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C156" i="28" l="1"/>
  <c r="D156" i="28"/>
  <c r="E156" i="28"/>
  <c r="F156" i="28"/>
  <c r="G156" i="28"/>
  <c r="H156" i="28"/>
  <c r="I156" i="28"/>
  <c r="J156" i="28"/>
  <c r="K156" i="28"/>
  <c r="L156" i="28"/>
  <c r="M156" i="28"/>
  <c r="N156" i="28"/>
  <c r="O156" i="28"/>
  <c r="P156" i="28"/>
  <c r="Q156" i="28"/>
  <c r="R156" i="28"/>
  <c r="S156" i="28"/>
  <c r="T156" i="28"/>
  <c r="U156" i="28"/>
  <c r="V156" i="28"/>
  <c r="W156" i="28"/>
  <c r="X156" i="28"/>
  <c r="Y156" i="28"/>
  <c r="C157" i="28"/>
  <c r="D157" i="28"/>
  <c r="E157" i="28"/>
  <c r="F157" i="28"/>
  <c r="G157" i="28"/>
  <c r="H157" i="28"/>
  <c r="I157" i="28"/>
  <c r="J157" i="28"/>
  <c r="K157" i="28"/>
  <c r="L157" i="28"/>
  <c r="M157" i="28"/>
  <c r="N157" i="28"/>
  <c r="O157" i="28"/>
  <c r="P157" i="28"/>
  <c r="Q157" i="28"/>
  <c r="R157" i="28"/>
  <c r="S157" i="28"/>
  <c r="T157" i="28"/>
  <c r="U157" i="28"/>
  <c r="V157" i="28"/>
  <c r="W157" i="28"/>
  <c r="X157" i="28"/>
  <c r="Y157" i="28"/>
  <c r="C158" i="28"/>
  <c r="D158" i="28"/>
  <c r="E158" i="28"/>
  <c r="F158" i="28"/>
  <c r="G158" i="28"/>
  <c r="H158" i="28"/>
  <c r="I158" i="28"/>
  <c r="J158" i="28"/>
  <c r="K158" i="28"/>
  <c r="L158" i="28"/>
  <c r="M158" i="28"/>
  <c r="N158" i="28"/>
  <c r="O158" i="28"/>
  <c r="P158" i="28"/>
  <c r="Q158" i="28"/>
  <c r="R158" i="28"/>
  <c r="S158" i="28"/>
  <c r="T158" i="28"/>
  <c r="U158" i="28"/>
  <c r="V158" i="28"/>
  <c r="W158" i="28"/>
  <c r="X158" i="28"/>
  <c r="Y158" i="28"/>
  <c r="C159" i="28"/>
  <c r="D159" i="28"/>
  <c r="E159" i="28"/>
  <c r="F159" i="28"/>
  <c r="G159" i="28"/>
  <c r="H159" i="28"/>
  <c r="I159" i="28"/>
  <c r="J159" i="28"/>
  <c r="K159" i="28"/>
  <c r="L159" i="28"/>
  <c r="M159" i="28"/>
  <c r="N159" i="28"/>
  <c r="O159" i="28"/>
  <c r="P159" i="28"/>
  <c r="Q159" i="28"/>
  <c r="R159" i="28"/>
  <c r="S159" i="28"/>
  <c r="T159" i="28"/>
  <c r="U159" i="28"/>
  <c r="V159" i="28"/>
  <c r="W159" i="28"/>
  <c r="X159" i="28"/>
  <c r="Y159" i="28"/>
  <c r="C160" i="28"/>
  <c r="D160" i="28"/>
  <c r="E160" i="28"/>
  <c r="F160" i="28"/>
  <c r="G160" i="28"/>
  <c r="H160" i="28"/>
  <c r="I160" i="28"/>
  <c r="J160" i="28"/>
  <c r="K160" i="28"/>
  <c r="L160" i="28"/>
  <c r="M160" i="28"/>
  <c r="N160" i="28"/>
  <c r="O160" i="28"/>
  <c r="P160" i="28"/>
  <c r="Q160" i="28"/>
  <c r="R160" i="28"/>
  <c r="S160" i="28"/>
  <c r="T160" i="28"/>
  <c r="U160" i="28"/>
  <c r="V160" i="28"/>
  <c r="W160" i="28"/>
  <c r="X160" i="28"/>
  <c r="Y160" i="28"/>
  <c r="C161" i="28"/>
  <c r="D161" i="28"/>
  <c r="E161" i="28"/>
  <c r="F161" i="28"/>
  <c r="G161" i="28"/>
  <c r="H161" i="28"/>
  <c r="I161" i="28"/>
  <c r="J161" i="28"/>
  <c r="K161" i="28"/>
  <c r="L161" i="28"/>
  <c r="M161" i="28"/>
  <c r="N161" i="28"/>
  <c r="O161" i="28"/>
  <c r="P161" i="28"/>
  <c r="Q161" i="28"/>
  <c r="R161" i="28"/>
  <c r="S161" i="28"/>
  <c r="T161" i="28"/>
  <c r="U161" i="28"/>
  <c r="V161" i="28"/>
  <c r="W161" i="28"/>
  <c r="X161" i="28"/>
  <c r="Y161" i="28"/>
  <c r="C162" i="28"/>
  <c r="D162" i="28"/>
  <c r="E162" i="28"/>
  <c r="F162" i="28"/>
  <c r="G162" i="28"/>
  <c r="H162" i="28"/>
  <c r="I162" i="28"/>
  <c r="J162" i="28"/>
  <c r="K162" i="28"/>
  <c r="L162" i="28"/>
  <c r="M162" i="28"/>
  <c r="N162" i="28"/>
  <c r="O162" i="28"/>
  <c r="P162" i="28"/>
  <c r="Q162" i="28"/>
  <c r="R162" i="28"/>
  <c r="S162" i="28"/>
  <c r="T162" i="28"/>
  <c r="U162" i="28"/>
  <c r="V162" i="28"/>
  <c r="W162" i="28"/>
  <c r="X162" i="28"/>
  <c r="Y162" i="28"/>
  <c r="C163" i="28"/>
  <c r="D163" i="28"/>
  <c r="E163" i="28"/>
  <c r="F163" i="28"/>
  <c r="G163" i="28"/>
  <c r="H163" i="28"/>
  <c r="I163" i="28"/>
  <c r="J163" i="28"/>
  <c r="K163" i="28"/>
  <c r="L163" i="28"/>
  <c r="M163" i="28"/>
  <c r="N163" i="28"/>
  <c r="O163" i="28"/>
  <c r="P163" i="28"/>
  <c r="Q163" i="28"/>
  <c r="R163" i="28"/>
  <c r="S163" i="28"/>
  <c r="T163" i="28"/>
  <c r="U163" i="28"/>
  <c r="V163" i="28"/>
  <c r="W163" i="28"/>
  <c r="X163" i="28"/>
  <c r="Y163" i="28"/>
  <c r="C164" i="28"/>
  <c r="D164" i="28"/>
  <c r="E164" i="28"/>
  <c r="F164" i="28"/>
  <c r="G164" i="28"/>
  <c r="H164" i="28"/>
  <c r="I164" i="28"/>
  <c r="J164" i="28"/>
  <c r="K164" i="28"/>
  <c r="L164" i="28"/>
  <c r="M164" i="28"/>
  <c r="N164" i="28"/>
  <c r="O164" i="28"/>
  <c r="P164" i="28"/>
  <c r="Q164" i="28"/>
  <c r="R164" i="28"/>
  <c r="S164" i="28"/>
  <c r="T164" i="28"/>
  <c r="U164" i="28"/>
  <c r="V164" i="28"/>
  <c r="W164" i="28"/>
  <c r="X164" i="28"/>
  <c r="Y164" i="28"/>
  <c r="C165" i="28"/>
  <c r="D165" i="28"/>
  <c r="E165" i="28"/>
  <c r="F165" i="28"/>
  <c r="G165" i="28"/>
  <c r="H165" i="28"/>
  <c r="I165" i="28"/>
  <c r="J165" i="28"/>
  <c r="K165" i="28"/>
  <c r="L165" i="28"/>
  <c r="M165" i="28"/>
  <c r="N165" i="28"/>
  <c r="O165" i="28"/>
  <c r="P165" i="28"/>
  <c r="Q165" i="28"/>
  <c r="R165" i="28"/>
  <c r="S165" i="28"/>
  <c r="T165" i="28"/>
  <c r="U165" i="28"/>
  <c r="V165" i="28"/>
  <c r="W165" i="28"/>
  <c r="X165" i="28"/>
  <c r="Y165" i="28"/>
  <c r="C166" i="28"/>
  <c r="D166" i="28"/>
  <c r="E166" i="28"/>
  <c r="F166" i="28"/>
  <c r="G166" i="28"/>
  <c r="H166" i="28"/>
  <c r="I166" i="28"/>
  <c r="J166" i="28"/>
  <c r="K166" i="28"/>
  <c r="L166" i="28"/>
  <c r="M166" i="28"/>
  <c r="N166" i="28"/>
  <c r="O166" i="28"/>
  <c r="P166" i="28"/>
  <c r="Q166" i="28"/>
  <c r="R166" i="28"/>
  <c r="S166" i="28"/>
  <c r="T166" i="28"/>
  <c r="U166" i="28"/>
  <c r="V166" i="28"/>
  <c r="W166" i="28"/>
  <c r="X166" i="28"/>
  <c r="Y166" i="28"/>
  <c r="C167" i="28"/>
  <c r="D167" i="28"/>
  <c r="E167" i="28"/>
  <c r="F167" i="28"/>
  <c r="G167" i="28"/>
  <c r="H167" i="28"/>
  <c r="I167" i="28"/>
  <c r="J167" i="28"/>
  <c r="K167" i="28"/>
  <c r="L167" i="28"/>
  <c r="M167" i="28"/>
  <c r="N167" i="28"/>
  <c r="O167" i="28"/>
  <c r="P167" i="28"/>
  <c r="Q167" i="28"/>
  <c r="R167" i="28"/>
  <c r="S167" i="28"/>
  <c r="T167" i="28"/>
  <c r="U167" i="28"/>
  <c r="V167" i="28"/>
  <c r="W167" i="28"/>
  <c r="X167" i="28"/>
  <c r="Y167" i="28"/>
  <c r="C168" i="28"/>
  <c r="D168" i="28"/>
  <c r="E168" i="28"/>
  <c r="F168" i="28"/>
  <c r="G168" i="28"/>
  <c r="H168" i="28"/>
  <c r="I168" i="28"/>
  <c r="J168" i="28"/>
  <c r="K168" i="28"/>
  <c r="L168" i="28"/>
  <c r="M168" i="28"/>
  <c r="N168" i="28"/>
  <c r="O168" i="28"/>
  <c r="P168" i="28"/>
  <c r="Q168" i="28"/>
  <c r="R168" i="28"/>
  <c r="S168" i="28"/>
  <c r="T168" i="28"/>
  <c r="U168" i="28"/>
  <c r="V168" i="28"/>
  <c r="W168" i="28"/>
  <c r="X168" i="28"/>
  <c r="Y168" i="28"/>
  <c r="C169" i="28"/>
  <c r="D169" i="28"/>
  <c r="E169" i="28"/>
  <c r="F169" i="28"/>
  <c r="G169" i="28"/>
  <c r="H169" i="28"/>
  <c r="I169" i="28"/>
  <c r="J169" i="28"/>
  <c r="K169" i="28"/>
  <c r="L169" i="28"/>
  <c r="M169" i="28"/>
  <c r="N169" i="28"/>
  <c r="O169" i="28"/>
  <c r="P169" i="28"/>
  <c r="Q169" i="28"/>
  <c r="R169" i="28"/>
  <c r="S169" i="28"/>
  <c r="T169" i="28"/>
  <c r="U169" i="28"/>
  <c r="V169" i="28"/>
  <c r="W169" i="28"/>
  <c r="X169" i="28"/>
  <c r="Y169" i="28"/>
  <c r="C170" i="28"/>
  <c r="D170" i="28"/>
  <c r="E170" i="28"/>
  <c r="F170" i="28"/>
  <c r="G170" i="28"/>
  <c r="H170" i="28"/>
  <c r="I170" i="28"/>
  <c r="J170" i="28"/>
  <c r="K170" i="28"/>
  <c r="L170" i="28"/>
  <c r="M170" i="28"/>
  <c r="N170" i="28"/>
  <c r="O170" i="28"/>
  <c r="P170" i="28"/>
  <c r="Q170" i="28"/>
  <c r="R170" i="28"/>
  <c r="S170" i="28"/>
  <c r="T170" i="28"/>
  <c r="U170" i="28"/>
  <c r="V170" i="28"/>
  <c r="W170" i="28"/>
  <c r="X170" i="28"/>
  <c r="Y170" i="28"/>
  <c r="C171" i="28"/>
  <c r="D171" i="28"/>
  <c r="E171" i="28"/>
  <c r="F171" i="28"/>
  <c r="G171" i="28"/>
  <c r="H171" i="28"/>
  <c r="I171" i="28"/>
  <c r="J171" i="28"/>
  <c r="K171" i="28"/>
  <c r="L171" i="28"/>
  <c r="M171" i="28"/>
  <c r="N171" i="28"/>
  <c r="O171" i="28"/>
  <c r="P171" i="28"/>
  <c r="Q171" i="28"/>
  <c r="R171" i="28"/>
  <c r="S171" i="28"/>
  <c r="T171" i="28"/>
  <c r="U171" i="28"/>
  <c r="V171" i="28"/>
  <c r="W171" i="28"/>
  <c r="X171" i="28"/>
  <c r="Y171" i="28"/>
  <c r="C172" i="28"/>
  <c r="D172" i="28"/>
  <c r="E172" i="28"/>
  <c r="F172" i="28"/>
  <c r="G172" i="28"/>
  <c r="H172" i="28"/>
  <c r="I172" i="28"/>
  <c r="J172" i="28"/>
  <c r="K172" i="28"/>
  <c r="L172" i="28"/>
  <c r="M172" i="28"/>
  <c r="N172" i="28"/>
  <c r="O172" i="28"/>
  <c r="P172" i="28"/>
  <c r="Q172" i="28"/>
  <c r="R172" i="28"/>
  <c r="S172" i="28"/>
  <c r="T172" i="28"/>
  <c r="U172" i="28"/>
  <c r="V172" i="28"/>
  <c r="W172" i="28"/>
  <c r="X172" i="28"/>
  <c r="Y172" i="28"/>
  <c r="C173" i="28"/>
  <c r="D173" i="28"/>
  <c r="E173" i="28"/>
  <c r="F173" i="28"/>
  <c r="G173" i="28"/>
  <c r="H173" i="28"/>
  <c r="I173" i="28"/>
  <c r="J173" i="28"/>
  <c r="K173" i="28"/>
  <c r="L173" i="28"/>
  <c r="M173" i="28"/>
  <c r="N173" i="28"/>
  <c r="O173" i="28"/>
  <c r="P173" i="28"/>
  <c r="Q173" i="28"/>
  <c r="R173" i="28"/>
  <c r="S173" i="28"/>
  <c r="T173" i="28"/>
  <c r="U173" i="28"/>
  <c r="V173" i="28"/>
  <c r="W173" i="28"/>
  <c r="X173" i="28"/>
  <c r="Y173" i="28"/>
  <c r="C174" i="28"/>
  <c r="D174" i="28"/>
  <c r="E174" i="28"/>
  <c r="F174" i="28"/>
  <c r="G174" i="28"/>
  <c r="H174" i="28"/>
  <c r="I174" i="28"/>
  <c r="J174" i="28"/>
  <c r="K174" i="28"/>
  <c r="L174" i="28"/>
  <c r="M174" i="28"/>
  <c r="N174" i="28"/>
  <c r="O174" i="28"/>
  <c r="P174" i="28"/>
  <c r="Q174" i="28"/>
  <c r="R174" i="28"/>
  <c r="S174" i="28"/>
  <c r="T174" i="28"/>
  <c r="U174" i="28"/>
  <c r="V174" i="28"/>
  <c r="W174" i="28"/>
  <c r="X174" i="28"/>
  <c r="Y174" i="28"/>
  <c r="C175" i="28"/>
  <c r="D175" i="28"/>
  <c r="E175" i="28"/>
  <c r="F175" i="28"/>
  <c r="G175" i="28"/>
  <c r="H175" i="28"/>
  <c r="I175" i="28"/>
  <c r="J175" i="28"/>
  <c r="K175" i="28"/>
  <c r="L175" i="28"/>
  <c r="M175" i="28"/>
  <c r="N175" i="28"/>
  <c r="O175" i="28"/>
  <c r="P175" i="28"/>
  <c r="Q175" i="28"/>
  <c r="R175" i="28"/>
  <c r="S175" i="28"/>
  <c r="T175" i="28"/>
  <c r="U175" i="28"/>
  <c r="V175" i="28"/>
  <c r="W175" i="28"/>
  <c r="X175" i="28"/>
  <c r="Y175" i="28"/>
  <c r="C176" i="28"/>
  <c r="D176" i="28"/>
  <c r="E176" i="28"/>
  <c r="F176" i="28"/>
  <c r="G176" i="28"/>
  <c r="H176" i="28"/>
  <c r="I176" i="28"/>
  <c r="J176" i="28"/>
  <c r="K176" i="28"/>
  <c r="L176" i="28"/>
  <c r="M176" i="28"/>
  <c r="N176" i="28"/>
  <c r="O176" i="28"/>
  <c r="P176" i="28"/>
  <c r="Q176" i="28"/>
  <c r="R176" i="28"/>
  <c r="S176" i="28"/>
  <c r="T176" i="28"/>
  <c r="U176" i="28"/>
  <c r="V176" i="28"/>
  <c r="W176" i="28"/>
  <c r="X176" i="28"/>
  <c r="Y176" i="28"/>
  <c r="C177" i="28"/>
  <c r="D177" i="28"/>
  <c r="E177" i="28"/>
  <c r="F177" i="28"/>
  <c r="G177" i="28"/>
  <c r="H177" i="28"/>
  <c r="I177" i="28"/>
  <c r="J177" i="28"/>
  <c r="K177" i="28"/>
  <c r="L177" i="28"/>
  <c r="M177" i="28"/>
  <c r="N177" i="28"/>
  <c r="O177" i="28"/>
  <c r="P177" i="28"/>
  <c r="Q177" i="28"/>
  <c r="R177" i="28"/>
  <c r="S177" i="28"/>
  <c r="T177" i="28"/>
  <c r="U177" i="28"/>
  <c r="V177" i="28"/>
  <c r="W177" i="28"/>
  <c r="X177" i="28"/>
  <c r="Y177" i="28"/>
  <c r="C178" i="28"/>
  <c r="D178" i="28"/>
  <c r="E178" i="28"/>
  <c r="F178" i="28"/>
  <c r="G178" i="28"/>
  <c r="H178" i="28"/>
  <c r="I178" i="28"/>
  <c r="J178" i="28"/>
  <c r="K178" i="28"/>
  <c r="L178" i="28"/>
  <c r="M178" i="28"/>
  <c r="N178" i="28"/>
  <c r="O178" i="28"/>
  <c r="P178" i="28"/>
  <c r="Q178" i="28"/>
  <c r="R178" i="28"/>
  <c r="S178" i="28"/>
  <c r="T178" i="28"/>
  <c r="U178" i="28"/>
  <c r="V178" i="28"/>
  <c r="W178" i="28"/>
  <c r="X178" i="28"/>
  <c r="Y178" i="28"/>
  <c r="C179" i="28"/>
  <c r="D179" i="28"/>
  <c r="E179" i="28"/>
  <c r="F179" i="28"/>
  <c r="G179" i="28"/>
  <c r="H179" i="28"/>
  <c r="I179" i="28"/>
  <c r="J179" i="28"/>
  <c r="K179" i="28"/>
  <c r="L179" i="28"/>
  <c r="M179" i="28"/>
  <c r="N179" i="28"/>
  <c r="O179" i="28"/>
  <c r="P179" i="28"/>
  <c r="Q179" i="28"/>
  <c r="R179" i="28"/>
  <c r="S179" i="28"/>
  <c r="T179" i="28"/>
  <c r="U179" i="28"/>
  <c r="V179" i="28"/>
  <c r="W179" i="28"/>
  <c r="X179" i="28"/>
  <c r="Y179" i="28"/>
  <c r="C180" i="28"/>
  <c r="D180" i="28"/>
  <c r="E180" i="28"/>
  <c r="F180" i="28"/>
  <c r="G180" i="28"/>
  <c r="H180" i="28"/>
  <c r="I180" i="28"/>
  <c r="J180" i="28"/>
  <c r="K180" i="28"/>
  <c r="L180" i="28"/>
  <c r="M180" i="28"/>
  <c r="N180" i="28"/>
  <c r="O180" i="28"/>
  <c r="P180" i="28"/>
  <c r="Q180" i="28"/>
  <c r="R180" i="28"/>
  <c r="S180" i="28"/>
  <c r="T180" i="28"/>
  <c r="U180" i="28"/>
  <c r="V180" i="28"/>
  <c r="W180" i="28"/>
  <c r="X180" i="28"/>
  <c r="Y180" i="28"/>
  <c r="C181" i="28"/>
  <c r="D181" i="28"/>
  <c r="E181" i="28"/>
  <c r="F181" i="28"/>
  <c r="G181" i="28"/>
  <c r="H181" i="28"/>
  <c r="I181" i="28"/>
  <c r="J181" i="28"/>
  <c r="K181" i="28"/>
  <c r="L181" i="28"/>
  <c r="M181" i="28"/>
  <c r="N181" i="28"/>
  <c r="O181" i="28"/>
  <c r="P181" i="28"/>
  <c r="Q181" i="28"/>
  <c r="R181" i="28"/>
  <c r="S181" i="28"/>
  <c r="T181" i="28"/>
  <c r="U181" i="28"/>
  <c r="V181" i="28"/>
  <c r="W181" i="28"/>
  <c r="X181" i="28"/>
  <c r="Y181" i="28"/>
  <c r="C182" i="28"/>
  <c r="D182" i="28"/>
  <c r="E182" i="28"/>
  <c r="F182" i="28"/>
  <c r="G182" i="28"/>
  <c r="H182" i="28"/>
  <c r="I182" i="28"/>
  <c r="J182" i="28"/>
  <c r="K182" i="28"/>
  <c r="L182" i="28"/>
  <c r="M182" i="28"/>
  <c r="N182" i="28"/>
  <c r="O182" i="28"/>
  <c r="P182" i="28"/>
  <c r="Q182" i="28"/>
  <c r="R182" i="28"/>
  <c r="S182" i="28"/>
  <c r="T182" i="28"/>
  <c r="U182" i="28"/>
  <c r="V182" i="28"/>
  <c r="W182" i="28"/>
  <c r="X182" i="28"/>
  <c r="Y182" i="28"/>
  <c r="C183" i="28"/>
  <c r="D183" i="28"/>
  <c r="E183" i="28"/>
  <c r="F183" i="28"/>
  <c r="G183" i="28"/>
  <c r="H183" i="28"/>
  <c r="I183" i="28"/>
  <c r="J183" i="28"/>
  <c r="K183" i="28"/>
  <c r="L183" i="28"/>
  <c r="M183" i="28"/>
  <c r="N183" i="28"/>
  <c r="O183" i="28"/>
  <c r="P183" i="28"/>
  <c r="Q183" i="28"/>
  <c r="R183" i="28"/>
  <c r="S183" i="28"/>
  <c r="T183" i="28"/>
  <c r="U183" i="28"/>
  <c r="V183" i="28"/>
  <c r="W183" i="28"/>
  <c r="X183" i="28"/>
  <c r="Y183" i="28"/>
  <c r="C184" i="28"/>
  <c r="D184" i="28"/>
  <c r="E184" i="28"/>
  <c r="F184" i="28"/>
  <c r="G184" i="28"/>
  <c r="H184" i="28"/>
  <c r="I184" i="28"/>
  <c r="J184" i="28"/>
  <c r="K184" i="28"/>
  <c r="L184" i="28"/>
  <c r="M184" i="28"/>
  <c r="N184" i="28"/>
  <c r="O184" i="28"/>
  <c r="P184" i="28"/>
  <c r="Q184" i="28"/>
  <c r="R184" i="28"/>
  <c r="S184" i="28"/>
  <c r="T184" i="28"/>
  <c r="U184" i="28"/>
  <c r="V184" i="28"/>
  <c r="W184" i="28"/>
  <c r="X184" i="28"/>
  <c r="Y184" i="28"/>
  <c r="C185" i="28"/>
  <c r="D185" i="28"/>
  <c r="E185" i="28"/>
  <c r="F185" i="28"/>
  <c r="G185" i="28"/>
  <c r="H185" i="28"/>
  <c r="I185" i="28"/>
  <c r="J185" i="28"/>
  <c r="K185" i="28"/>
  <c r="L185" i="28"/>
  <c r="M185" i="28"/>
  <c r="N185" i="28"/>
  <c r="O185" i="28"/>
  <c r="P185" i="28"/>
  <c r="Q185" i="28"/>
  <c r="R185" i="28"/>
  <c r="S185" i="28"/>
  <c r="T185" i="28"/>
  <c r="U185" i="28"/>
  <c r="V185" i="28"/>
  <c r="W185" i="28"/>
  <c r="X185" i="28"/>
  <c r="Y185" i="28"/>
  <c r="C186" i="28"/>
  <c r="D186" i="28"/>
  <c r="E186" i="28"/>
  <c r="F186" i="28"/>
  <c r="G186" i="28"/>
  <c r="H186" i="28"/>
  <c r="I186" i="28"/>
  <c r="J186" i="28"/>
  <c r="K186" i="28"/>
  <c r="L186" i="28"/>
  <c r="M186" i="28"/>
  <c r="N186" i="28"/>
  <c r="O186" i="28"/>
  <c r="P186" i="28"/>
  <c r="Q186" i="28"/>
  <c r="R186" i="28"/>
  <c r="S186" i="28"/>
  <c r="T186" i="28"/>
  <c r="U186" i="28"/>
  <c r="V186" i="28"/>
  <c r="W186" i="28"/>
  <c r="X186" i="28"/>
  <c r="Y18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56" i="28"/>
  <c r="C297" i="28"/>
  <c r="D297" i="28"/>
  <c r="E297" i="28"/>
  <c r="F297" i="28"/>
  <c r="G297" i="28"/>
  <c r="H297" i="28"/>
  <c r="I297" i="28"/>
  <c r="J297" i="28"/>
  <c r="K297" i="28"/>
  <c r="L297" i="28"/>
  <c r="M297" i="28"/>
  <c r="N297" i="28"/>
  <c r="O297" i="28"/>
  <c r="P297" i="28"/>
  <c r="Q297" i="28"/>
  <c r="R297" i="28"/>
  <c r="S297" i="28"/>
  <c r="T297" i="28"/>
  <c r="U297" i="28"/>
  <c r="V297" i="28"/>
  <c r="W297" i="28"/>
  <c r="X297" i="28"/>
  <c r="Y297" i="28"/>
  <c r="C298" i="28"/>
  <c r="D298" i="28"/>
  <c r="E298" i="28"/>
  <c r="F298" i="28"/>
  <c r="G298" i="28"/>
  <c r="H298" i="28"/>
  <c r="I298" i="28"/>
  <c r="J298" i="28"/>
  <c r="K298" i="28"/>
  <c r="L298" i="28"/>
  <c r="M298" i="28"/>
  <c r="N298" i="28"/>
  <c r="O298" i="28"/>
  <c r="P298" i="28"/>
  <c r="Q298" i="28"/>
  <c r="R298" i="28"/>
  <c r="S298" i="28"/>
  <c r="T298" i="28"/>
  <c r="U298" i="28"/>
  <c r="V298" i="28"/>
  <c r="W298" i="28"/>
  <c r="X298" i="28"/>
  <c r="Y298" i="28"/>
  <c r="C299" i="28"/>
  <c r="D299" i="28"/>
  <c r="E299" i="28"/>
  <c r="F299" i="28"/>
  <c r="G299" i="28"/>
  <c r="H299" i="28"/>
  <c r="I299" i="28"/>
  <c r="J299" i="28"/>
  <c r="K299" i="28"/>
  <c r="L299" i="28"/>
  <c r="M299" i="28"/>
  <c r="N299" i="28"/>
  <c r="O299" i="28"/>
  <c r="P299" i="28"/>
  <c r="Q299" i="28"/>
  <c r="R299" i="28"/>
  <c r="S299" i="28"/>
  <c r="T299" i="28"/>
  <c r="U299" i="28"/>
  <c r="V299" i="28"/>
  <c r="W299" i="28"/>
  <c r="X299" i="28"/>
  <c r="Y299" i="28"/>
  <c r="C300" i="28"/>
  <c r="D300" i="28"/>
  <c r="E300" i="28"/>
  <c r="F300" i="28"/>
  <c r="G300" i="28"/>
  <c r="H300" i="28"/>
  <c r="I300" i="28"/>
  <c r="J300" i="28"/>
  <c r="K300" i="28"/>
  <c r="L300" i="28"/>
  <c r="M300" i="28"/>
  <c r="N300" i="28"/>
  <c r="O300" i="28"/>
  <c r="P300" i="28"/>
  <c r="Q300" i="28"/>
  <c r="R300" i="28"/>
  <c r="S300" i="28"/>
  <c r="T300" i="28"/>
  <c r="U300" i="28"/>
  <c r="V300" i="28"/>
  <c r="W300" i="28"/>
  <c r="X300" i="28"/>
  <c r="Y300" i="28"/>
  <c r="C301" i="28"/>
  <c r="D301" i="28"/>
  <c r="E301" i="28"/>
  <c r="F301" i="28"/>
  <c r="G301" i="28"/>
  <c r="H301" i="28"/>
  <c r="I301" i="28"/>
  <c r="J301" i="28"/>
  <c r="K301" i="28"/>
  <c r="L301" i="28"/>
  <c r="M301" i="28"/>
  <c r="N301" i="28"/>
  <c r="O301" i="28"/>
  <c r="P301" i="28"/>
  <c r="Q301" i="28"/>
  <c r="R301" i="28"/>
  <c r="S301" i="28"/>
  <c r="T301" i="28"/>
  <c r="U301" i="28"/>
  <c r="V301" i="28"/>
  <c r="W301" i="28"/>
  <c r="X301" i="28"/>
  <c r="Y301" i="28"/>
  <c r="C302" i="28"/>
  <c r="D302" i="28"/>
  <c r="E302" i="28"/>
  <c r="F302" i="28"/>
  <c r="G302" i="28"/>
  <c r="H302" i="28"/>
  <c r="I302" i="28"/>
  <c r="J302" i="28"/>
  <c r="K302" i="28"/>
  <c r="L302" i="28"/>
  <c r="M302" i="28"/>
  <c r="N302" i="28"/>
  <c r="O302" i="28"/>
  <c r="P302" i="28"/>
  <c r="Q302" i="28"/>
  <c r="R302" i="28"/>
  <c r="S302" i="28"/>
  <c r="T302" i="28"/>
  <c r="U302" i="28"/>
  <c r="V302" i="28"/>
  <c r="W302" i="28"/>
  <c r="X302" i="28"/>
  <c r="Y302" i="28"/>
  <c r="C303" i="28"/>
  <c r="D303" i="28"/>
  <c r="E303" i="28"/>
  <c r="F303" i="28"/>
  <c r="G303" i="28"/>
  <c r="H303" i="28"/>
  <c r="I303" i="28"/>
  <c r="J303" i="28"/>
  <c r="K303" i="28"/>
  <c r="L303" i="28"/>
  <c r="M303" i="28"/>
  <c r="N303" i="28"/>
  <c r="O303" i="28"/>
  <c r="P303" i="28"/>
  <c r="Q303" i="28"/>
  <c r="R303" i="28"/>
  <c r="S303" i="28"/>
  <c r="T303" i="28"/>
  <c r="U303" i="28"/>
  <c r="V303" i="28"/>
  <c r="W303" i="28"/>
  <c r="X303" i="28"/>
  <c r="Y303" i="28"/>
  <c r="C304" i="28"/>
  <c r="D304" i="28"/>
  <c r="E304" i="28"/>
  <c r="F304" i="28"/>
  <c r="G304" i="28"/>
  <c r="H304" i="28"/>
  <c r="I304" i="28"/>
  <c r="J304" i="28"/>
  <c r="K304" i="28"/>
  <c r="L304" i="28"/>
  <c r="M304" i="28"/>
  <c r="N304" i="28"/>
  <c r="O304" i="28"/>
  <c r="P304" i="28"/>
  <c r="Q304" i="28"/>
  <c r="R304" i="28"/>
  <c r="S304" i="28"/>
  <c r="T304" i="28"/>
  <c r="U304" i="28"/>
  <c r="V304" i="28"/>
  <c r="W304" i="28"/>
  <c r="X304" i="28"/>
  <c r="Y304" i="28"/>
  <c r="C305" i="28"/>
  <c r="D305" i="28"/>
  <c r="E305" i="28"/>
  <c r="F305" i="28"/>
  <c r="G305" i="28"/>
  <c r="H305" i="28"/>
  <c r="I305" i="28"/>
  <c r="J305" i="28"/>
  <c r="K305" i="28"/>
  <c r="L305" i="28"/>
  <c r="M305" i="28"/>
  <c r="N305" i="28"/>
  <c r="O305" i="28"/>
  <c r="P305" i="28"/>
  <c r="Q305" i="28"/>
  <c r="R305" i="28"/>
  <c r="S305" i="28"/>
  <c r="T305" i="28"/>
  <c r="U305" i="28"/>
  <c r="V305" i="28"/>
  <c r="W305" i="28"/>
  <c r="X305" i="28"/>
  <c r="Y305" i="28"/>
  <c r="C306" i="28"/>
  <c r="D306" i="28"/>
  <c r="E306" i="28"/>
  <c r="F306" i="28"/>
  <c r="G306" i="28"/>
  <c r="H306" i="28"/>
  <c r="I306" i="28"/>
  <c r="J306" i="28"/>
  <c r="K306" i="28"/>
  <c r="L306" i="28"/>
  <c r="M306" i="28"/>
  <c r="N306" i="28"/>
  <c r="O306" i="28"/>
  <c r="P306" i="28"/>
  <c r="Q306" i="28"/>
  <c r="R306" i="28"/>
  <c r="S306" i="28"/>
  <c r="T306" i="28"/>
  <c r="U306" i="28"/>
  <c r="V306" i="28"/>
  <c r="W306" i="28"/>
  <c r="X306" i="28"/>
  <c r="Y306" i="28"/>
  <c r="C307" i="28"/>
  <c r="D307" i="28"/>
  <c r="E307" i="28"/>
  <c r="F307" i="28"/>
  <c r="G307" i="28"/>
  <c r="H307" i="28"/>
  <c r="I307" i="28"/>
  <c r="J307" i="28"/>
  <c r="K307" i="28"/>
  <c r="L307" i="28"/>
  <c r="M307" i="28"/>
  <c r="N307" i="28"/>
  <c r="O307" i="28"/>
  <c r="P307" i="28"/>
  <c r="Q307" i="28"/>
  <c r="R307" i="28"/>
  <c r="S307" i="28"/>
  <c r="T307" i="28"/>
  <c r="U307" i="28"/>
  <c r="V307" i="28"/>
  <c r="W307" i="28"/>
  <c r="X307" i="28"/>
  <c r="Y307" i="28"/>
  <c r="C308" i="28"/>
  <c r="D308" i="28"/>
  <c r="E308" i="28"/>
  <c r="F308" i="28"/>
  <c r="G308" i="28"/>
  <c r="H308" i="28"/>
  <c r="I308" i="28"/>
  <c r="J308" i="28"/>
  <c r="K308" i="28"/>
  <c r="L308" i="28"/>
  <c r="M308" i="28"/>
  <c r="N308" i="28"/>
  <c r="O308" i="28"/>
  <c r="P308" i="28"/>
  <c r="Q308" i="28"/>
  <c r="R308" i="28"/>
  <c r="S308" i="28"/>
  <c r="T308" i="28"/>
  <c r="U308" i="28"/>
  <c r="V308" i="28"/>
  <c r="W308" i="28"/>
  <c r="X308" i="28"/>
  <c r="Y308" i="28"/>
  <c r="C309" i="28"/>
  <c r="D309" i="28"/>
  <c r="E309" i="28"/>
  <c r="F309" i="28"/>
  <c r="G309" i="28"/>
  <c r="H309" i="28"/>
  <c r="I309" i="28"/>
  <c r="J309" i="28"/>
  <c r="K309" i="28"/>
  <c r="L309" i="28"/>
  <c r="M309" i="28"/>
  <c r="N309" i="28"/>
  <c r="O309" i="28"/>
  <c r="P309" i="28"/>
  <c r="Q309" i="28"/>
  <c r="R309" i="28"/>
  <c r="S309" i="28"/>
  <c r="T309" i="28"/>
  <c r="U309" i="28"/>
  <c r="V309" i="28"/>
  <c r="W309" i="28"/>
  <c r="X309" i="28"/>
  <c r="Y309" i="28"/>
  <c r="C310" i="28"/>
  <c r="D310" i="28"/>
  <c r="E310" i="28"/>
  <c r="F310" i="28"/>
  <c r="G310" i="28"/>
  <c r="H310" i="28"/>
  <c r="I310" i="28"/>
  <c r="J310" i="28"/>
  <c r="K310" i="28"/>
  <c r="L310" i="28"/>
  <c r="M310" i="28"/>
  <c r="N310" i="28"/>
  <c r="O310" i="28"/>
  <c r="P310" i="28"/>
  <c r="Q310" i="28"/>
  <c r="R310" i="28"/>
  <c r="S310" i="28"/>
  <c r="T310" i="28"/>
  <c r="U310" i="28"/>
  <c r="V310" i="28"/>
  <c r="W310" i="28"/>
  <c r="X310" i="28"/>
  <c r="Y310" i="28"/>
  <c r="C311" i="28"/>
  <c r="D311" i="28"/>
  <c r="E311" i="28"/>
  <c r="F311" i="28"/>
  <c r="G311" i="28"/>
  <c r="H311" i="28"/>
  <c r="I311" i="28"/>
  <c r="J311" i="28"/>
  <c r="K311" i="28"/>
  <c r="L311" i="28"/>
  <c r="M311" i="28"/>
  <c r="N311" i="28"/>
  <c r="O311" i="28"/>
  <c r="P311" i="28"/>
  <c r="Q311" i="28"/>
  <c r="R311" i="28"/>
  <c r="S311" i="28"/>
  <c r="T311" i="28"/>
  <c r="U311" i="28"/>
  <c r="V311" i="28"/>
  <c r="W311" i="28"/>
  <c r="X311" i="28"/>
  <c r="Y311" i="28"/>
  <c r="C312" i="28"/>
  <c r="D312" i="28"/>
  <c r="E312" i="28"/>
  <c r="F312" i="28"/>
  <c r="G312" i="28"/>
  <c r="H312" i="28"/>
  <c r="I312" i="28"/>
  <c r="J312" i="28"/>
  <c r="K312" i="28"/>
  <c r="L312" i="28"/>
  <c r="M312" i="28"/>
  <c r="N312" i="28"/>
  <c r="O312" i="28"/>
  <c r="P312" i="28"/>
  <c r="Q312" i="28"/>
  <c r="R312" i="28"/>
  <c r="S312" i="28"/>
  <c r="T312" i="28"/>
  <c r="U312" i="28"/>
  <c r="V312" i="28"/>
  <c r="W312" i="28"/>
  <c r="X312" i="28"/>
  <c r="Y312" i="28"/>
  <c r="C313" i="28"/>
  <c r="D313" i="28"/>
  <c r="E313" i="28"/>
  <c r="F313" i="28"/>
  <c r="G313" i="28"/>
  <c r="H313" i="28"/>
  <c r="I313" i="28"/>
  <c r="J313" i="28"/>
  <c r="K313" i="28"/>
  <c r="L313" i="28"/>
  <c r="M313" i="28"/>
  <c r="N313" i="28"/>
  <c r="O313" i="28"/>
  <c r="P313" i="28"/>
  <c r="Q313" i="28"/>
  <c r="R313" i="28"/>
  <c r="S313" i="28"/>
  <c r="T313" i="28"/>
  <c r="U313" i="28"/>
  <c r="V313" i="28"/>
  <c r="W313" i="28"/>
  <c r="X313" i="28"/>
  <c r="Y313" i="28"/>
  <c r="C314" i="28"/>
  <c r="D314" i="28"/>
  <c r="E314" i="28"/>
  <c r="F314" i="28"/>
  <c r="G314" i="28"/>
  <c r="H314" i="28"/>
  <c r="I314" i="28"/>
  <c r="J314" i="28"/>
  <c r="K314" i="28"/>
  <c r="L314" i="28"/>
  <c r="M314" i="28"/>
  <c r="N314" i="28"/>
  <c r="O314" i="28"/>
  <c r="P314" i="28"/>
  <c r="Q314" i="28"/>
  <c r="R314" i="28"/>
  <c r="S314" i="28"/>
  <c r="T314" i="28"/>
  <c r="U314" i="28"/>
  <c r="V314" i="28"/>
  <c r="W314" i="28"/>
  <c r="X314" i="28"/>
  <c r="Y314" i="28"/>
  <c r="C315" i="28"/>
  <c r="D315" i="28"/>
  <c r="E315" i="28"/>
  <c r="F315" i="28"/>
  <c r="G315" i="28"/>
  <c r="H315" i="28"/>
  <c r="I315" i="28"/>
  <c r="J315" i="28"/>
  <c r="K315" i="28"/>
  <c r="L315" i="28"/>
  <c r="M315" i="28"/>
  <c r="N315" i="28"/>
  <c r="O315" i="28"/>
  <c r="P315" i="28"/>
  <c r="Q315" i="28"/>
  <c r="R315" i="28"/>
  <c r="S315" i="28"/>
  <c r="T315" i="28"/>
  <c r="U315" i="28"/>
  <c r="V315" i="28"/>
  <c r="W315" i="28"/>
  <c r="X315" i="28"/>
  <c r="Y315" i="28"/>
  <c r="C316" i="28"/>
  <c r="D316" i="28"/>
  <c r="E316" i="28"/>
  <c r="F316" i="28"/>
  <c r="G316" i="28"/>
  <c r="H316" i="28"/>
  <c r="I316" i="28"/>
  <c r="J316" i="28"/>
  <c r="K316" i="28"/>
  <c r="L316" i="28"/>
  <c r="M316" i="28"/>
  <c r="N316" i="28"/>
  <c r="O316" i="28"/>
  <c r="P316" i="28"/>
  <c r="Q316" i="28"/>
  <c r="R316" i="28"/>
  <c r="S316" i="28"/>
  <c r="T316" i="28"/>
  <c r="U316" i="28"/>
  <c r="V316" i="28"/>
  <c r="W316" i="28"/>
  <c r="X316" i="28"/>
  <c r="Y316" i="28"/>
  <c r="C317" i="28"/>
  <c r="D317" i="28"/>
  <c r="E317" i="28"/>
  <c r="F317" i="28"/>
  <c r="G317" i="28"/>
  <c r="H317" i="28"/>
  <c r="I317" i="28"/>
  <c r="J317" i="28"/>
  <c r="K317" i="28"/>
  <c r="L317" i="28"/>
  <c r="M317" i="28"/>
  <c r="N317" i="28"/>
  <c r="O317" i="28"/>
  <c r="P317" i="28"/>
  <c r="Q317" i="28"/>
  <c r="R317" i="28"/>
  <c r="S317" i="28"/>
  <c r="T317" i="28"/>
  <c r="U317" i="28"/>
  <c r="V317" i="28"/>
  <c r="W317" i="28"/>
  <c r="X317" i="28"/>
  <c r="Y317" i="28"/>
  <c r="C318" i="28"/>
  <c r="D318" i="28"/>
  <c r="E318" i="28"/>
  <c r="F318" i="28"/>
  <c r="G318" i="28"/>
  <c r="H318" i="28"/>
  <c r="I318" i="28"/>
  <c r="J318" i="28"/>
  <c r="K318" i="28"/>
  <c r="L318" i="28"/>
  <c r="M318" i="28"/>
  <c r="N318" i="28"/>
  <c r="O318" i="28"/>
  <c r="P318" i="28"/>
  <c r="Q318" i="28"/>
  <c r="R318" i="28"/>
  <c r="S318" i="28"/>
  <c r="T318" i="28"/>
  <c r="U318" i="28"/>
  <c r="V318" i="28"/>
  <c r="W318" i="28"/>
  <c r="X318" i="28"/>
  <c r="Y318" i="28"/>
  <c r="C319" i="28"/>
  <c r="D319" i="28"/>
  <c r="E319" i="28"/>
  <c r="F319" i="28"/>
  <c r="G319" i="28"/>
  <c r="H319" i="28"/>
  <c r="I319" i="28"/>
  <c r="J319" i="28"/>
  <c r="K319" i="28"/>
  <c r="L319" i="28"/>
  <c r="M319" i="28"/>
  <c r="N319" i="28"/>
  <c r="O319" i="28"/>
  <c r="P319" i="28"/>
  <c r="Q319" i="28"/>
  <c r="R319" i="28"/>
  <c r="S319" i="28"/>
  <c r="T319" i="28"/>
  <c r="U319" i="28"/>
  <c r="V319" i="28"/>
  <c r="W319" i="28"/>
  <c r="X319" i="28"/>
  <c r="Y319" i="28"/>
  <c r="C320" i="28"/>
  <c r="D320" i="28"/>
  <c r="E320" i="28"/>
  <c r="F320" i="28"/>
  <c r="G320" i="28"/>
  <c r="H320" i="28"/>
  <c r="I320" i="28"/>
  <c r="J320" i="28"/>
  <c r="K320" i="28"/>
  <c r="L320" i="28"/>
  <c r="M320" i="28"/>
  <c r="N320" i="28"/>
  <c r="O320" i="28"/>
  <c r="P320" i="28"/>
  <c r="Q320" i="28"/>
  <c r="R320" i="28"/>
  <c r="S320" i="28"/>
  <c r="T320" i="28"/>
  <c r="U320" i="28"/>
  <c r="V320" i="28"/>
  <c r="W320" i="28"/>
  <c r="X320" i="28"/>
  <c r="Y320" i="28"/>
  <c r="C321" i="28"/>
  <c r="D321" i="28"/>
  <c r="E321" i="28"/>
  <c r="F321" i="28"/>
  <c r="G321" i="28"/>
  <c r="H321" i="28"/>
  <c r="I321" i="28"/>
  <c r="J321" i="28"/>
  <c r="K321" i="28"/>
  <c r="L321" i="28"/>
  <c r="M321" i="28"/>
  <c r="N321" i="28"/>
  <c r="O321" i="28"/>
  <c r="P321" i="28"/>
  <c r="Q321" i="28"/>
  <c r="R321" i="28"/>
  <c r="S321" i="28"/>
  <c r="T321" i="28"/>
  <c r="U321" i="28"/>
  <c r="V321" i="28"/>
  <c r="W321" i="28"/>
  <c r="X321" i="28"/>
  <c r="Y321" i="28"/>
  <c r="C322" i="28"/>
  <c r="D322" i="28"/>
  <c r="E322" i="28"/>
  <c r="F322" i="28"/>
  <c r="G322" i="28"/>
  <c r="H322" i="28"/>
  <c r="I322" i="28"/>
  <c r="J322" i="28"/>
  <c r="K322" i="28"/>
  <c r="L322" i="28"/>
  <c r="M322" i="28"/>
  <c r="N322" i="28"/>
  <c r="O322" i="28"/>
  <c r="P322" i="28"/>
  <c r="Q322" i="28"/>
  <c r="R322" i="28"/>
  <c r="S322" i="28"/>
  <c r="T322" i="28"/>
  <c r="U322" i="28"/>
  <c r="V322" i="28"/>
  <c r="W322" i="28"/>
  <c r="X322" i="28"/>
  <c r="Y322" i="28"/>
  <c r="C323" i="28"/>
  <c r="D323" i="28"/>
  <c r="E323" i="28"/>
  <c r="F323" i="28"/>
  <c r="G323" i="28"/>
  <c r="H323" i="28"/>
  <c r="I323" i="28"/>
  <c r="J323" i="28"/>
  <c r="K323" i="28"/>
  <c r="L323" i="28"/>
  <c r="M323" i="28"/>
  <c r="N323" i="28"/>
  <c r="O323" i="28"/>
  <c r="P323" i="28"/>
  <c r="Q323" i="28"/>
  <c r="R323" i="28"/>
  <c r="S323" i="28"/>
  <c r="T323" i="28"/>
  <c r="U323" i="28"/>
  <c r="V323" i="28"/>
  <c r="W323" i="28"/>
  <c r="X323" i="28"/>
  <c r="Y323" i="28"/>
  <c r="C324" i="28"/>
  <c r="D324" i="28"/>
  <c r="E324" i="28"/>
  <c r="F324" i="28"/>
  <c r="G324" i="28"/>
  <c r="H324" i="28"/>
  <c r="I324" i="28"/>
  <c r="J324" i="28"/>
  <c r="K324" i="28"/>
  <c r="L324" i="28"/>
  <c r="M324" i="28"/>
  <c r="N324" i="28"/>
  <c r="O324" i="28"/>
  <c r="P324" i="28"/>
  <c r="Q324" i="28"/>
  <c r="R324" i="28"/>
  <c r="S324" i="28"/>
  <c r="T324" i="28"/>
  <c r="U324" i="28"/>
  <c r="V324" i="28"/>
  <c r="W324" i="28"/>
  <c r="X324" i="28"/>
  <c r="Y324" i="28"/>
  <c r="C325" i="28"/>
  <c r="D325" i="28"/>
  <c r="E325" i="28"/>
  <c r="F325" i="28"/>
  <c r="G325" i="28"/>
  <c r="H325" i="28"/>
  <c r="I325" i="28"/>
  <c r="J325" i="28"/>
  <c r="K325" i="28"/>
  <c r="L325" i="28"/>
  <c r="M325" i="28"/>
  <c r="N325" i="28"/>
  <c r="O325" i="28"/>
  <c r="P325" i="28"/>
  <c r="Q325" i="28"/>
  <c r="R325" i="28"/>
  <c r="S325" i="28"/>
  <c r="T325" i="28"/>
  <c r="U325" i="28"/>
  <c r="V325" i="28"/>
  <c r="W325" i="28"/>
  <c r="X325" i="28"/>
  <c r="Y325" i="28"/>
  <c r="C326" i="28"/>
  <c r="D326" i="28"/>
  <c r="E326" i="28"/>
  <c r="F326" i="28"/>
  <c r="G326" i="28"/>
  <c r="H326" i="28"/>
  <c r="I326" i="28"/>
  <c r="J326" i="28"/>
  <c r="K326" i="28"/>
  <c r="L326" i="28"/>
  <c r="M326" i="28"/>
  <c r="N326" i="28"/>
  <c r="O326" i="28"/>
  <c r="P326" i="28"/>
  <c r="Q326" i="28"/>
  <c r="R326" i="28"/>
  <c r="S326" i="28"/>
  <c r="T326" i="28"/>
  <c r="U326" i="28"/>
  <c r="V326" i="28"/>
  <c r="W326" i="28"/>
  <c r="X326" i="28"/>
  <c r="Y326" i="28"/>
  <c r="C327" i="28"/>
  <c r="D327" i="28"/>
  <c r="E327" i="28"/>
  <c r="F327" i="28"/>
  <c r="G327" i="28"/>
  <c r="H327" i="28"/>
  <c r="I327" i="28"/>
  <c r="J327" i="28"/>
  <c r="K327" i="28"/>
  <c r="L327" i="28"/>
  <c r="M327" i="28"/>
  <c r="N327" i="28"/>
  <c r="O327" i="28"/>
  <c r="P327" i="28"/>
  <c r="Q327" i="28"/>
  <c r="R327" i="28"/>
  <c r="S327" i="28"/>
  <c r="T327" i="28"/>
  <c r="U327" i="28"/>
  <c r="V327" i="28"/>
  <c r="W327" i="28"/>
  <c r="X327" i="28"/>
  <c r="Y327" i="28"/>
  <c r="B298" i="28"/>
  <c r="B299" i="28"/>
  <c r="B300" i="28"/>
  <c r="B301" i="28"/>
  <c r="B302" i="28"/>
  <c r="B303" i="28"/>
  <c r="B304" i="28"/>
  <c r="B305" i="28"/>
  <c r="B306" i="28"/>
  <c r="B307" i="28"/>
  <c r="B308" i="28"/>
  <c r="B309" i="28"/>
  <c r="B310" i="28"/>
  <c r="B311" i="28"/>
  <c r="B312" i="28"/>
  <c r="B313" i="28"/>
  <c r="B314" i="28"/>
  <c r="B315" i="28"/>
  <c r="B316" i="28"/>
  <c r="B317" i="28"/>
  <c r="B318" i="28"/>
  <c r="B319" i="28"/>
  <c r="B320" i="28"/>
  <c r="B321" i="28"/>
  <c r="B322" i="28"/>
  <c r="B323" i="28"/>
  <c r="B324" i="28"/>
  <c r="B325" i="28"/>
  <c r="B326" i="28"/>
  <c r="B327" i="28"/>
  <c r="B297" i="28"/>
  <c r="C156" i="21"/>
  <c r="D156" i="21"/>
  <c r="E156" i="21"/>
  <c r="F156" i="21"/>
  <c r="G156" i="21"/>
  <c r="H156" i="21"/>
  <c r="I156" i="21"/>
  <c r="J156" i="21"/>
  <c r="K156" i="21"/>
  <c r="L156" i="21"/>
  <c r="M156" i="21"/>
  <c r="N156" i="21"/>
  <c r="O156" i="21"/>
  <c r="P156" i="21"/>
  <c r="Q156" i="21"/>
  <c r="R156" i="21"/>
  <c r="S156" i="21"/>
  <c r="T156" i="21"/>
  <c r="U156" i="21"/>
  <c r="V156" i="21"/>
  <c r="W156" i="21"/>
  <c r="X156" i="21"/>
  <c r="Y156" i="21"/>
  <c r="C157" i="21"/>
  <c r="D157" i="21"/>
  <c r="E157" i="21"/>
  <c r="F157" i="21"/>
  <c r="G157" i="21"/>
  <c r="H157" i="21"/>
  <c r="I157" i="21"/>
  <c r="J157" i="21"/>
  <c r="K157" i="21"/>
  <c r="L157" i="21"/>
  <c r="M157" i="21"/>
  <c r="N157" i="21"/>
  <c r="O157" i="21"/>
  <c r="P157" i="21"/>
  <c r="Q157" i="21"/>
  <c r="R157" i="21"/>
  <c r="S157" i="21"/>
  <c r="T157" i="21"/>
  <c r="U157" i="21"/>
  <c r="V157" i="21"/>
  <c r="W157" i="21"/>
  <c r="X157" i="21"/>
  <c r="Y157" i="21"/>
  <c r="C158" i="21"/>
  <c r="D158" i="21"/>
  <c r="E158" i="21"/>
  <c r="F158" i="21"/>
  <c r="G158" i="21"/>
  <c r="H158" i="21"/>
  <c r="I158" i="21"/>
  <c r="J158" i="21"/>
  <c r="K158" i="21"/>
  <c r="L158" i="21"/>
  <c r="M158" i="21"/>
  <c r="N158" i="21"/>
  <c r="O158" i="21"/>
  <c r="P158" i="21"/>
  <c r="Q158" i="21"/>
  <c r="R158" i="21"/>
  <c r="S158" i="21"/>
  <c r="T158" i="21"/>
  <c r="U158" i="21"/>
  <c r="V158" i="21"/>
  <c r="W158" i="21"/>
  <c r="X158" i="21"/>
  <c r="Y158" i="21"/>
  <c r="C159" i="21"/>
  <c r="D159" i="21"/>
  <c r="E159" i="21"/>
  <c r="F159" i="21"/>
  <c r="G159" i="21"/>
  <c r="H159" i="21"/>
  <c r="I159" i="21"/>
  <c r="J159" i="21"/>
  <c r="K159" i="21"/>
  <c r="L159" i="21"/>
  <c r="M159" i="21"/>
  <c r="N159" i="21"/>
  <c r="O159" i="21"/>
  <c r="P159" i="21"/>
  <c r="Q159" i="21"/>
  <c r="R159" i="21"/>
  <c r="S159" i="21"/>
  <c r="T159" i="21"/>
  <c r="U159" i="21"/>
  <c r="V159" i="21"/>
  <c r="W159" i="21"/>
  <c r="X159" i="21"/>
  <c r="Y159" i="21"/>
  <c r="C160" i="21"/>
  <c r="D160" i="21"/>
  <c r="E160" i="21"/>
  <c r="F160" i="21"/>
  <c r="G160" i="21"/>
  <c r="H160" i="21"/>
  <c r="I160" i="21"/>
  <c r="J160" i="21"/>
  <c r="K160" i="21"/>
  <c r="L160" i="21"/>
  <c r="M160" i="21"/>
  <c r="N160" i="21"/>
  <c r="O160" i="21"/>
  <c r="P160" i="21"/>
  <c r="Q160" i="21"/>
  <c r="R160" i="21"/>
  <c r="S160" i="21"/>
  <c r="T160" i="21"/>
  <c r="U160" i="21"/>
  <c r="V160" i="21"/>
  <c r="W160" i="21"/>
  <c r="X160" i="21"/>
  <c r="Y160" i="21"/>
  <c r="C161" i="21"/>
  <c r="D161" i="21"/>
  <c r="E161" i="21"/>
  <c r="F161" i="21"/>
  <c r="G161" i="21"/>
  <c r="H161" i="21"/>
  <c r="I161" i="21"/>
  <c r="J161" i="21"/>
  <c r="K161" i="21"/>
  <c r="L161" i="21"/>
  <c r="M161" i="21"/>
  <c r="N161" i="21"/>
  <c r="O161" i="21"/>
  <c r="P161" i="21"/>
  <c r="Q161" i="21"/>
  <c r="R161" i="21"/>
  <c r="S161" i="21"/>
  <c r="T161" i="21"/>
  <c r="U161" i="21"/>
  <c r="V161" i="21"/>
  <c r="W161" i="21"/>
  <c r="X161" i="21"/>
  <c r="Y161" i="21"/>
  <c r="C162" i="21"/>
  <c r="D162" i="21"/>
  <c r="E162" i="21"/>
  <c r="F162" i="21"/>
  <c r="G162" i="21"/>
  <c r="H162" i="21"/>
  <c r="I162" i="21"/>
  <c r="J162" i="21"/>
  <c r="K162" i="21"/>
  <c r="L162" i="21"/>
  <c r="M162" i="21"/>
  <c r="N162" i="21"/>
  <c r="O162" i="21"/>
  <c r="P162" i="21"/>
  <c r="Q162" i="21"/>
  <c r="R162" i="21"/>
  <c r="S162" i="21"/>
  <c r="T162" i="21"/>
  <c r="U162" i="21"/>
  <c r="V162" i="21"/>
  <c r="W162" i="21"/>
  <c r="X162" i="21"/>
  <c r="Y162" i="21"/>
  <c r="C163" i="21"/>
  <c r="D163" i="21"/>
  <c r="E163" i="21"/>
  <c r="F163" i="21"/>
  <c r="G163" i="21"/>
  <c r="H163" i="21"/>
  <c r="I163" i="21"/>
  <c r="J163" i="21"/>
  <c r="K163" i="21"/>
  <c r="L163" i="21"/>
  <c r="M163" i="21"/>
  <c r="N163" i="21"/>
  <c r="O163" i="21"/>
  <c r="P163" i="21"/>
  <c r="Q163" i="21"/>
  <c r="R163" i="21"/>
  <c r="S163" i="21"/>
  <c r="T163" i="21"/>
  <c r="U163" i="21"/>
  <c r="V163" i="21"/>
  <c r="W163" i="21"/>
  <c r="X163" i="21"/>
  <c r="Y163" i="21"/>
  <c r="C164" i="21"/>
  <c r="D164" i="21"/>
  <c r="E164" i="21"/>
  <c r="F164" i="21"/>
  <c r="G164" i="21"/>
  <c r="H164" i="21"/>
  <c r="I164" i="21"/>
  <c r="J164" i="21"/>
  <c r="K164" i="21"/>
  <c r="L164" i="21"/>
  <c r="M164" i="21"/>
  <c r="N164" i="21"/>
  <c r="O164" i="21"/>
  <c r="P164" i="21"/>
  <c r="Q164" i="21"/>
  <c r="R164" i="21"/>
  <c r="S164" i="21"/>
  <c r="T164" i="21"/>
  <c r="U164" i="21"/>
  <c r="V164" i="21"/>
  <c r="W164" i="21"/>
  <c r="X164" i="21"/>
  <c r="Y164" i="21"/>
  <c r="C165" i="21"/>
  <c r="D165" i="21"/>
  <c r="E165" i="21"/>
  <c r="F165" i="21"/>
  <c r="G165" i="21"/>
  <c r="H165" i="21"/>
  <c r="I165" i="21"/>
  <c r="J165" i="21"/>
  <c r="K165" i="21"/>
  <c r="L165" i="21"/>
  <c r="M165" i="21"/>
  <c r="N165" i="21"/>
  <c r="O165" i="21"/>
  <c r="P165" i="21"/>
  <c r="Q165" i="21"/>
  <c r="R165" i="21"/>
  <c r="S165" i="21"/>
  <c r="T165" i="21"/>
  <c r="U165" i="21"/>
  <c r="V165" i="21"/>
  <c r="W165" i="21"/>
  <c r="X165" i="21"/>
  <c r="Y165" i="21"/>
  <c r="C166" i="21"/>
  <c r="D166" i="21"/>
  <c r="E166" i="21"/>
  <c r="F166" i="21"/>
  <c r="G166" i="21"/>
  <c r="H166" i="21"/>
  <c r="I166" i="21"/>
  <c r="J166" i="21"/>
  <c r="K166" i="21"/>
  <c r="L166" i="21"/>
  <c r="M166" i="21"/>
  <c r="N166" i="21"/>
  <c r="O166" i="21"/>
  <c r="P166" i="21"/>
  <c r="Q166" i="21"/>
  <c r="R166" i="21"/>
  <c r="S166" i="21"/>
  <c r="T166" i="21"/>
  <c r="U166" i="21"/>
  <c r="V166" i="21"/>
  <c r="W166" i="21"/>
  <c r="X166" i="21"/>
  <c r="Y166" i="21"/>
  <c r="C167" i="21"/>
  <c r="D167" i="21"/>
  <c r="E167" i="21"/>
  <c r="F167" i="21"/>
  <c r="G167" i="21"/>
  <c r="H167" i="21"/>
  <c r="I167" i="21"/>
  <c r="J167" i="21"/>
  <c r="K167" i="21"/>
  <c r="L167" i="21"/>
  <c r="M167" i="21"/>
  <c r="N167" i="21"/>
  <c r="O167" i="21"/>
  <c r="P167" i="21"/>
  <c r="Q167" i="21"/>
  <c r="R167" i="21"/>
  <c r="S167" i="21"/>
  <c r="T167" i="21"/>
  <c r="U167" i="21"/>
  <c r="V167" i="21"/>
  <c r="W167" i="21"/>
  <c r="X167" i="21"/>
  <c r="Y167" i="21"/>
  <c r="C168" i="21"/>
  <c r="D168" i="21"/>
  <c r="E168" i="21"/>
  <c r="F168" i="21"/>
  <c r="G168" i="21"/>
  <c r="H168" i="21"/>
  <c r="I168" i="21"/>
  <c r="J168" i="21"/>
  <c r="K168" i="21"/>
  <c r="L168" i="21"/>
  <c r="M168" i="21"/>
  <c r="N168" i="21"/>
  <c r="O168" i="21"/>
  <c r="P168" i="21"/>
  <c r="Q168" i="21"/>
  <c r="R168" i="21"/>
  <c r="S168" i="21"/>
  <c r="T168" i="21"/>
  <c r="U168" i="21"/>
  <c r="V168" i="21"/>
  <c r="W168" i="21"/>
  <c r="X168" i="21"/>
  <c r="Y168" i="21"/>
  <c r="C169" i="21"/>
  <c r="D169" i="21"/>
  <c r="E169" i="21"/>
  <c r="F169" i="21"/>
  <c r="G169" i="21"/>
  <c r="H169" i="21"/>
  <c r="I169" i="21"/>
  <c r="J169" i="21"/>
  <c r="K169" i="21"/>
  <c r="L169" i="21"/>
  <c r="M169" i="21"/>
  <c r="N169" i="21"/>
  <c r="O169" i="21"/>
  <c r="P169" i="21"/>
  <c r="Q169" i="21"/>
  <c r="R169" i="21"/>
  <c r="S169" i="21"/>
  <c r="T169" i="21"/>
  <c r="U169" i="21"/>
  <c r="V169" i="21"/>
  <c r="W169" i="21"/>
  <c r="X169" i="21"/>
  <c r="Y169" i="21"/>
  <c r="C170" i="21"/>
  <c r="D170" i="21"/>
  <c r="E170" i="21"/>
  <c r="F170" i="21"/>
  <c r="G170" i="21"/>
  <c r="H170" i="21"/>
  <c r="I170" i="21"/>
  <c r="J170" i="21"/>
  <c r="K170" i="21"/>
  <c r="L170" i="21"/>
  <c r="M170" i="21"/>
  <c r="N170" i="21"/>
  <c r="O170" i="21"/>
  <c r="P170" i="21"/>
  <c r="Q170" i="21"/>
  <c r="R170" i="21"/>
  <c r="S170" i="21"/>
  <c r="T170" i="21"/>
  <c r="U170" i="21"/>
  <c r="V170" i="21"/>
  <c r="W170" i="21"/>
  <c r="X170" i="21"/>
  <c r="Y170" i="21"/>
  <c r="C171" i="21"/>
  <c r="D171" i="21"/>
  <c r="E171" i="21"/>
  <c r="F171" i="21"/>
  <c r="G171" i="21"/>
  <c r="H171" i="21"/>
  <c r="I171" i="21"/>
  <c r="J171" i="21"/>
  <c r="K171" i="21"/>
  <c r="L171" i="21"/>
  <c r="M171" i="21"/>
  <c r="N171" i="21"/>
  <c r="O171" i="21"/>
  <c r="P171" i="21"/>
  <c r="Q171" i="21"/>
  <c r="R171" i="21"/>
  <c r="S171" i="21"/>
  <c r="T171" i="21"/>
  <c r="U171" i="21"/>
  <c r="V171" i="21"/>
  <c r="W171" i="21"/>
  <c r="X171" i="21"/>
  <c r="Y171" i="21"/>
  <c r="C172" i="21"/>
  <c r="D172" i="21"/>
  <c r="E172" i="21"/>
  <c r="F172" i="21"/>
  <c r="G172" i="21"/>
  <c r="H172" i="21"/>
  <c r="I172" i="21"/>
  <c r="J172" i="21"/>
  <c r="K172" i="21"/>
  <c r="L172" i="21"/>
  <c r="M172" i="21"/>
  <c r="N172" i="21"/>
  <c r="O172" i="21"/>
  <c r="P172" i="21"/>
  <c r="Q172" i="21"/>
  <c r="R172" i="21"/>
  <c r="S172" i="21"/>
  <c r="T172" i="21"/>
  <c r="U172" i="21"/>
  <c r="V172" i="21"/>
  <c r="W172" i="21"/>
  <c r="X172" i="21"/>
  <c r="Y172" i="21"/>
  <c r="C173" i="21"/>
  <c r="D173" i="21"/>
  <c r="E173" i="21"/>
  <c r="F173" i="21"/>
  <c r="G173" i="21"/>
  <c r="H173" i="21"/>
  <c r="I173" i="21"/>
  <c r="J173" i="21"/>
  <c r="K173" i="21"/>
  <c r="L173" i="21"/>
  <c r="M173" i="21"/>
  <c r="N173" i="21"/>
  <c r="O173" i="21"/>
  <c r="P173" i="21"/>
  <c r="Q173" i="21"/>
  <c r="R173" i="21"/>
  <c r="S173" i="21"/>
  <c r="T173" i="21"/>
  <c r="U173" i="21"/>
  <c r="V173" i="21"/>
  <c r="W173" i="21"/>
  <c r="X173" i="21"/>
  <c r="Y173" i="21"/>
  <c r="C174" i="21"/>
  <c r="D174" i="21"/>
  <c r="E174" i="21"/>
  <c r="F174" i="21"/>
  <c r="G174" i="21"/>
  <c r="H174" i="21"/>
  <c r="I174" i="21"/>
  <c r="J174" i="21"/>
  <c r="K174" i="21"/>
  <c r="L174" i="21"/>
  <c r="M174" i="21"/>
  <c r="N174" i="21"/>
  <c r="O174" i="21"/>
  <c r="P174" i="21"/>
  <c r="Q174" i="21"/>
  <c r="R174" i="21"/>
  <c r="S174" i="21"/>
  <c r="T174" i="21"/>
  <c r="U174" i="21"/>
  <c r="V174" i="21"/>
  <c r="W174" i="21"/>
  <c r="X174" i="21"/>
  <c r="Y174" i="21"/>
  <c r="C175" i="21"/>
  <c r="D175" i="21"/>
  <c r="E175" i="21"/>
  <c r="F175" i="21"/>
  <c r="G175" i="21"/>
  <c r="H175" i="21"/>
  <c r="I175" i="21"/>
  <c r="J175" i="21"/>
  <c r="K175" i="21"/>
  <c r="L175" i="21"/>
  <c r="M175" i="21"/>
  <c r="N175" i="21"/>
  <c r="O175" i="21"/>
  <c r="P175" i="21"/>
  <c r="Q175" i="21"/>
  <c r="R175" i="21"/>
  <c r="S175" i="21"/>
  <c r="T175" i="21"/>
  <c r="U175" i="21"/>
  <c r="V175" i="21"/>
  <c r="W175" i="21"/>
  <c r="X175" i="21"/>
  <c r="Y175" i="21"/>
  <c r="C176" i="21"/>
  <c r="D176" i="21"/>
  <c r="E176" i="21"/>
  <c r="F176" i="21"/>
  <c r="G176" i="21"/>
  <c r="H176" i="21"/>
  <c r="I176" i="21"/>
  <c r="J176" i="21"/>
  <c r="K176" i="21"/>
  <c r="L176" i="21"/>
  <c r="M176" i="21"/>
  <c r="N176" i="21"/>
  <c r="O176" i="21"/>
  <c r="P176" i="21"/>
  <c r="Q176" i="21"/>
  <c r="R176" i="21"/>
  <c r="S176" i="21"/>
  <c r="T176" i="21"/>
  <c r="U176" i="21"/>
  <c r="V176" i="21"/>
  <c r="W176" i="21"/>
  <c r="X176" i="21"/>
  <c r="Y176" i="21"/>
  <c r="C177" i="21"/>
  <c r="D177" i="21"/>
  <c r="E177" i="21"/>
  <c r="F177" i="21"/>
  <c r="G177" i="21"/>
  <c r="H177" i="21"/>
  <c r="I177" i="21"/>
  <c r="J177" i="21"/>
  <c r="K177" i="21"/>
  <c r="L177" i="21"/>
  <c r="M177" i="21"/>
  <c r="N177" i="21"/>
  <c r="O177" i="21"/>
  <c r="P177" i="21"/>
  <c r="Q177" i="21"/>
  <c r="R177" i="21"/>
  <c r="S177" i="21"/>
  <c r="T177" i="21"/>
  <c r="U177" i="21"/>
  <c r="V177" i="21"/>
  <c r="W177" i="21"/>
  <c r="X177" i="21"/>
  <c r="Y177" i="21"/>
  <c r="C178" i="21"/>
  <c r="D178" i="21"/>
  <c r="E178" i="21"/>
  <c r="F178" i="21"/>
  <c r="G178" i="21"/>
  <c r="H178" i="21"/>
  <c r="I178" i="21"/>
  <c r="J178" i="21"/>
  <c r="K178" i="21"/>
  <c r="L178" i="21"/>
  <c r="M178" i="21"/>
  <c r="N178" i="21"/>
  <c r="O178" i="21"/>
  <c r="P178" i="21"/>
  <c r="Q178" i="21"/>
  <c r="R178" i="21"/>
  <c r="S178" i="21"/>
  <c r="T178" i="21"/>
  <c r="U178" i="21"/>
  <c r="V178" i="21"/>
  <c r="W178" i="21"/>
  <c r="X178" i="21"/>
  <c r="Y178" i="21"/>
  <c r="C179" i="21"/>
  <c r="D179" i="21"/>
  <c r="E179" i="21"/>
  <c r="F179" i="21"/>
  <c r="G179" i="21"/>
  <c r="H179" i="21"/>
  <c r="I179" i="21"/>
  <c r="J179" i="21"/>
  <c r="K179" i="21"/>
  <c r="L179" i="21"/>
  <c r="M179" i="21"/>
  <c r="N179" i="21"/>
  <c r="O179" i="21"/>
  <c r="P179" i="21"/>
  <c r="Q179" i="21"/>
  <c r="R179" i="21"/>
  <c r="S179" i="21"/>
  <c r="T179" i="21"/>
  <c r="U179" i="21"/>
  <c r="V179" i="21"/>
  <c r="W179" i="21"/>
  <c r="X179" i="21"/>
  <c r="Y179" i="21"/>
  <c r="C180" i="21"/>
  <c r="D180" i="21"/>
  <c r="E180" i="21"/>
  <c r="F180" i="21"/>
  <c r="G180" i="21"/>
  <c r="H180" i="21"/>
  <c r="I180" i="21"/>
  <c r="J180" i="21"/>
  <c r="K180" i="21"/>
  <c r="L180" i="21"/>
  <c r="M180" i="21"/>
  <c r="N180" i="21"/>
  <c r="O180" i="21"/>
  <c r="P180" i="21"/>
  <c r="Q180" i="21"/>
  <c r="R180" i="21"/>
  <c r="S180" i="21"/>
  <c r="T180" i="21"/>
  <c r="U180" i="21"/>
  <c r="V180" i="21"/>
  <c r="W180" i="21"/>
  <c r="X180" i="21"/>
  <c r="Y180" i="21"/>
  <c r="C181" i="21"/>
  <c r="D181" i="21"/>
  <c r="E181" i="21"/>
  <c r="F181" i="21"/>
  <c r="G181" i="21"/>
  <c r="H181" i="21"/>
  <c r="I181" i="21"/>
  <c r="J181" i="21"/>
  <c r="K181" i="21"/>
  <c r="L181" i="21"/>
  <c r="M181" i="21"/>
  <c r="N181" i="21"/>
  <c r="O181" i="21"/>
  <c r="P181" i="21"/>
  <c r="Q181" i="21"/>
  <c r="R181" i="21"/>
  <c r="S181" i="21"/>
  <c r="T181" i="21"/>
  <c r="U181" i="21"/>
  <c r="V181" i="21"/>
  <c r="W181" i="21"/>
  <c r="X181" i="21"/>
  <c r="Y181" i="21"/>
  <c r="C182" i="21"/>
  <c r="D182" i="21"/>
  <c r="E182" i="21"/>
  <c r="F182" i="21"/>
  <c r="G182" i="21"/>
  <c r="H182" i="21"/>
  <c r="I182" i="21"/>
  <c r="J182" i="21"/>
  <c r="K182" i="21"/>
  <c r="L182" i="21"/>
  <c r="M182" i="21"/>
  <c r="N182" i="21"/>
  <c r="O182" i="21"/>
  <c r="P182" i="21"/>
  <c r="Q182" i="21"/>
  <c r="R182" i="21"/>
  <c r="S182" i="21"/>
  <c r="T182" i="21"/>
  <c r="U182" i="21"/>
  <c r="V182" i="21"/>
  <c r="W182" i="21"/>
  <c r="X182" i="21"/>
  <c r="Y182" i="21"/>
  <c r="C183" i="21"/>
  <c r="D183" i="21"/>
  <c r="E183" i="21"/>
  <c r="F183" i="21"/>
  <c r="G183" i="21"/>
  <c r="H183" i="21"/>
  <c r="I183" i="21"/>
  <c r="J183" i="21"/>
  <c r="K183" i="21"/>
  <c r="L183" i="21"/>
  <c r="M183" i="21"/>
  <c r="N183" i="21"/>
  <c r="O183" i="21"/>
  <c r="P183" i="21"/>
  <c r="Q183" i="21"/>
  <c r="R183" i="21"/>
  <c r="S183" i="21"/>
  <c r="T183" i="21"/>
  <c r="U183" i="21"/>
  <c r="V183" i="21"/>
  <c r="W183" i="21"/>
  <c r="X183" i="21"/>
  <c r="Y183" i="21"/>
  <c r="C184" i="21"/>
  <c r="D184" i="21"/>
  <c r="E184" i="21"/>
  <c r="F184" i="21"/>
  <c r="G184" i="21"/>
  <c r="H184" i="21"/>
  <c r="I184" i="21"/>
  <c r="J184" i="21"/>
  <c r="K184" i="21"/>
  <c r="L184" i="21"/>
  <c r="M184" i="21"/>
  <c r="N184" i="21"/>
  <c r="O184" i="21"/>
  <c r="P184" i="21"/>
  <c r="Q184" i="21"/>
  <c r="R184" i="21"/>
  <c r="S184" i="21"/>
  <c r="T184" i="21"/>
  <c r="U184" i="21"/>
  <c r="V184" i="21"/>
  <c r="W184" i="21"/>
  <c r="X184" i="21"/>
  <c r="Y184" i="21"/>
  <c r="C185" i="21"/>
  <c r="D185" i="21"/>
  <c r="E185" i="21"/>
  <c r="F185" i="21"/>
  <c r="G185" i="21"/>
  <c r="H185" i="21"/>
  <c r="I185" i="21"/>
  <c r="J185" i="21"/>
  <c r="K185" i="21"/>
  <c r="L185" i="21"/>
  <c r="M185" i="21"/>
  <c r="N185" i="21"/>
  <c r="O185" i="21"/>
  <c r="P185" i="21"/>
  <c r="Q185" i="21"/>
  <c r="R185" i="21"/>
  <c r="S185" i="21"/>
  <c r="T185" i="21"/>
  <c r="U185" i="21"/>
  <c r="V185" i="21"/>
  <c r="W185" i="21"/>
  <c r="X185" i="21"/>
  <c r="Y185" i="21"/>
  <c r="C186" i="21"/>
  <c r="D186" i="21"/>
  <c r="E186" i="21"/>
  <c r="F186" i="21"/>
  <c r="G186" i="21"/>
  <c r="H186" i="21"/>
  <c r="I186" i="21"/>
  <c r="J186" i="21"/>
  <c r="K186" i="21"/>
  <c r="L186" i="21"/>
  <c r="M186" i="21"/>
  <c r="N186" i="21"/>
  <c r="O186" i="21"/>
  <c r="P186" i="21"/>
  <c r="Q186" i="21"/>
  <c r="R186" i="21"/>
  <c r="S186" i="21"/>
  <c r="T186" i="21"/>
  <c r="U186" i="21"/>
  <c r="V186" i="21"/>
  <c r="W186" i="21"/>
  <c r="X186" i="21"/>
  <c r="Y186"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185" i="21"/>
  <c r="B186" i="21"/>
  <c r="B156" i="21"/>
  <c r="C297" i="21"/>
  <c r="D297" i="21"/>
  <c r="E297" i="21"/>
  <c r="F297" i="21"/>
  <c r="G297" i="21"/>
  <c r="H297" i="21"/>
  <c r="I297" i="21"/>
  <c r="J297" i="21"/>
  <c r="K297" i="21"/>
  <c r="L297" i="21"/>
  <c r="M297" i="21"/>
  <c r="N297" i="21"/>
  <c r="O297" i="21"/>
  <c r="P297" i="21"/>
  <c r="Q297" i="21"/>
  <c r="R297" i="21"/>
  <c r="S297" i="21"/>
  <c r="T297" i="21"/>
  <c r="U297" i="21"/>
  <c r="V297" i="21"/>
  <c r="W297" i="21"/>
  <c r="X297" i="21"/>
  <c r="Y297" i="21"/>
  <c r="C298" i="21"/>
  <c r="D298" i="21"/>
  <c r="E298" i="21"/>
  <c r="F298" i="21"/>
  <c r="G298" i="21"/>
  <c r="H298" i="21"/>
  <c r="I298" i="21"/>
  <c r="J298" i="21"/>
  <c r="K298" i="21"/>
  <c r="L298" i="21"/>
  <c r="M298" i="21"/>
  <c r="N298" i="21"/>
  <c r="O298" i="21"/>
  <c r="P298" i="21"/>
  <c r="Q298" i="21"/>
  <c r="R298" i="21"/>
  <c r="S298" i="21"/>
  <c r="T298" i="21"/>
  <c r="U298" i="21"/>
  <c r="V298" i="21"/>
  <c r="W298" i="21"/>
  <c r="X298" i="21"/>
  <c r="Y298" i="21"/>
  <c r="C299" i="21"/>
  <c r="D299" i="21"/>
  <c r="E299" i="21"/>
  <c r="F299" i="21"/>
  <c r="G299" i="21"/>
  <c r="H299" i="21"/>
  <c r="I299" i="21"/>
  <c r="J299" i="21"/>
  <c r="K299" i="21"/>
  <c r="L299" i="21"/>
  <c r="M299" i="21"/>
  <c r="N299" i="21"/>
  <c r="O299" i="21"/>
  <c r="P299" i="21"/>
  <c r="Q299" i="21"/>
  <c r="R299" i="21"/>
  <c r="S299" i="21"/>
  <c r="T299" i="21"/>
  <c r="U299" i="21"/>
  <c r="V299" i="21"/>
  <c r="W299" i="21"/>
  <c r="X299" i="21"/>
  <c r="Y299" i="21"/>
  <c r="C300" i="21"/>
  <c r="D300" i="21"/>
  <c r="E300" i="21"/>
  <c r="F300" i="21"/>
  <c r="G300" i="21"/>
  <c r="H300" i="21"/>
  <c r="I300" i="21"/>
  <c r="J300" i="21"/>
  <c r="K300" i="21"/>
  <c r="L300" i="21"/>
  <c r="M300" i="21"/>
  <c r="N300" i="21"/>
  <c r="O300" i="21"/>
  <c r="P300" i="21"/>
  <c r="Q300" i="21"/>
  <c r="R300" i="21"/>
  <c r="S300" i="21"/>
  <c r="T300" i="21"/>
  <c r="U300" i="21"/>
  <c r="V300" i="21"/>
  <c r="W300" i="21"/>
  <c r="X300" i="21"/>
  <c r="Y300" i="21"/>
  <c r="C301" i="21"/>
  <c r="D301" i="21"/>
  <c r="E301" i="21"/>
  <c r="F301" i="21"/>
  <c r="G301" i="21"/>
  <c r="H301" i="21"/>
  <c r="I301" i="21"/>
  <c r="J301" i="21"/>
  <c r="K301" i="21"/>
  <c r="L301" i="21"/>
  <c r="M301" i="21"/>
  <c r="N301" i="21"/>
  <c r="O301" i="21"/>
  <c r="P301" i="21"/>
  <c r="Q301" i="21"/>
  <c r="R301" i="21"/>
  <c r="S301" i="21"/>
  <c r="T301" i="21"/>
  <c r="U301" i="21"/>
  <c r="V301" i="21"/>
  <c r="W301" i="21"/>
  <c r="X301" i="21"/>
  <c r="Y301" i="21"/>
  <c r="C302" i="21"/>
  <c r="D302" i="21"/>
  <c r="E302" i="21"/>
  <c r="F302" i="21"/>
  <c r="G302" i="21"/>
  <c r="H302" i="21"/>
  <c r="I302" i="21"/>
  <c r="J302" i="21"/>
  <c r="K302" i="21"/>
  <c r="L302" i="21"/>
  <c r="M302" i="21"/>
  <c r="N302" i="21"/>
  <c r="O302" i="21"/>
  <c r="P302" i="21"/>
  <c r="Q302" i="21"/>
  <c r="R302" i="21"/>
  <c r="S302" i="21"/>
  <c r="T302" i="21"/>
  <c r="U302" i="21"/>
  <c r="V302" i="21"/>
  <c r="W302" i="21"/>
  <c r="X302" i="21"/>
  <c r="Y302" i="21"/>
  <c r="C303" i="21"/>
  <c r="D303" i="21"/>
  <c r="E303" i="21"/>
  <c r="F303" i="21"/>
  <c r="G303" i="21"/>
  <c r="H303" i="21"/>
  <c r="I303" i="21"/>
  <c r="J303" i="21"/>
  <c r="K303" i="21"/>
  <c r="L303" i="21"/>
  <c r="M303" i="21"/>
  <c r="N303" i="21"/>
  <c r="O303" i="21"/>
  <c r="P303" i="21"/>
  <c r="Q303" i="21"/>
  <c r="R303" i="21"/>
  <c r="S303" i="21"/>
  <c r="T303" i="21"/>
  <c r="U303" i="21"/>
  <c r="V303" i="21"/>
  <c r="W303" i="21"/>
  <c r="X303" i="21"/>
  <c r="Y303" i="21"/>
  <c r="C304" i="21"/>
  <c r="D304" i="21"/>
  <c r="E304" i="21"/>
  <c r="F304" i="21"/>
  <c r="G304" i="21"/>
  <c r="H304" i="21"/>
  <c r="I304" i="21"/>
  <c r="J304" i="21"/>
  <c r="K304" i="21"/>
  <c r="L304" i="21"/>
  <c r="M304" i="21"/>
  <c r="N304" i="21"/>
  <c r="O304" i="21"/>
  <c r="P304" i="21"/>
  <c r="Q304" i="21"/>
  <c r="R304" i="21"/>
  <c r="S304" i="21"/>
  <c r="T304" i="21"/>
  <c r="U304" i="21"/>
  <c r="V304" i="21"/>
  <c r="W304" i="21"/>
  <c r="X304" i="21"/>
  <c r="Y304" i="21"/>
  <c r="C305" i="21"/>
  <c r="D305" i="21"/>
  <c r="E305" i="21"/>
  <c r="F305" i="21"/>
  <c r="G305" i="21"/>
  <c r="H305" i="21"/>
  <c r="I305" i="21"/>
  <c r="J305" i="21"/>
  <c r="K305" i="21"/>
  <c r="L305" i="21"/>
  <c r="M305" i="21"/>
  <c r="N305" i="21"/>
  <c r="O305" i="21"/>
  <c r="P305" i="21"/>
  <c r="Q305" i="21"/>
  <c r="R305" i="21"/>
  <c r="S305" i="21"/>
  <c r="T305" i="21"/>
  <c r="U305" i="21"/>
  <c r="V305" i="21"/>
  <c r="W305" i="21"/>
  <c r="X305" i="21"/>
  <c r="Y305" i="21"/>
  <c r="C306" i="21"/>
  <c r="D306" i="21"/>
  <c r="E306" i="21"/>
  <c r="F306" i="21"/>
  <c r="G306" i="21"/>
  <c r="H306" i="21"/>
  <c r="I306" i="21"/>
  <c r="J306" i="21"/>
  <c r="K306" i="21"/>
  <c r="L306" i="21"/>
  <c r="M306" i="21"/>
  <c r="N306" i="21"/>
  <c r="O306" i="21"/>
  <c r="P306" i="21"/>
  <c r="Q306" i="21"/>
  <c r="R306" i="21"/>
  <c r="S306" i="21"/>
  <c r="T306" i="21"/>
  <c r="U306" i="21"/>
  <c r="V306" i="21"/>
  <c r="W306" i="21"/>
  <c r="X306" i="21"/>
  <c r="Y306" i="21"/>
  <c r="C307" i="21"/>
  <c r="D307" i="21"/>
  <c r="E307" i="21"/>
  <c r="F307" i="21"/>
  <c r="G307" i="21"/>
  <c r="H307" i="21"/>
  <c r="I307" i="21"/>
  <c r="J307" i="21"/>
  <c r="K307" i="21"/>
  <c r="L307" i="21"/>
  <c r="M307" i="21"/>
  <c r="N307" i="21"/>
  <c r="O307" i="21"/>
  <c r="P307" i="21"/>
  <c r="Q307" i="21"/>
  <c r="R307" i="21"/>
  <c r="S307" i="21"/>
  <c r="T307" i="21"/>
  <c r="U307" i="21"/>
  <c r="V307" i="21"/>
  <c r="W307" i="21"/>
  <c r="X307" i="21"/>
  <c r="Y307" i="21"/>
  <c r="C308" i="21"/>
  <c r="D308" i="21"/>
  <c r="E308" i="21"/>
  <c r="F308" i="21"/>
  <c r="G308" i="21"/>
  <c r="H308" i="21"/>
  <c r="I308" i="21"/>
  <c r="J308" i="21"/>
  <c r="K308" i="21"/>
  <c r="L308" i="21"/>
  <c r="M308" i="21"/>
  <c r="N308" i="21"/>
  <c r="O308" i="21"/>
  <c r="P308" i="21"/>
  <c r="Q308" i="21"/>
  <c r="R308" i="21"/>
  <c r="S308" i="21"/>
  <c r="T308" i="21"/>
  <c r="U308" i="21"/>
  <c r="V308" i="21"/>
  <c r="W308" i="21"/>
  <c r="X308" i="21"/>
  <c r="Y308" i="21"/>
  <c r="C309" i="21"/>
  <c r="D309" i="21"/>
  <c r="E309" i="21"/>
  <c r="F309" i="21"/>
  <c r="G309" i="21"/>
  <c r="H309" i="21"/>
  <c r="I309" i="21"/>
  <c r="J309" i="21"/>
  <c r="K309" i="21"/>
  <c r="L309" i="21"/>
  <c r="M309" i="21"/>
  <c r="N309" i="21"/>
  <c r="O309" i="21"/>
  <c r="P309" i="21"/>
  <c r="Q309" i="21"/>
  <c r="R309" i="21"/>
  <c r="S309" i="21"/>
  <c r="T309" i="21"/>
  <c r="U309" i="21"/>
  <c r="V309" i="21"/>
  <c r="W309" i="21"/>
  <c r="X309" i="21"/>
  <c r="Y309" i="21"/>
  <c r="C310" i="21"/>
  <c r="D310" i="21"/>
  <c r="E310" i="21"/>
  <c r="F310" i="21"/>
  <c r="G310" i="21"/>
  <c r="H310" i="21"/>
  <c r="I310" i="21"/>
  <c r="J310" i="21"/>
  <c r="K310" i="21"/>
  <c r="L310" i="21"/>
  <c r="M310" i="21"/>
  <c r="N310" i="21"/>
  <c r="O310" i="21"/>
  <c r="P310" i="21"/>
  <c r="Q310" i="21"/>
  <c r="R310" i="21"/>
  <c r="S310" i="21"/>
  <c r="T310" i="21"/>
  <c r="U310" i="21"/>
  <c r="V310" i="21"/>
  <c r="W310" i="21"/>
  <c r="X310" i="21"/>
  <c r="Y310" i="21"/>
  <c r="C311" i="21"/>
  <c r="D311" i="21"/>
  <c r="E311" i="21"/>
  <c r="F311" i="21"/>
  <c r="G311" i="21"/>
  <c r="H311" i="21"/>
  <c r="I311" i="21"/>
  <c r="J311" i="21"/>
  <c r="K311" i="21"/>
  <c r="L311" i="21"/>
  <c r="M311" i="21"/>
  <c r="N311" i="21"/>
  <c r="O311" i="21"/>
  <c r="P311" i="21"/>
  <c r="Q311" i="21"/>
  <c r="R311" i="21"/>
  <c r="S311" i="21"/>
  <c r="T311" i="21"/>
  <c r="U311" i="21"/>
  <c r="V311" i="21"/>
  <c r="W311" i="21"/>
  <c r="X311" i="21"/>
  <c r="Y311" i="21"/>
  <c r="C312" i="21"/>
  <c r="D312" i="21"/>
  <c r="E312" i="21"/>
  <c r="F312" i="21"/>
  <c r="G312" i="21"/>
  <c r="H312" i="21"/>
  <c r="I312" i="21"/>
  <c r="J312" i="21"/>
  <c r="K312" i="21"/>
  <c r="L312" i="21"/>
  <c r="M312" i="21"/>
  <c r="N312" i="21"/>
  <c r="O312" i="21"/>
  <c r="P312" i="21"/>
  <c r="Q312" i="21"/>
  <c r="R312" i="21"/>
  <c r="S312" i="21"/>
  <c r="T312" i="21"/>
  <c r="U312" i="21"/>
  <c r="V312" i="21"/>
  <c r="W312" i="21"/>
  <c r="X312" i="21"/>
  <c r="Y312" i="21"/>
  <c r="C313" i="21"/>
  <c r="D313" i="21"/>
  <c r="E313" i="21"/>
  <c r="F313" i="21"/>
  <c r="G313" i="21"/>
  <c r="H313" i="21"/>
  <c r="I313" i="21"/>
  <c r="J313" i="21"/>
  <c r="K313" i="21"/>
  <c r="L313" i="21"/>
  <c r="M313" i="21"/>
  <c r="N313" i="21"/>
  <c r="O313" i="21"/>
  <c r="P313" i="21"/>
  <c r="Q313" i="21"/>
  <c r="R313" i="21"/>
  <c r="S313" i="21"/>
  <c r="T313" i="21"/>
  <c r="U313" i="21"/>
  <c r="V313" i="21"/>
  <c r="W313" i="21"/>
  <c r="X313" i="21"/>
  <c r="Y313" i="21"/>
  <c r="C314" i="21"/>
  <c r="D314" i="21"/>
  <c r="E314" i="21"/>
  <c r="F314" i="21"/>
  <c r="G314" i="21"/>
  <c r="H314" i="21"/>
  <c r="I314" i="21"/>
  <c r="J314" i="21"/>
  <c r="K314" i="21"/>
  <c r="L314" i="21"/>
  <c r="M314" i="21"/>
  <c r="N314" i="21"/>
  <c r="O314" i="21"/>
  <c r="P314" i="21"/>
  <c r="Q314" i="21"/>
  <c r="R314" i="21"/>
  <c r="S314" i="21"/>
  <c r="T314" i="21"/>
  <c r="U314" i="21"/>
  <c r="V314" i="21"/>
  <c r="W314" i="21"/>
  <c r="X314" i="21"/>
  <c r="Y314" i="21"/>
  <c r="C315" i="21"/>
  <c r="D315" i="21"/>
  <c r="E315" i="21"/>
  <c r="F315" i="21"/>
  <c r="G315" i="21"/>
  <c r="H315" i="21"/>
  <c r="I315" i="21"/>
  <c r="J315" i="21"/>
  <c r="K315" i="21"/>
  <c r="L315" i="21"/>
  <c r="M315" i="21"/>
  <c r="N315" i="21"/>
  <c r="O315" i="21"/>
  <c r="P315" i="21"/>
  <c r="Q315" i="21"/>
  <c r="R315" i="21"/>
  <c r="S315" i="21"/>
  <c r="T315" i="21"/>
  <c r="U315" i="21"/>
  <c r="V315" i="21"/>
  <c r="W315" i="21"/>
  <c r="X315" i="21"/>
  <c r="Y315" i="21"/>
  <c r="C316" i="21"/>
  <c r="D316" i="21"/>
  <c r="E316" i="21"/>
  <c r="F316" i="21"/>
  <c r="G316" i="21"/>
  <c r="H316" i="21"/>
  <c r="I316" i="21"/>
  <c r="J316" i="21"/>
  <c r="K316" i="21"/>
  <c r="L316" i="21"/>
  <c r="M316" i="21"/>
  <c r="N316" i="21"/>
  <c r="O316" i="21"/>
  <c r="P316" i="21"/>
  <c r="Q316" i="21"/>
  <c r="R316" i="21"/>
  <c r="S316" i="21"/>
  <c r="T316" i="21"/>
  <c r="U316" i="21"/>
  <c r="V316" i="21"/>
  <c r="W316" i="21"/>
  <c r="X316" i="21"/>
  <c r="Y316" i="21"/>
  <c r="C317" i="21"/>
  <c r="D317" i="21"/>
  <c r="E317" i="21"/>
  <c r="F317" i="21"/>
  <c r="G317" i="21"/>
  <c r="H317" i="21"/>
  <c r="I317" i="21"/>
  <c r="J317" i="21"/>
  <c r="K317" i="21"/>
  <c r="L317" i="21"/>
  <c r="M317" i="21"/>
  <c r="N317" i="21"/>
  <c r="O317" i="21"/>
  <c r="P317" i="21"/>
  <c r="Q317" i="21"/>
  <c r="R317" i="21"/>
  <c r="S317" i="21"/>
  <c r="T317" i="21"/>
  <c r="U317" i="21"/>
  <c r="V317" i="21"/>
  <c r="W317" i="21"/>
  <c r="X317" i="21"/>
  <c r="Y317" i="21"/>
  <c r="C318" i="21"/>
  <c r="D318" i="21"/>
  <c r="E318" i="21"/>
  <c r="F318" i="21"/>
  <c r="G318" i="21"/>
  <c r="H318" i="21"/>
  <c r="I318" i="21"/>
  <c r="J318" i="21"/>
  <c r="K318" i="21"/>
  <c r="L318" i="21"/>
  <c r="M318" i="21"/>
  <c r="N318" i="21"/>
  <c r="O318" i="21"/>
  <c r="P318" i="21"/>
  <c r="Q318" i="21"/>
  <c r="R318" i="21"/>
  <c r="S318" i="21"/>
  <c r="T318" i="21"/>
  <c r="U318" i="21"/>
  <c r="V318" i="21"/>
  <c r="W318" i="21"/>
  <c r="X318" i="21"/>
  <c r="Y318" i="21"/>
  <c r="C319" i="21"/>
  <c r="D319" i="21"/>
  <c r="E319" i="21"/>
  <c r="F319" i="21"/>
  <c r="G319" i="21"/>
  <c r="H319" i="21"/>
  <c r="I319" i="21"/>
  <c r="J319" i="21"/>
  <c r="K319" i="21"/>
  <c r="L319" i="21"/>
  <c r="M319" i="21"/>
  <c r="N319" i="21"/>
  <c r="O319" i="21"/>
  <c r="P319" i="21"/>
  <c r="Q319" i="21"/>
  <c r="R319" i="21"/>
  <c r="S319" i="21"/>
  <c r="T319" i="21"/>
  <c r="U319" i="21"/>
  <c r="V319" i="21"/>
  <c r="W319" i="21"/>
  <c r="X319" i="21"/>
  <c r="Y319" i="21"/>
  <c r="C320" i="21"/>
  <c r="D320" i="21"/>
  <c r="E320" i="21"/>
  <c r="F320" i="21"/>
  <c r="G320" i="21"/>
  <c r="H320" i="21"/>
  <c r="I320" i="21"/>
  <c r="J320" i="21"/>
  <c r="K320" i="21"/>
  <c r="L320" i="21"/>
  <c r="M320" i="21"/>
  <c r="N320" i="21"/>
  <c r="O320" i="21"/>
  <c r="P320" i="21"/>
  <c r="Q320" i="21"/>
  <c r="R320" i="21"/>
  <c r="S320" i="21"/>
  <c r="T320" i="21"/>
  <c r="U320" i="21"/>
  <c r="V320" i="21"/>
  <c r="W320" i="21"/>
  <c r="X320" i="21"/>
  <c r="Y320" i="21"/>
  <c r="C321" i="21"/>
  <c r="D321" i="21"/>
  <c r="E321" i="21"/>
  <c r="F321" i="21"/>
  <c r="G321" i="21"/>
  <c r="H321" i="21"/>
  <c r="I321" i="21"/>
  <c r="J321" i="21"/>
  <c r="K321" i="21"/>
  <c r="L321" i="21"/>
  <c r="M321" i="21"/>
  <c r="N321" i="21"/>
  <c r="O321" i="21"/>
  <c r="P321" i="21"/>
  <c r="Q321" i="21"/>
  <c r="R321" i="21"/>
  <c r="S321" i="21"/>
  <c r="T321" i="21"/>
  <c r="U321" i="21"/>
  <c r="V321" i="21"/>
  <c r="W321" i="21"/>
  <c r="X321" i="21"/>
  <c r="Y321" i="21"/>
  <c r="C322" i="21"/>
  <c r="D322" i="21"/>
  <c r="E322" i="21"/>
  <c r="F322" i="21"/>
  <c r="G322" i="21"/>
  <c r="H322" i="21"/>
  <c r="I322" i="21"/>
  <c r="J322" i="21"/>
  <c r="K322" i="21"/>
  <c r="L322" i="21"/>
  <c r="M322" i="21"/>
  <c r="N322" i="21"/>
  <c r="O322" i="21"/>
  <c r="P322" i="21"/>
  <c r="Q322" i="21"/>
  <c r="R322" i="21"/>
  <c r="S322" i="21"/>
  <c r="T322" i="21"/>
  <c r="U322" i="21"/>
  <c r="V322" i="21"/>
  <c r="W322" i="21"/>
  <c r="X322" i="21"/>
  <c r="Y322" i="21"/>
  <c r="C323" i="21"/>
  <c r="D323" i="21"/>
  <c r="E323" i="21"/>
  <c r="F323" i="21"/>
  <c r="G323" i="21"/>
  <c r="H323" i="21"/>
  <c r="I323" i="21"/>
  <c r="J323" i="21"/>
  <c r="K323" i="21"/>
  <c r="L323" i="21"/>
  <c r="M323" i="21"/>
  <c r="N323" i="21"/>
  <c r="O323" i="21"/>
  <c r="P323" i="21"/>
  <c r="Q323" i="21"/>
  <c r="R323" i="21"/>
  <c r="S323" i="21"/>
  <c r="T323" i="21"/>
  <c r="U323" i="21"/>
  <c r="V323" i="21"/>
  <c r="W323" i="21"/>
  <c r="X323" i="21"/>
  <c r="Y323" i="21"/>
  <c r="C324" i="21"/>
  <c r="D324" i="21"/>
  <c r="E324" i="21"/>
  <c r="F324" i="21"/>
  <c r="G324" i="21"/>
  <c r="H324" i="21"/>
  <c r="I324" i="21"/>
  <c r="J324" i="21"/>
  <c r="K324" i="21"/>
  <c r="L324" i="21"/>
  <c r="M324" i="21"/>
  <c r="N324" i="21"/>
  <c r="O324" i="21"/>
  <c r="P324" i="21"/>
  <c r="Q324" i="21"/>
  <c r="R324" i="21"/>
  <c r="S324" i="21"/>
  <c r="T324" i="21"/>
  <c r="U324" i="21"/>
  <c r="V324" i="21"/>
  <c r="W324" i="21"/>
  <c r="X324" i="21"/>
  <c r="Y324" i="21"/>
  <c r="C325" i="21"/>
  <c r="D325" i="21"/>
  <c r="E325" i="21"/>
  <c r="F325" i="21"/>
  <c r="G325" i="21"/>
  <c r="H325" i="21"/>
  <c r="I325" i="21"/>
  <c r="J325" i="21"/>
  <c r="K325" i="21"/>
  <c r="L325" i="21"/>
  <c r="M325" i="21"/>
  <c r="N325" i="21"/>
  <c r="O325" i="21"/>
  <c r="P325" i="21"/>
  <c r="Q325" i="21"/>
  <c r="R325" i="21"/>
  <c r="S325" i="21"/>
  <c r="T325" i="21"/>
  <c r="U325" i="21"/>
  <c r="V325" i="21"/>
  <c r="W325" i="21"/>
  <c r="X325" i="21"/>
  <c r="Y325" i="21"/>
  <c r="C326" i="21"/>
  <c r="D326" i="21"/>
  <c r="E326" i="21"/>
  <c r="F326" i="21"/>
  <c r="G326" i="21"/>
  <c r="H326" i="21"/>
  <c r="I326" i="21"/>
  <c r="J326" i="21"/>
  <c r="K326" i="21"/>
  <c r="L326" i="21"/>
  <c r="M326" i="21"/>
  <c r="N326" i="21"/>
  <c r="O326" i="21"/>
  <c r="P326" i="21"/>
  <c r="Q326" i="21"/>
  <c r="R326" i="21"/>
  <c r="S326" i="21"/>
  <c r="T326" i="21"/>
  <c r="U326" i="21"/>
  <c r="V326" i="21"/>
  <c r="W326" i="21"/>
  <c r="X326" i="21"/>
  <c r="Y326" i="21"/>
  <c r="C327" i="21"/>
  <c r="D327" i="21"/>
  <c r="E327" i="21"/>
  <c r="F327" i="21"/>
  <c r="G327" i="21"/>
  <c r="H327" i="21"/>
  <c r="I327" i="21"/>
  <c r="J327" i="21"/>
  <c r="K327" i="21"/>
  <c r="L327" i="21"/>
  <c r="M327" i="21"/>
  <c r="N327" i="21"/>
  <c r="O327" i="21"/>
  <c r="P327" i="21"/>
  <c r="Q327" i="21"/>
  <c r="R327" i="21"/>
  <c r="S327" i="21"/>
  <c r="T327" i="21"/>
  <c r="U327" i="21"/>
  <c r="V327" i="21"/>
  <c r="W327" i="21"/>
  <c r="X327" i="21"/>
  <c r="Y32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297" i="21"/>
  <c r="T439" i="28" l="1"/>
  <c r="R439" i="28"/>
  <c r="P439" i="28"/>
  <c r="N439" i="28"/>
  <c r="L435" i="28"/>
  <c r="T439" i="21"/>
  <c r="R439" i="21"/>
  <c r="P439" i="21"/>
  <c r="N439" i="21"/>
  <c r="L435" i="21"/>
  <c r="C402" i="21"/>
  <c r="D402" i="21"/>
  <c r="E402" i="21"/>
  <c r="F402" i="21"/>
  <c r="G402" i="21"/>
  <c r="H402" i="21"/>
  <c r="I402" i="21"/>
  <c r="J402" i="21"/>
  <c r="K402" i="21"/>
  <c r="L402" i="21"/>
  <c r="M402" i="21"/>
  <c r="N402" i="21"/>
  <c r="O402" i="21"/>
  <c r="P402" i="21"/>
  <c r="Q402" i="21"/>
  <c r="R402" i="21"/>
  <c r="S402" i="21"/>
  <c r="T402" i="21"/>
  <c r="U402" i="21"/>
  <c r="V402" i="21"/>
  <c r="W402" i="21"/>
  <c r="X402" i="21"/>
  <c r="Y402" i="21"/>
  <c r="C403" i="21"/>
  <c r="D403" i="21"/>
  <c r="E403" i="21"/>
  <c r="F403" i="21"/>
  <c r="G403" i="21"/>
  <c r="H403" i="21"/>
  <c r="I403" i="21"/>
  <c r="J403" i="21"/>
  <c r="K403" i="21"/>
  <c r="L403" i="21"/>
  <c r="M403" i="21"/>
  <c r="N403" i="21"/>
  <c r="O403" i="21"/>
  <c r="P403" i="21"/>
  <c r="Q403" i="21"/>
  <c r="R403" i="21"/>
  <c r="S403" i="21"/>
  <c r="T403" i="21"/>
  <c r="U403" i="21"/>
  <c r="V403" i="21"/>
  <c r="W403" i="21"/>
  <c r="X403" i="21"/>
  <c r="Y403" i="21"/>
  <c r="C404" i="21"/>
  <c r="D404" i="21"/>
  <c r="E404" i="21"/>
  <c r="F404" i="21"/>
  <c r="G404" i="21"/>
  <c r="H404" i="21"/>
  <c r="I404" i="21"/>
  <c r="J404" i="21"/>
  <c r="K404" i="21"/>
  <c r="L404" i="21"/>
  <c r="M404" i="21"/>
  <c r="N404" i="21"/>
  <c r="O404" i="21"/>
  <c r="P404" i="21"/>
  <c r="Q404" i="21"/>
  <c r="R404" i="21"/>
  <c r="S404" i="21"/>
  <c r="T404" i="21"/>
  <c r="U404" i="21"/>
  <c r="V404" i="21"/>
  <c r="W404" i="21"/>
  <c r="X404" i="21"/>
  <c r="Y404" i="21"/>
  <c r="C405" i="21"/>
  <c r="D405" i="21"/>
  <c r="E405" i="21"/>
  <c r="F405" i="21"/>
  <c r="G405" i="21"/>
  <c r="H405" i="21"/>
  <c r="I405" i="21"/>
  <c r="J405" i="21"/>
  <c r="K405" i="21"/>
  <c r="L405" i="21"/>
  <c r="M405" i="21"/>
  <c r="N405" i="21"/>
  <c r="O405" i="21"/>
  <c r="P405" i="21"/>
  <c r="Q405" i="21"/>
  <c r="R405" i="21"/>
  <c r="S405" i="21"/>
  <c r="T405" i="21"/>
  <c r="U405" i="21"/>
  <c r="V405" i="21"/>
  <c r="W405" i="21"/>
  <c r="X405" i="21"/>
  <c r="Y405" i="21"/>
  <c r="C406" i="21"/>
  <c r="D406" i="21"/>
  <c r="E406" i="21"/>
  <c r="F406" i="21"/>
  <c r="G406" i="21"/>
  <c r="H406" i="21"/>
  <c r="I406" i="21"/>
  <c r="J406" i="21"/>
  <c r="K406" i="21"/>
  <c r="L406" i="21"/>
  <c r="M406" i="21"/>
  <c r="N406" i="21"/>
  <c r="O406" i="21"/>
  <c r="P406" i="21"/>
  <c r="Q406" i="21"/>
  <c r="R406" i="21"/>
  <c r="S406" i="21"/>
  <c r="T406" i="21"/>
  <c r="U406" i="21"/>
  <c r="V406" i="21"/>
  <c r="W406" i="21"/>
  <c r="X406" i="21"/>
  <c r="Y406" i="21"/>
  <c r="C407" i="21"/>
  <c r="D407" i="21"/>
  <c r="E407" i="21"/>
  <c r="F407" i="21"/>
  <c r="G407" i="21"/>
  <c r="H407" i="21"/>
  <c r="I407" i="21"/>
  <c r="J407" i="21"/>
  <c r="K407" i="21"/>
  <c r="L407" i="21"/>
  <c r="M407" i="21"/>
  <c r="N407" i="21"/>
  <c r="O407" i="21"/>
  <c r="P407" i="21"/>
  <c r="Q407" i="21"/>
  <c r="R407" i="21"/>
  <c r="S407" i="21"/>
  <c r="T407" i="21"/>
  <c r="U407" i="21"/>
  <c r="V407" i="21"/>
  <c r="W407" i="21"/>
  <c r="X407" i="21"/>
  <c r="Y407" i="21"/>
  <c r="C408" i="21"/>
  <c r="D408" i="21"/>
  <c r="E408" i="21"/>
  <c r="F408" i="21"/>
  <c r="G408" i="21"/>
  <c r="H408" i="21"/>
  <c r="I408" i="21"/>
  <c r="J408" i="21"/>
  <c r="K408" i="21"/>
  <c r="L408" i="21"/>
  <c r="M408" i="21"/>
  <c r="N408" i="21"/>
  <c r="O408" i="21"/>
  <c r="P408" i="21"/>
  <c r="Q408" i="21"/>
  <c r="R408" i="21"/>
  <c r="S408" i="21"/>
  <c r="T408" i="21"/>
  <c r="U408" i="21"/>
  <c r="V408" i="21"/>
  <c r="W408" i="21"/>
  <c r="X408" i="21"/>
  <c r="Y408" i="21"/>
  <c r="C409" i="21"/>
  <c r="D409" i="21"/>
  <c r="E409" i="21"/>
  <c r="F409" i="21"/>
  <c r="G409" i="21"/>
  <c r="H409" i="21"/>
  <c r="I409" i="21"/>
  <c r="J409" i="21"/>
  <c r="K409" i="21"/>
  <c r="L409" i="21"/>
  <c r="M409" i="21"/>
  <c r="N409" i="21"/>
  <c r="O409" i="21"/>
  <c r="P409" i="21"/>
  <c r="Q409" i="21"/>
  <c r="R409" i="21"/>
  <c r="S409" i="21"/>
  <c r="T409" i="21"/>
  <c r="U409" i="21"/>
  <c r="V409" i="21"/>
  <c r="W409" i="21"/>
  <c r="X409" i="21"/>
  <c r="Y409" i="21"/>
  <c r="C410" i="21"/>
  <c r="D410" i="21"/>
  <c r="E410" i="21"/>
  <c r="F410" i="21"/>
  <c r="G410" i="21"/>
  <c r="H410" i="21"/>
  <c r="I410" i="21"/>
  <c r="J410" i="21"/>
  <c r="K410" i="21"/>
  <c r="L410" i="21"/>
  <c r="M410" i="21"/>
  <c r="N410" i="21"/>
  <c r="O410" i="21"/>
  <c r="P410" i="21"/>
  <c r="Q410" i="21"/>
  <c r="R410" i="21"/>
  <c r="S410" i="21"/>
  <c r="T410" i="21"/>
  <c r="U410" i="21"/>
  <c r="V410" i="21"/>
  <c r="W410" i="21"/>
  <c r="X410" i="21"/>
  <c r="Y410" i="21"/>
  <c r="C411" i="21"/>
  <c r="D411" i="21"/>
  <c r="E411" i="21"/>
  <c r="F411" i="21"/>
  <c r="G411" i="21"/>
  <c r="H411" i="21"/>
  <c r="I411" i="21"/>
  <c r="J411" i="21"/>
  <c r="K411" i="21"/>
  <c r="L411" i="21"/>
  <c r="M411" i="21"/>
  <c r="N411" i="21"/>
  <c r="O411" i="21"/>
  <c r="P411" i="21"/>
  <c r="Q411" i="21"/>
  <c r="R411" i="21"/>
  <c r="S411" i="21"/>
  <c r="T411" i="21"/>
  <c r="U411" i="21"/>
  <c r="V411" i="21"/>
  <c r="W411" i="21"/>
  <c r="X411" i="21"/>
  <c r="Y411" i="21"/>
  <c r="C412" i="21"/>
  <c r="D412" i="21"/>
  <c r="E412" i="21"/>
  <c r="F412" i="21"/>
  <c r="G412" i="21"/>
  <c r="H412" i="21"/>
  <c r="I412" i="21"/>
  <c r="J412" i="21"/>
  <c r="K412" i="21"/>
  <c r="L412" i="21"/>
  <c r="M412" i="21"/>
  <c r="N412" i="21"/>
  <c r="O412" i="21"/>
  <c r="P412" i="21"/>
  <c r="Q412" i="21"/>
  <c r="R412" i="21"/>
  <c r="S412" i="21"/>
  <c r="T412" i="21"/>
  <c r="U412" i="21"/>
  <c r="V412" i="21"/>
  <c r="W412" i="21"/>
  <c r="X412" i="21"/>
  <c r="Y412" i="21"/>
  <c r="C413" i="21"/>
  <c r="D413" i="21"/>
  <c r="E413" i="21"/>
  <c r="F413" i="21"/>
  <c r="G413" i="21"/>
  <c r="H413" i="21"/>
  <c r="I413" i="21"/>
  <c r="J413" i="21"/>
  <c r="K413" i="21"/>
  <c r="L413" i="21"/>
  <c r="M413" i="21"/>
  <c r="N413" i="21"/>
  <c r="O413" i="21"/>
  <c r="P413" i="21"/>
  <c r="Q413" i="21"/>
  <c r="R413" i="21"/>
  <c r="S413" i="21"/>
  <c r="T413" i="21"/>
  <c r="U413" i="21"/>
  <c r="V413" i="21"/>
  <c r="W413" i="21"/>
  <c r="X413" i="21"/>
  <c r="Y413" i="21"/>
  <c r="C414" i="21"/>
  <c r="D414" i="21"/>
  <c r="E414" i="21"/>
  <c r="F414" i="21"/>
  <c r="G414" i="21"/>
  <c r="H414" i="21"/>
  <c r="I414" i="21"/>
  <c r="J414" i="21"/>
  <c r="K414" i="21"/>
  <c r="L414" i="21"/>
  <c r="M414" i="21"/>
  <c r="N414" i="21"/>
  <c r="O414" i="21"/>
  <c r="P414" i="21"/>
  <c r="Q414" i="21"/>
  <c r="R414" i="21"/>
  <c r="S414" i="21"/>
  <c r="T414" i="21"/>
  <c r="U414" i="21"/>
  <c r="V414" i="21"/>
  <c r="W414" i="21"/>
  <c r="X414" i="21"/>
  <c r="Y414" i="21"/>
  <c r="C415" i="21"/>
  <c r="D415" i="21"/>
  <c r="E415" i="21"/>
  <c r="F415" i="21"/>
  <c r="G415" i="21"/>
  <c r="H415" i="21"/>
  <c r="I415" i="21"/>
  <c r="J415" i="21"/>
  <c r="K415" i="21"/>
  <c r="L415" i="21"/>
  <c r="M415" i="21"/>
  <c r="N415" i="21"/>
  <c r="O415" i="21"/>
  <c r="P415" i="21"/>
  <c r="Q415" i="21"/>
  <c r="R415" i="21"/>
  <c r="S415" i="21"/>
  <c r="T415" i="21"/>
  <c r="U415" i="21"/>
  <c r="V415" i="21"/>
  <c r="W415" i="21"/>
  <c r="X415" i="21"/>
  <c r="Y415" i="21"/>
  <c r="C416" i="21"/>
  <c r="D416" i="21"/>
  <c r="E416" i="21"/>
  <c r="F416" i="21"/>
  <c r="G416" i="21"/>
  <c r="H416" i="21"/>
  <c r="I416" i="21"/>
  <c r="J416" i="21"/>
  <c r="K416" i="21"/>
  <c r="L416" i="21"/>
  <c r="M416" i="21"/>
  <c r="N416" i="21"/>
  <c r="O416" i="21"/>
  <c r="P416" i="21"/>
  <c r="Q416" i="21"/>
  <c r="R416" i="21"/>
  <c r="S416" i="21"/>
  <c r="T416" i="21"/>
  <c r="U416" i="21"/>
  <c r="V416" i="21"/>
  <c r="W416" i="21"/>
  <c r="X416" i="21"/>
  <c r="Y416" i="21"/>
  <c r="C417" i="21"/>
  <c r="D417" i="21"/>
  <c r="E417" i="21"/>
  <c r="F417" i="21"/>
  <c r="G417" i="21"/>
  <c r="H417" i="21"/>
  <c r="I417" i="21"/>
  <c r="J417" i="21"/>
  <c r="K417" i="21"/>
  <c r="L417" i="21"/>
  <c r="M417" i="21"/>
  <c r="N417" i="21"/>
  <c r="O417" i="21"/>
  <c r="P417" i="21"/>
  <c r="Q417" i="21"/>
  <c r="R417" i="21"/>
  <c r="S417" i="21"/>
  <c r="T417" i="21"/>
  <c r="U417" i="21"/>
  <c r="V417" i="21"/>
  <c r="W417" i="21"/>
  <c r="X417" i="21"/>
  <c r="Y417" i="21"/>
  <c r="C418" i="21"/>
  <c r="D418" i="21"/>
  <c r="E418" i="21"/>
  <c r="F418" i="21"/>
  <c r="G418" i="21"/>
  <c r="H418" i="21"/>
  <c r="I418" i="21"/>
  <c r="J418" i="21"/>
  <c r="K418" i="21"/>
  <c r="L418" i="21"/>
  <c r="M418" i="21"/>
  <c r="N418" i="21"/>
  <c r="O418" i="21"/>
  <c r="P418" i="21"/>
  <c r="Q418" i="21"/>
  <c r="R418" i="21"/>
  <c r="S418" i="21"/>
  <c r="T418" i="21"/>
  <c r="U418" i="21"/>
  <c r="V418" i="21"/>
  <c r="W418" i="21"/>
  <c r="X418" i="21"/>
  <c r="Y418" i="21"/>
  <c r="C419" i="21"/>
  <c r="D419" i="21"/>
  <c r="E419" i="21"/>
  <c r="F419" i="21"/>
  <c r="G419" i="21"/>
  <c r="H419" i="21"/>
  <c r="I419" i="21"/>
  <c r="J419" i="21"/>
  <c r="K419" i="21"/>
  <c r="L419" i="21"/>
  <c r="M419" i="21"/>
  <c r="N419" i="21"/>
  <c r="O419" i="21"/>
  <c r="P419" i="21"/>
  <c r="Q419" i="21"/>
  <c r="R419" i="21"/>
  <c r="S419" i="21"/>
  <c r="T419" i="21"/>
  <c r="U419" i="21"/>
  <c r="V419" i="21"/>
  <c r="W419" i="21"/>
  <c r="X419" i="21"/>
  <c r="Y419" i="21"/>
  <c r="C420" i="21"/>
  <c r="D420" i="21"/>
  <c r="E420" i="21"/>
  <c r="F420" i="21"/>
  <c r="G420" i="21"/>
  <c r="H420" i="21"/>
  <c r="I420" i="21"/>
  <c r="J420" i="21"/>
  <c r="K420" i="21"/>
  <c r="L420" i="21"/>
  <c r="M420" i="21"/>
  <c r="N420" i="21"/>
  <c r="O420" i="21"/>
  <c r="P420" i="21"/>
  <c r="Q420" i="21"/>
  <c r="R420" i="21"/>
  <c r="S420" i="21"/>
  <c r="T420" i="21"/>
  <c r="U420" i="21"/>
  <c r="V420" i="21"/>
  <c r="W420" i="21"/>
  <c r="X420" i="21"/>
  <c r="Y420" i="21"/>
  <c r="C421" i="21"/>
  <c r="D421" i="21"/>
  <c r="E421" i="21"/>
  <c r="F421" i="21"/>
  <c r="G421" i="21"/>
  <c r="H421" i="21"/>
  <c r="I421" i="21"/>
  <c r="J421" i="21"/>
  <c r="K421" i="21"/>
  <c r="L421" i="21"/>
  <c r="M421" i="21"/>
  <c r="N421" i="21"/>
  <c r="O421" i="21"/>
  <c r="P421" i="21"/>
  <c r="Q421" i="21"/>
  <c r="R421" i="21"/>
  <c r="S421" i="21"/>
  <c r="T421" i="21"/>
  <c r="U421" i="21"/>
  <c r="V421" i="21"/>
  <c r="W421" i="21"/>
  <c r="X421" i="21"/>
  <c r="Y421" i="21"/>
  <c r="C422" i="21"/>
  <c r="D422" i="21"/>
  <c r="E422" i="21"/>
  <c r="F422" i="21"/>
  <c r="G422" i="21"/>
  <c r="H422" i="21"/>
  <c r="I422" i="21"/>
  <c r="J422" i="21"/>
  <c r="K422" i="21"/>
  <c r="L422" i="21"/>
  <c r="M422" i="21"/>
  <c r="N422" i="21"/>
  <c r="O422" i="21"/>
  <c r="P422" i="21"/>
  <c r="Q422" i="21"/>
  <c r="R422" i="21"/>
  <c r="S422" i="21"/>
  <c r="T422" i="21"/>
  <c r="U422" i="21"/>
  <c r="V422" i="21"/>
  <c r="W422" i="21"/>
  <c r="X422" i="21"/>
  <c r="Y422" i="21"/>
  <c r="C423" i="21"/>
  <c r="D423" i="21"/>
  <c r="E423" i="21"/>
  <c r="F423" i="21"/>
  <c r="G423" i="21"/>
  <c r="H423" i="21"/>
  <c r="I423" i="21"/>
  <c r="J423" i="21"/>
  <c r="K423" i="21"/>
  <c r="L423" i="21"/>
  <c r="M423" i="21"/>
  <c r="N423" i="21"/>
  <c r="O423" i="21"/>
  <c r="P423" i="21"/>
  <c r="Q423" i="21"/>
  <c r="R423" i="21"/>
  <c r="S423" i="21"/>
  <c r="T423" i="21"/>
  <c r="U423" i="21"/>
  <c r="V423" i="21"/>
  <c r="W423" i="21"/>
  <c r="X423" i="21"/>
  <c r="Y423" i="21"/>
  <c r="C424" i="21"/>
  <c r="D424" i="21"/>
  <c r="E424" i="21"/>
  <c r="F424" i="21"/>
  <c r="G424" i="21"/>
  <c r="H424" i="21"/>
  <c r="I424" i="21"/>
  <c r="J424" i="21"/>
  <c r="K424" i="21"/>
  <c r="L424" i="21"/>
  <c r="M424" i="21"/>
  <c r="N424" i="21"/>
  <c r="O424" i="21"/>
  <c r="P424" i="21"/>
  <c r="Q424" i="21"/>
  <c r="R424" i="21"/>
  <c r="S424" i="21"/>
  <c r="T424" i="21"/>
  <c r="U424" i="21"/>
  <c r="V424" i="21"/>
  <c r="W424" i="21"/>
  <c r="X424" i="21"/>
  <c r="Y424" i="21"/>
  <c r="C425" i="21"/>
  <c r="D425" i="21"/>
  <c r="E425" i="21"/>
  <c r="F425" i="21"/>
  <c r="G425" i="21"/>
  <c r="H425" i="21"/>
  <c r="I425" i="21"/>
  <c r="J425" i="21"/>
  <c r="K425" i="21"/>
  <c r="L425" i="21"/>
  <c r="M425" i="21"/>
  <c r="N425" i="21"/>
  <c r="O425" i="21"/>
  <c r="P425" i="21"/>
  <c r="Q425" i="21"/>
  <c r="R425" i="21"/>
  <c r="S425" i="21"/>
  <c r="T425" i="21"/>
  <c r="U425" i="21"/>
  <c r="V425" i="21"/>
  <c r="W425" i="21"/>
  <c r="X425" i="21"/>
  <c r="Y425" i="21"/>
  <c r="C426" i="21"/>
  <c r="D426" i="21"/>
  <c r="E426" i="21"/>
  <c r="F426" i="21"/>
  <c r="G426" i="21"/>
  <c r="H426" i="21"/>
  <c r="I426" i="21"/>
  <c r="J426" i="21"/>
  <c r="K426" i="21"/>
  <c r="L426" i="21"/>
  <c r="M426" i="21"/>
  <c r="N426" i="21"/>
  <c r="O426" i="21"/>
  <c r="P426" i="21"/>
  <c r="Q426" i="21"/>
  <c r="R426" i="21"/>
  <c r="S426" i="21"/>
  <c r="T426" i="21"/>
  <c r="U426" i="21"/>
  <c r="V426" i="21"/>
  <c r="W426" i="21"/>
  <c r="X426" i="21"/>
  <c r="Y426" i="21"/>
  <c r="C427" i="21"/>
  <c r="D427" i="21"/>
  <c r="E427" i="21"/>
  <c r="F427" i="21"/>
  <c r="G427" i="21"/>
  <c r="H427" i="21"/>
  <c r="I427" i="21"/>
  <c r="J427" i="21"/>
  <c r="K427" i="21"/>
  <c r="L427" i="21"/>
  <c r="M427" i="21"/>
  <c r="N427" i="21"/>
  <c r="O427" i="21"/>
  <c r="P427" i="21"/>
  <c r="Q427" i="21"/>
  <c r="R427" i="21"/>
  <c r="S427" i="21"/>
  <c r="T427" i="21"/>
  <c r="U427" i="21"/>
  <c r="V427" i="21"/>
  <c r="W427" i="21"/>
  <c r="X427" i="21"/>
  <c r="Y427" i="21"/>
  <c r="C428" i="21"/>
  <c r="D428" i="21"/>
  <c r="E428" i="21"/>
  <c r="F428" i="21"/>
  <c r="G428" i="21"/>
  <c r="H428" i="21"/>
  <c r="I428" i="21"/>
  <c r="J428" i="21"/>
  <c r="K428" i="21"/>
  <c r="L428" i="21"/>
  <c r="M428" i="21"/>
  <c r="N428" i="21"/>
  <c r="O428" i="21"/>
  <c r="P428" i="21"/>
  <c r="Q428" i="21"/>
  <c r="R428" i="21"/>
  <c r="S428" i="21"/>
  <c r="T428" i="21"/>
  <c r="U428" i="21"/>
  <c r="V428" i="21"/>
  <c r="W428" i="21"/>
  <c r="X428" i="21"/>
  <c r="Y428" i="21"/>
  <c r="C429" i="21"/>
  <c r="D429" i="21"/>
  <c r="E429" i="21"/>
  <c r="F429" i="21"/>
  <c r="G429" i="21"/>
  <c r="H429" i="21"/>
  <c r="I429" i="21"/>
  <c r="J429" i="21"/>
  <c r="K429" i="21"/>
  <c r="L429" i="21"/>
  <c r="M429" i="21"/>
  <c r="N429" i="21"/>
  <c r="O429" i="21"/>
  <c r="P429" i="21"/>
  <c r="Q429" i="21"/>
  <c r="R429" i="21"/>
  <c r="S429" i="21"/>
  <c r="T429" i="21"/>
  <c r="U429" i="21"/>
  <c r="V429" i="21"/>
  <c r="W429" i="21"/>
  <c r="X429" i="21"/>
  <c r="Y429" i="21"/>
  <c r="C430" i="21"/>
  <c r="D430" i="21"/>
  <c r="E430" i="21"/>
  <c r="F430" i="21"/>
  <c r="G430" i="21"/>
  <c r="H430" i="21"/>
  <c r="I430" i="21"/>
  <c r="J430" i="21"/>
  <c r="K430" i="21"/>
  <c r="L430" i="21"/>
  <c r="M430" i="21"/>
  <c r="N430" i="21"/>
  <c r="O430" i="21"/>
  <c r="P430" i="21"/>
  <c r="Q430" i="21"/>
  <c r="R430" i="21"/>
  <c r="S430" i="21"/>
  <c r="T430" i="21"/>
  <c r="U430" i="21"/>
  <c r="V430" i="21"/>
  <c r="W430" i="21"/>
  <c r="X430" i="21"/>
  <c r="Y430" i="21"/>
  <c r="C431" i="21"/>
  <c r="D431" i="21"/>
  <c r="E431" i="21"/>
  <c r="F431" i="21"/>
  <c r="G431" i="21"/>
  <c r="H431" i="21"/>
  <c r="I431" i="21"/>
  <c r="J431" i="21"/>
  <c r="K431" i="21"/>
  <c r="L431" i="21"/>
  <c r="M431" i="21"/>
  <c r="N431" i="21"/>
  <c r="O431" i="21"/>
  <c r="P431" i="21"/>
  <c r="Q431" i="21"/>
  <c r="R431" i="21"/>
  <c r="S431" i="21"/>
  <c r="T431" i="21"/>
  <c r="U431" i="21"/>
  <c r="V431" i="21"/>
  <c r="W431" i="21"/>
  <c r="X431" i="21"/>
  <c r="Y431" i="21"/>
  <c r="C432" i="21"/>
  <c r="D432" i="21"/>
  <c r="E432" i="21"/>
  <c r="F432" i="21"/>
  <c r="G432" i="21"/>
  <c r="H432" i="21"/>
  <c r="I432" i="21"/>
  <c r="J432" i="21"/>
  <c r="K432" i="21"/>
  <c r="L432" i="21"/>
  <c r="M432" i="21"/>
  <c r="N432" i="21"/>
  <c r="O432" i="21"/>
  <c r="P432" i="21"/>
  <c r="Q432" i="21"/>
  <c r="R432" i="21"/>
  <c r="S432" i="21"/>
  <c r="T432" i="21"/>
  <c r="U432" i="21"/>
  <c r="V432" i="21"/>
  <c r="W432" i="21"/>
  <c r="X432" i="21"/>
  <c r="Y432" i="21"/>
  <c r="B403" i="21"/>
  <c r="B404" i="21"/>
  <c r="B405" i="21"/>
  <c r="B406" i="21"/>
  <c r="B407" i="21"/>
  <c r="B408" i="21"/>
  <c r="B409" i="21"/>
  <c r="B410" i="21"/>
  <c r="B411" i="21"/>
  <c r="B412" i="21"/>
  <c r="B413" i="21"/>
  <c r="B414" i="21"/>
  <c r="B415" i="21"/>
  <c r="B416" i="21"/>
  <c r="B417" i="21"/>
  <c r="B418" i="21"/>
  <c r="B419" i="21"/>
  <c r="B420" i="21"/>
  <c r="B421" i="21"/>
  <c r="B422" i="21"/>
  <c r="B423" i="21"/>
  <c r="B424" i="21"/>
  <c r="B425" i="21"/>
  <c r="B426" i="21"/>
  <c r="B427" i="21"/>
  <c r="B428" i="21"/>
  <c r="B429" i="21"/>
  <c r="B430" i="21"/>
  <c r="B431" i="21"/>
  <c r="B432" i="21"/>
  <c r="B402" i="21"/>
  <c r="C367" i="21"/>
  <c r="D367" i="21"/>
  <c r="E367" i="21"/>
  <c r="F367" i="21"/>
  <c r="G367" i="21"/>
  <c r="H367" i="21"/>
  <c r="I367" i="21"/>
  <c r="J367" i="21"/>
  <c r="K367" i="21"/>
  <c r="L367" i="21"/>
  <c r="M367" i="21"/>
  <c r="N367" i="21"/>
  <c r="O367" i="21"/>
  <c r="P367" i="21"/>
  <c r="Q367" i="21"/>
  <c r="R367" i="21"/>
  <c r="S367" i="21"/>
  <c r="T367" i="21"/>
  <c r="U367" i="21"/>
  <c r="V367" i="21"/>
  <c r="W367" i="21"/>
  <c r="X367" i="21"/>
  <c r="Y367" i="21"/>
  <c r="C368" i="21"/>
  <c r="D368" i="21"/>
  <c r="E368" i="21"/>
  <c r="F368" i="21"/>
  <c r="G368" i="21"/>
  <c r="H368" i="21"/>
  <c r="I368" i="21"/>
  <c r="J368" i="21"/>
  <c r="K368" i="21"/>
  <c r="L368" i="21"/>
  <c r="M368" i="21"/>
  <c r="N368" i="21"/>
  <c r="O368" i="21"/>
  <c r="P368" i="21"/>
  <c r="Q368" i="21"/>
  <c r="R368" i="21"/>
  <c r="S368" i="21"/>
  <c r="T368" i="21"/>
  <c r="U368" i="21"/>
  <c r="V368" i="21"/>
  <c r="W368" i="21"/>
  <c r="X368" i="21"/>
  <c r="Y368" i="21"/>
  <c r="C369" i="21"/>
  <c r="D369" i="21"/>
  <c r="E369" i="21"/>
  <c r="F369" i="21"/>
  <c r="G369" i="21"/>
  <c r="H369" i="21"/>
  <c r="I369" i="21"/>
  <c r="J369" i="21"/>
  <c r="K369" i="21"/>
  <c r="L369" i="21"/>
  <c r="M369" i="21"/>
  <c r="N369" i="21"/>
  <c r="O369" i="21"/>
  <c r="P369" i="21"/>
  <c r="Q369" i="21"/>
  <c r="R369" i="21"/>
  <c r="S369" i="21"/>
  <c r="T369" i="21"/>
  <c r="U369" i="21"/>
  <c r="V369" i="21"/>
  <c r="W369" i="21"/>
  <c r="X369" i="21"/>
  <c r="Y369" i="21"/>
  <c r="C370" i="21"/>
  <c r="D370" i="21"/>
  <c r="E370" i="21"/>
  <c r="F370" i="21"/>
  <c r="G370" i="21"/>
  <c r="H370" i="21"/>
  <c r="I370" i="21"/>
  <c r="J370" i="21"/>
  <c r="K370" i="21"/>
  <c r="L370" i="21"/>
  <c r="M370" i="21"/>
  <c r="N370" i="21"/>
  <c r="O370" i="21"/>
  <c r="P370" i="21"/>
  <c r="Q370" i="21"/>
  <c r="R370" i="21"/>
  <c r="S370" i="21"/>
  <c r="T370" i="21"/>
  <c r="U370" i="21"/>
  <c r="V370" i="21"/>
  <c r="W370" i="21"/>
  <c r="X370" i="21"/>
  <c r="Y370" i="21"/>
  <c r="C371" i="21"/>
  <c r="D371" i="21"/>
  <c r="E371" i="21"/>
  <c r="F371" i="21"/>
  <c r="G371" i="21"/>
  <c r="H371" i="21"/>
  <c r="I371" i="21"/>
  <c r="J371" i="21"/>
  <c r="K371" i="21"/>
  <c r="L371" i="21"/>
  <c r="M371" i="21"/>
  <c r="N371" i="21"/>
  <c r="O371" i="21"/>
  <c r="P371" i="21"/>
  <c r="Q371" i="21"/>
  <c r="R371" i="21"/>
  <c r="S371" i="21"/>
  <c r="T371" i="21"/>
  <c r="U371" i="21"/>
  <c r="V371" i="21"/>
  <c r="W371" i="21"/>
  <c r="X371" i="21"/>
  <c r="Y371" i="21"/>
  <c r="C372" i="21"/>
  <c r="D372" i="21"/>
  <c r="E372" i="21"/>
  <c r="F372" i="21"/>
  <c r="G372" i="21"/>
  <c r="H372" i="21"/>
  <c r="I372" i="21"/>
  <c r="J372" i="21"/>
  <c r="K372" i="21"/>
  <c r="L372" i="21"/>
  <c r="M372" i="21"/>
  <c r="N372" i="21"/>
  <c r="O372" i="21"/>
  <c r="P372" i="21"/>
  <c r="Q372" i="21"/>
  <c r="R372" i="21"/>
  <c r="S372" i="21"/>
  <c r="T372" i="21"/>
  <c r="U372" i="21"/>
  <c r="V372" i="21"/>
  <c r="W372" i="21"/>
  <c r="X372" i="21"/>
  <c r="Y372" i="21"/>
  <c r="C373" i="21"/>
  <c r="D373" i="21"/>
  <c r="E373" i="21"/>
  <c r="F373" i="21"/>
  <c r="G373" i="21"/>
  <c r="H373" i="21"/>
  <c r="I373" i="21"/>
  <c r="J373" i="21"/>
  <c r="K373" i="21"/>
  <c r="L373" i="21"/>
  <c r="M373" i="21"/>
  <c r="N373" i="21"/>
  <c r="O373" i="21"/>
  <c r="P373" i="21"/>
  <c r="Q373" i="21"/>
  <c r="R373" i="21"/>
  <c r="S373" i="21"/>
  <c r="T373" i="21"/>
  <c r="U373" i="21"/>
  <c r="V373" i="21"/>
  <c r="W373" i="21"/>
  <c r="X373" i="21"/>
  <c r="Y373" i="21"/>
  <c r="C374" i="21"/>
  <c r="D374" i="21"/>
  <c r="E374" i="21"/>
  <c r="F374" i="21"/>
  <c r="G374" i="21"/>
  <c r="H374" i="21"/>
  <c r="I374" i="21"/>
  <c r="J374" i="21"/>
  <c r="K374" i="21"/>
  <c r="L374" i="21"/>
  <c r="M374" i="21"/>
  <c r="N374" i="21"/>
  <c r="O374" i="21"/>
  <c r="P374" i="21"/>
  <c r="Q374" i="21"/>
  <c r="R374" i="21"/>
  <c r="S374" i="21"/>
  <c r="T374" i="21"/>
  <c r="U374" i="21"/>
  <c r="V374" i="21"/>
  <c r="W374" i="21"/>
  <c r="X374" i="21"/>
  <c r="Y374" i="21"/>
  <c r="C375" i="21"/>
  <c r="D375" i="21"/>
  <c r="E375" i="21"/>
  <c r="F375" i="21"/>
  <c r="G375" i="21"/>
  <c r="H375" i="21"/>
  <c r="I375" i="21"/>
  <c r="J375" i="21"/>
  <c r="K375" i="21"/>
  <c r="L375" i="21"/>
  <c r="M375" i="21"/>
  <c r="N375" i="21"/>
  <c r="O375" i="21"/>
  <c r="P375" i="21"/>
  <c r="Q375" i="21"/>
  <c r="R375" i="21"/>
  <c r="S375" i="21"/>
  <c r="T375" i="21"/>
  <c r="U375" i="21"/>
  <c r="V375" i="21"/>
  <c r="W375" i="21"/>
  <c r="X375" i="21"/>
  <c r="Y375" i="21"/>
  <c r="C376" i="21"/>
  <c r="D376" i="21"/>
  <c r="E376" i="21"/>
  <c r="F376" i="21"/>
  <c r="G376" i="21"/>
  <c r="H376" i="21"/>
  <c r="I376" i="21"/>
  <c r="J376" i="21"/>
  <c r="K376" i="21"/>
  <c r="L376" i="21"/>
  <c r="M376" i="21"/>
  <c r="N376" i="21"/>
  <c r="O376" i="21"/>
  <c r="P376" i="21"/>
  <c r="Q376" i="21"/>
  <c r="R376" i="21"/>
  <c r="S376" i="21"/>
  <c r="T376" i="21"/>
  <c r="U376" i="21"/>
  <c r="V376" i="21"/>
  <c r="W376" i="21"/>
  <c r="X376" i="21"/>
  <c r="Y376" i="21"/>
  <c r="C377" i="21"/>
  <c r="D377" i="21"/>
  <c r="E377" i="21"/>
  <c r="F377" i="21"/>
  <c r="G377" i="21"/>
  <c r="H377" i="21"/>
  <c r="I377" i="21"/>
  <c r="J377" i="21"/>
  <c r="K377" i="21"/>
  <c r="L377" i="21"/>
  <c r="M377" i="21"/>
  <c r="N377" i="21"/>
  <c r="O377" i="21"/>
  <c r="P377" i="21"/>
  <c r="Q377" i="21"/>
  <c r="R377" i="21"/>
  <c r="S377" i="21"/>
  <c r="T377" i="21"/>
  <c r="U377" i="21"/>
  <c r="V377" i="21"/>
  <c r="W377" i="21"/>
  <c r="X377" i="21"/>
  <c r="Y377" i="21"/>
  <c r="C378" i="21"/>
  <c r="D378" i="21"/>
  <c r="E378" i="21"/>
  <c r="F378" i="21"/>
  <c r="G378" i="21"/>
  <c r="H378" i="21"/>
  <c r="I378" i="21"/>
  <c r="J378" i="21"/>
  <c r="K378" i="21"/>
  <c r="L378" i="21"/>
  <c r="M378" i="21"/>
  <c r="N378" i="21"/>
  <c r="O378" i="21"/>
  <c r="P378" i="21"/>
  <c r="Q378" i="21"/>
  <c r="R378" i="21"/>
  <c r="S378" i="21"/>
  <c r="T378" i="21"/>
  <c r="U378" i="21"/>
  <c r="V378" i="21"/>
  <c r="W378" i="21"/>
  <c r="X378" i="21"/>
  <c r="Y378" i="21"/>
  <c r="C379" i="21"/>
  <c r="D379" i="21"/>
  <c r="E379" i="21"/>
  <c r="F379" i="21"/>
  <c r="G379" i="21"/>
  <c r="H379" i="21"/>
  <c r="I379" i="21"/>
  <c r="J379" i="21"/>
  <c r="K379" i="21"/>
  <c r="L379" i="21"/>
  <c r="M379" i="21"/>
  <c r="N379" i="21"/>
  <c r="O379" i="21"/>
  <c r="P379" i="21"/>
  <c r="Q379" i="21"/>
  <c r="R379" i="21"/>
  <c r="S379" i="21"/>
  <c r="T379" i="21"/>
  <c r="U379" i="21"/>
  <c r="V379" i="21"/>
  <c r="W379" i="21"/>
  <c r="X379" i="21"/>
  <c r="Y379" i="21"/>
  <c r="C380" i="21"/>
  <c r="D380" i="21"/>
  <c r="E380" i="21"/>
  <c r="F380" i="21"/>
  <c r="G380" i="21"/>
  <c r="H380" i="21"/>
  <c r="I380" i="21"/>
  <c r="J380" i="21"/>
  <c r="K380" i="21"/>
  <c r="L380" i="21"/>
  <c r="M380" i="21"/>
  <c r="N380" i="21"/>
  <c r="O380" i="21"/>
  <c r="P380" i="21"/>
  <c r="Q380" i="21"/>
  <c r="R380" i="21"/>
  <c r="S380" i="21"/>
  <c r="T380" i="21"/>
  <c r="U380" i="21"/>
  <c r="V380" i="21"/>
  <c r="W380" i="21"/>
  <c r="X380" i="21"/>
  <c r="Y380" i="21"/>
  <c r="C381" i="21"/>
  <c r="D381" i="21"/>
  <c r="E381" i="21"/>
  <c r="F381" i="21"/>
  <c r="G381" i="21"/>
  <c r="H381" i="21"/>
  <c r="I381" i="21"/>
  <c r="J381" i="21"/>
  <c r="K381" i="21"/>
  <c r="L381" i="21"/>
  <c r="M381" i="21"/>
  <c r="N381" i="21"/>
  <c r="O381" i="21"/>
  <c r="P381" i="21"/>
  <c r="Q381" i="21"/>
  <c r="R381" i="21"/>
  <c r="S381" i="21"/>
  <c r="T381" i="21"/>
  <c r="U381" i="21"/>
  <c r="V381" i="21"/>
  <c r="W381" i="21"/>
  <c r="X381" i="21"/>
  <c r="Y381" i="21"/>
  <c r="C382" i="21"/>
  <c r="D382" i="21"/>
  <c r="E382" i="21"/>
  <c r="F382" i="21"/>
  <c r="G382" i="21"/>
  <c r="H382" i="21"/>
  <c r="I382" i="21"/>
  <c r="J382" i="21"/>
  <c r="K382" i="21"/>
  <c r="L382" i="21"/>
  <c r="M382" i="21"/>
  <c r="N382" i="21"/>
  <c r="O382" i="21"/>
  <c r="P382" i="21"/>
  <c r="Q382" i="21"/>
  <c r="R382" i="21"/>
  <c r="S382" i="21"/>
  <c r="T382" i="21"/>
  <c r="U382" i="21"/>
  <c r="V382" i="21"/>
  <c r="W382" i="21"/>
  <c r="X382" i="21"/>
  <c r="Y382" i="21"/>
  <c r="C383" i="21"/>
  <c r="D383" i="21"/>
  <c r="E383" i="21"/>
  <c r="F383" i="21"/>
  <c r="G383" i="21"/>
  <c r="H383" i="21"/>
  <c r="I383" i="21"/>
  <c r="J383" i="21"/>
  <c r="K383" i="21"/>
  <c r="L383" i="21"/>
  <c r="M383" i="21"/>
  <c r="N383" i="21"/>
  <c r="O383" i="21"/>
  <c r="P383" i="21"/>
  <c r="Q383" i="21"/>
  <c r="R383" i="21"/>
  <c r="S383" i="21"/>
  <c r="T383" i="21"/>
  <c r="U383" i="21"/>
  <c r="V383" i="21"/>
  <c r="W383" i="21"/>
  <c r="X383" i="21"/>
  <c r="Y383" i="21"/>
  <c r="C384" i="21"/>
  <c r="D384" i="21"/>
  <c r="E384" i="21"/>
  <c r="F384" i="21"/>
  <c r="G384" i="21"/>
  <c r="H384" i="21"/>
  <c r="I384" i="21"/>
  <c r="J384" i="21"/>
  <c r="K384" i="21"/>
  <c r="L384" i="21"/>
  <c r="M384" i="21"/>
  <c r="N384" i="21"/>
  <c r="O384" i="21"/>
  <c r="P384" i="21"/>
  <c r="Q384" i="21"/>
  <c r="R384" i="21"/>
  <c r="S384" i="21"/>
  <c r="T384" i="21"/>
  <c r="U384" i="21"/>
  <c r="V384" i="21"/>
  <c r="W384" i="21"/>
  <c r="X384" i="21"/>
  <c r="Y384" i="21"/>
  <c r="C385" i="21"/>
  <c r="D385" i="21"/>
  <c r="E385" i="21"/>
  <c r="F385" i="21"/>
  <c r="G385" i="21"/>
  <c r="H385" i="21"/>
  <c r="I385" i="21"/>
  <c r="J385" i="21"/>
  <c r="K385" i="21"/>
  <c r="L385" i="21"/>
  <c r="M385" i="21"/>
  <c r="N385" i="21"/>
  <c r="O385" i="21"/>
  <c r="P385" i="21"/>
  <c r="Q385" i="21"/>
  <c r="R385" i="21"/>
  <c r="S385" i="21"/>
  <c r="T385" i="21"/>
  <c r="U385" i="21"/>
  <c r="V385" i="21"/>
  <c r="W385" i="21"/>
  <c r="X385" i="21"/>
  <c r="Y385" i="21"/>
  <c r="C386" i="21"/>
  <c r="D386" i="21"/>
  <c r="E386" i="21"/>
  <c r="F386" i="21"/>
  <c r="G386" i="21"/>
  <c r="H386" i="21"/>
  <c r="I386" i="21"/>
  <c r="J386" i="21"/>
  <c r="K386" i="21"/>
  <c r="L386" i="21"/>
  <c r="M386" i="21"/>
  <c r="N386" i="21"/>
  <c r="O386" i="21"/>
  <c r="P386" i="21"/>
  <c r="Q386" i="21"/>
  <c r="R386" i="21"/>
  <c r="S386" i="21"/>
  <c r="T386" i="21"/>
  <c r="U386" i="21"/>
  <c r="V386" i="21"/>
  <c r="W386" i="21"/>
  <c r="X386" i="21"/>
  <c r="Y386" i="21"/>
  <c r="C387" i="21"/>
  <c r="D387" i="21"/>
  <c r="E387" i="21"/>
  <c r="F387" i="21"/>
  <c r="G387" i="21"/>
  <c r="H387" i="21"/>
  <c r="I387" i="21"/>
  <c r="J387" i="21"/>
  <c r="K387" i="21"/>
  <c r="L387" i="21"/>
  <c r="M387" i="21"/>
  <c r="N387" i="21"/>
  <c r="O387" i="21"/>
  <c r="P387" i="21"/>
  <c r="Q387" i="21"/>
  <c r="R387" i="21"/>
  <c r="S387" i="21"/>
  <c r="T387" i="21"/>
  <c r="U387" i="21"/>
  <c r="V387" i="21"/>
  <c r="W387" i="21"/>
  <c r="X387" i="21"/>
  <c r="Y387" i="21"/>
  <c r="C388" i="21"/>
  <c r="D388" i="21"/>
  <c r="E388" i="21"/>
  <c r="F388" i="21"/>
  <c r="G388" i="21"/>
  <c r="H388" i="21"/>
  <c r="I388" i="21"/>
  <c r="J388" i="21"/>
  <c r="K388" i="21"/>
  <c r="L388" i="21"/>
  <c r="M388" i="21"/>
  <c r="N388" i="21"/>
  <c r="O388" i="21"/>
  <c r="P388" i="21"/>
  <c r="Q388" i="21"/>
  <c r="R388" i="21"/>
  <c r="S388" i="21"/>
  <c r="T388" i="21"/>
  <c r="U388" i="21"/>
  <c r="V388" i="21"/>
  <c r="W388" i="21"/>
  <c r="X388" i="21"/>
  <c r="Y388" i="21"/>
  <c r="C389" i="21"/>
  <c r="D389" i="21"/>
  <c r="E389" i="21"/>
  <c r="F389" i="21"/>
  <c r="G389" i="21"/>
  <c r="H389" i="21"/>
  <c r="I389" i="21"/>
  <c r="J389" i="21"/>
  <c r="K389" i="21"/>
  <c r="L389" i="21"/>
  <c r="M389" i="21"/>
  <c r="N389" i="21"/>
  <c r="O389" i="21"/>
  <c r="P389" i="21"/>
  <c r="Q389" i="21"/>
  <c r="R389" i="21"/>
  <c r="S389" i="21"/>
  <c r="T389" i="21"/>
  <c r="U389" i="21"/>
  <c r="V389" i="21"/>
  <c r="W389" i="21"/>
  <c r="X389" i="21"/>
  <c r="Y389" i="21"/>
  <c r="C390" i="21"/>
  <c r="D390" i="21"/>
  <c r="E390" i="21"/>
  <c r="F390" i="21"/>
  <c r="G390" i="21"/>
  <c r="H390" i="21"/>
  <c r="I390" i="21"/>
  <c r="J390" i="21"/>
  <c r="K390" i="21"/>
  <c r="L390" i="21"/>
  <c r="M390" i="21"/>
  <c r="N390" i="21"/>
  <c r="O390" i="21"/>
  <c r="P390" i="21"/>
  <c r="Q390" i="21"/>
  <c r="R390" i="21"/>
  <c r="S390" i="21"/>
  <c r="T390" i="21"/>
  <c r="U390" i="21"/>
  <c r="V390" i="21"/>
  <c r="W390" i="21"/>
  <c r="X390" i="21"/>
  <c r="Y390" i="21"/>
  <c r="C391" i="21"/>
  <c r="D391" i="21"/>
  <c r="E391" i="21"/>
  <c r="F391" i="21"/>
  <c r="G391" i="21"/>
  <c r="H391" i="21"/>
  <c r="I391" i="21"/>
  <c r="J391" i="21"/>
  <c r="K391" i="21"/>
  <c r="L391" i="21"/>
  <c r="M391" i="21"/>
  <c r="N391" i="21"/>
  <c r="O391" i="21"/>
  <c r="P391" i="21"/>
  <c r="Q391" i="21"/>
  <c r="R391" i="21"/>
  <c r="S391" i="21"/>
  <c r="T391" i="21"/>
  <c r="U391" i="21"/>
  <c r="V391" i="21"/>
  <c r="W391" i="21"/>
  <c r="X391" i="21"/>
  <c r="Y391" i="21"/>
  <c r="C392" i="21"/>
  <c r="D392" i="21"/>
  <c r="E392" i="21"/>
  <c r="F392" i="21"/>
  <c r="G392" i="21"/>
  <c r="H392" i="21"/>
  <c r="I392" i="21"/>
  <c r="J392" i="21"/>
  <c r="K392" i="21"/>
  <c r="L392" i="21"/>
  <c r="M392" i="21"/>
  <c r="N392" i="21"/>
  <c r="O392" i="21"/>
  <c r="P392" i="21"/>
  <c r="Q392" i="21"/>
  <c r="R392" i="21"/>
  <c r="S392" i="21"/>
  <c r="T392" i="21"/>
  <c r="U392" i="21"/>
  <c r="V392" i="21"/>
  <c r="W392" i="21"/>
  <c r="X392" i="21"/>
  <c r="Y392" i="21"/>
  <c r="C393" i="21"/>
  <c r="D393" i="21"/>
  <c r="E393" i="21"/>
  <c r="F393" i="21"/>
  <c r="G393" i="21"/>
  <c r="H393" i="21"/>
  <c r="I393" i="21"/>
  <c r="J393" i="21"/>
  <c r="K393" i="21"/>
  <c r="L393" i="21"/>
  <c r="M393" i="21"/>
  <c r="N393" i="21"/>
  <c r="O393" i="21"/>
  <c r="P393" i="21"/>
  <c r="Q393" i="21"/>
  <c r="R393" i="21"/>
  <c r="S393" i="21"/>
  <c r="T393" i="21"/>
  <c r="U393" i="21"/>
  <c r="V393" i="21"/>
  <c r="W393" i="21"/>
  <c r="X393" i="21"/>
  <c r="Y393" i="21"/>
  <c r="C394" i="21"/>
  <c r="D394" i="21"/>
  <c r="E394" i="21"/>
  <c r="F394" i="21"/>
  <c r="G394" i="21"/>
  <c r="H394" i="21"/>
  <c r="I394" i="21"/>
  <c r="J394" i="21"/>
  <c r="K394" i="21"/>
  <c r="L394" i="21"/>
  <c r="M394" i="21"/>
  <c r="N394" i="21"/>
  <c r="O394" i="21"/>
  <c r="P394" i="21"/>
  <c r="Q394" i="21"/>
  <c r="R394" i="21"/>
  <c r="S394" i="21"/>
  <c r="T394" i="21"/>
  <c r="U394" i="21"/>
  <c r="V394" i="21"/>
  <c r="W394" i="21"/>
  <c r="X394" i="21"/>
  <c r="Y394" i="21"/>
  <c r="C395" i="21"/>
  <c r="D395" i="21"/>
  <c r="E395" i="21"/>
  <c r="F395" i="21"/>
  <c r="G395" i="21"/>
  <c r="H395" i="21"/>
  <c r="I395" i="21"/>
  <c r="J395" i="21"/>
  <c r="K395" i="21"/>
  <c r="L395" i="21"/>
  <c r="M395" i="21"/>
  <c r="N395" i="21"/>
  <c r="O395" i="21"/>
  <c r="P395" i="21"/>
  <c r="Q395" i="21"/>
  <c r="R395" i="21"/>
  <c r="S395" i="21"/>
  <c r="T395" i="21"/>
  <c r="U395" i="21"/>
  <c r="V395" i="21"/>
  <c r="W395" i="21"/>
  <c r="X395" i="21"/>
  <c r="Y395" i="21"/>
  <c r="C396" i="21"/>
  <c r="D396" i="21"/>
  <c r="E396" i="21"/>
  <c r="F396" i="21"/>
  <c r="G396" i="21"/>
  <c r="H396" i="21"/>
  <c r="I396" i="21"/>
  <c r="J396" i="21"/>
  <c r="K396" i="21"/>
  <c r="L396" i="21"/>
  <c r="M396" i="21"/>
  <c r="N396" i="21"/>
  <c r="O396" i="21"/>
  <c r="P396" i="21"/>
  <c r="Q396" i="21"/>
  <c r="R396" i="21"/>
  <c r="S396" i="21"/>
  <c r="T396" i="21"/>
  <c r="U396" i="21"/>
  <c r="V396" i="21"/>
  <c r="W396" i="21"/>
  <c r="X396" i="21"/>
  <c r="Y396" i="21"/>
  <c r="C397" i="21"/>
  <c r="D397" i="21"/>
  <c r="E397" i="21"/>
  <c r="F397" i="21"/>
  <c r="G397" i="21"/>
  <c r="H397" i="21"/>
  <c r="I397" i="21"/>
  <c r="J397" i="21"/>
  <c r="K397" i="21"/>
  <c r="L397" i="21"/>
  <c r="M397" i="21"/>
  <c r="N397" i="21"/>
  <c r="O397" i="21"/>
  <c r="P397" i="21"/>
  <c r="Q397" i="21"/>
  <c r="R397" i="21"/>
  <c r="S397" i="21"/>
  <c r="T397" i="21"/>
  <c r="U397" i="21"/>
  <c r="V397" i="21"/>
  <c r="W397" i="21"/>
  <c r="X397" i="21"/>
  <c r="Y397" i="21"/>
  <c r="B368" i="21"/>
  <c r="B369" i="21"/>
  <c r="B370" i="21"/>
  <c r="B371" i="21"/>
  <c r="B372" i="21"/>
  <c r="B373" i="21"/>
  <c r="B374" i="21"/>
  <c r="B375" i="21"/>
  <c r="B376" i="21"/>
  <c r="B377" i="21"/>
  <c r="B378" i="21"/>
  <c r="B379" i="21"/>
  <c r="B380" i="21"/>
  <c r="B381" i="21"/>
  <c r="B382" i="21"/>
  <c r="B383" i="21"/>
  <c r="B384" i="21"/>
  <c r="B385" i="21"/>
  <c r="B386" i="21"/>
  <c r="B387" i="21"/>
  <c r="B388" i="21"/>
  <c r="B389" i="21"/>
  <c r="B390" i="21"/>
  <c r="B391" i="21"/>
  <c r="B392" i="21"/>
  <c r="B393" i="21"/>
  <c r="B394" i="21"/>
  <c r="B395" i="21"/>
  <c r="B396" i="21"/>
  <c r="B397" i="21"/>
  <c r="B367" i="21"/>
  <c r="C332" i="21"/>
  <c r="D332" i="21"/>
  <c r="E332" i="21"/>
  <c r="F332" i="21"/>
  <c r="G332" i="21"/>
  <c r="H332" i="21"/>
  <c r="I332" i="21"/>
  <c r="J332" i="21"/>
  <c r="K332" i="21"/>
  <c r="L332" i="21"/>
  <c r="M332" i="21"/>
  <c r="N332" i="21"/>
  <c r="O332" i="21"/>
  <c r="P332" i="21"/>
  <c r="Q332" i="21"/>
  <c r="R332" i="21"/>
  <c r="S332" i="21"/>
  <c r="T332" i="21"/>
  <c r="U332" i="21"/>
  <c r="V332" i="21"/>
  <c r="W332" i="21"/>
  <c r="X332" i="21"/>
  <c r="Y332" i="21"/>
  <c r="C333" i="21"/>
  <c r="D333" i="21"/>
  <c r="E333" i="21"/>
  <c r="F333" i="21"/>
  <c r="G333" i="21"/>
  <c r="H333" i="21"/>
  <c r="I333" i="21"/>
  <c r="J333" i="21"/>
  <c r="K333" i="21"/>
  <c r="L333" i="21"/>
  <c r="M333" i="21"/>
  <c r="N333" i="21"/>
  <c r="O333" i="21"/>
  <c r="P333" i="21"/>
  <c r="Q333" i="21"/>
  <c r="R333" i="21"/>
  <c r="S333" i="21"/>
  <c r="T333" i="21"/>
  <c r="U333" i="21"/>
  <c r="V333" i="21"/>
  <c r="W333" i="21"/>
  <c r="X333" i="21"/>
  <c r="Y333" i="21"/>
  <c r="C334" i="21"/>
  <c r="D334" i="21"/>
  <c r="E334" i="21"/>
  <c r="F334" i="21"/>
  <c r="G334" i="21"/>
  <c r="H334" i="21"/>
  <c r="I334" i="21"/>
  <c r="J334" i="21"/>
  <c r="K334" i="21"/>
  <c r="L334" i="21"/>
  <c r="M334" i="21"/>
  <c r="N334" i="21"/>
  <c r="O334" i="21"/>
  <c r="P334" i="21"/>
  <c r="Q334" i="21"/>
  <c r="R334" i="21"/>
  <c r="S334" i="21"/>
  <c r="T334" i="21"/>
  <c r="U334" i="21"/>
  <c r="V334" i="21"/>
  <c r="W334" i="21"/>
  <c r="X334" i="21"/>
  <c r="Y334" i="21"/>
  <c r="C335" i="21"/>
  <c r="D335" i="21"/>
  <c r="E335" i="21"/>
  <c r="F335" i="21"/>
  <c r="G335" i="21"/>
  <c r="H335" i="21"/>
  <c r="I335" i="21"/>
  <c r="J335" i="21"/>
  <c r="K335" i="21"/>
  <c r="L335" i="21"/>
  <c r="M335" i="21"/>
  <c r="N335" i="21"/>
  <c r="O335" i="21"/>
  <c r="P335" i="21"/>
  <c r="Q335" i="21"/>
  <c r="R335" i="21"/>
  <c r="S335" i="21"/>
  <c r="T335" i="21"/>
  <c r="U335" i="21"/>
  <c r="V335" i="21"/>
  <c r="W335" i="21"/>
  <c r="X335" i="21"/>
  <c r="Y335" i="21"/>
  <c r="C336" i="21"/>
  <c r="D336" i="21"/>
  <c r="E336" i="21"/>
  <c r="F336" i="21"/>
  <c r="G336" i="21"/>
  <c r="H336" i="21"/>
  <c r="I336" i="21"/>
  <c r="J336" i="21"/>
  <c r="K336" i="21"/>
  <c r="L336" i="21"/>
  <c r="M336" i="21"/>
  <c r="N336" i="21"/>
  <c r="O336" i="21"/>
  <c r="P336" i="21"/>
  <c r="Q336" i="21"/>
  <c r="R336" i="21"/>
  <c r="S336" i="21"/>
  <c r="T336" i="21"/>
  <c r="U336" i="21"/>
  <c r="V336" i="21"/>
  <c r="W336" i="21"/>
  <c r="X336" i="21"/>
  <c r="Y336" i="21"/>
  <c r="C337" i="21"/>
  <c r="D337" i="21"/>
  <c r="E337" i="21"/>
  <c r="F337" i="21"/>
  <c r="G337" i="21"/>
  <c r="H337" i="21"/>
  <c r="I337" i="21"/>
  <c r="J337" i="21"/>
  <c r="K337" i="21"/>
  <c r="L337" i="21"/>
  <c r="M337" i="21"/>
  <c r="N337" i="21"/>
  <c r="O337" i="21"/>
  <c r="P337" i="21"/>
  <c r="Q337" i="21"/>
  <c r="R337" i="21"/>
  <c r="S337" i="21"/>
  <c r="T337" i="21"/>
  <c r="U337" i="21"/>
  <c r="V337" i="21"/>
  <c r="W337" i="21"/>
  <c r="X337" i="21"/>
  <c r="Y337" i="21"/>
  <c r="C338" i="21"/>
  <c r="D338" i="21"/>
  <c r="E338" i="21"/>
  <c r="F338" i="21"/>
  <c r="G338" i="21"/>
  <c r="H338" i="21"/>
  <c r="I338" i="21"/>
  <c r="J338" i="21"/>
  <c r="K338" i="21"/>
  <c r="L338" i="21"/>
  <c r="M338" i="21"/>
  <c r="N338" i="21"/>
  <c r="O338" i="21"/>
  <c r="P338" i="21"/>
  <c r="Q338" i="21"/>
  <c r="R338" i="21"/>
  <c r="S338" i="21"/>
  <c r="T338" i="21"/>
  <c r="U338" i="21"/>
  <c r="V338" i="21"/>
  <c r="W338" i="21"/>
  <c r="X338" i="21"/>
  <c r="Y338" i="21"/>
  <c r="C339" i="21"/>
  <c r="D339" i="21"/>
  <c r="E339" i="21"/>
  <c r="F339" i="21"/>
  <c r="G339" i="21"/>
  <c r="H339" i="21"/>
  <c r="I339" i="21"/>
  <c r="J339" i="21"/>
  <c r="K339" i="21"/>
  <c r="L339" i="21"/>
  <c r="M339" i="21"/>
  <c r="N339" i="21"/>
  <c r="O339" i="21"/>
  <c r="P339" i="21"/>
  <c r="Q339" i="21"/>
  <c r="R339" i="21"/>
  <c r="S339" i="21"/>
  <c r="T339" i="21"/>
  <c r="U339" i="21"/>
  <c r="V339" i="21"/>
  <c r="W339" i="21"/>
  <c r="X339" i="21"/>
  <c r="Y339" i="21"/>
  <c r="C340" i="21"/>
  <c r="D340" i="21"/>
  <c r="E340" i="21"/>
  <c r="F340" i="21"/>
  <c r="G340" i="21"/>
  <c r="H340" i="21"/>
  <c r="I340" i="21"/>
  <c r="J340" i="21"/>
  <c r="K340" i="21"/>
  <c r="L340" i="21"/>
  <c r="M340" i="21"/>
  <c r="N340" i="21"/>
  <c r="O340" i="21"/>
  <c r="P340" i="21"/>
  <c r="Q340" i="21"/>
  <c r="R340" i="21"/>
  <c r="S340" i="21"/>
  <c r="T340" i="21"/>
  <c r="U340" i="21"/>
  <c r="V340" i="21"/>
  <c r="W340" i="21"/>
  <c r="X340" i="21"/>
  <c r="Y340" i="21"/>
  <c r="C341" i="21"/>
  <c r="D341" i="21"/>
  <c r="E341" i="21"/>
  <c r="F341" i="21"/>
  <c r="G341" i="21"/>
  <c r="H341" i="21"/>
  <c r="I341" i="21"/>
  <c r="J341" i="21"/>
  <c r="K341" i="21"/>
  <c r="L341" i="21"/>
  <c r="M341" i="21"/>
  <c r="N341" i="21"/>
  <c r="O341" i="21"/>
  <c r="P341" i="21"/>
  <c r="Q341" i="21"/>
  <c r="R341" i="21"/>
  <c r="S341" i="21"/>
  <c r="T341" i="21"/>
  <c r="U341" i="21"/>
  <c r="V341" i="21"/>
  <c r="W341" i="21"/>
  <c r="X341" i="21"/>
  <c r="Y341" i="21"/>
  <c r="C342" i="21"/>
  <c r="D342" i="21"/>
  <c r="E342" i="21"/>
  <c r="F342" i="21"/>
  <c r="G342" i="21"/>
  <c r="H342" i="21"/>
  <c r="I342" i="21"/>
  <c r="J342" i="21"/>
  <c r="K342" i="21"/>
  <c r="L342" i="21"/>
  <c r="M342" i="21"/>
  <c r="N342" i="21"/>
  <c r="O342" i="21"/>
  <c r="P342" i="21"/>
  <c r="Q342" i="21"/>
  <c r="R342" i="21"/>
  <c r="S342" i="21"/>
  <c r="T342" i="21"/>
  <c r="U342" i="21"/>
  <c r="V342" i="21"/>
  <c r="W342" i="21"/>
  <c r="X342" i="21"/>
  <c r="Y342" i="21"/>
  <c r="C343" i="21"/>
  <c r="D343" i="21"/>
  <c r="E343" i="21"/>
  <c r="F343" i="21"/>
  <c r="G343" i="21"/>
  <c r="H343" i="21"/>
  <c r="I343" i="21"/>
  <c r="J343" i="21"/>
  <c r="K343" i="21"/>
  <c r="L343" i="21"/>
  <c r="M343" i="21"/>
  <c r="N343" i="21"/>
  <c r="O343" i="21"/>
  <c r="P343" i="21"/>
  <c r="Q343" i="21"/>
  <c r="R343" i="21"/>
  <c r="S343" i="21"/>
  <c r="T343" i="21"/>
  <c r="U343" i="21"/>
  <c r="V343" i="21"/>
  <c r="W343" i="21"/>
  <c r="X343" i="21"/>
  <c r="Y343" i="21"/>
  <c r="C344" i="21"/>
  <c r="D344" i="21"/>
  <c r="E344" i="21"/>
  <c r="F344" i="21"/>
  <c r="G344" i="21"/>
  <c r="H344" i="21"/>
  <c r="I344" i="21"/>
  <c r="J344" i="21"/>
  <c r="K344" i="21"/>
  <c r="L344" i="21"/>
  <c r="M344" i="21"/>
  <c r="N344" i="21"/>
  <c r="O344" i="21"/>
  <c r="P344" i="21"/>
  <c r="Q344" i="21"/>
  <c r="R344" i="21"/>
  <c r="S344" i="21"/>
  <c r="T344" i="21"/>
  <c r="U344" i="21"/>
  <c r="V344" i="21"/>
  <c r="W344" i="21"/>
  <c r="X344" i="21"/>
  <c r="Y344" i="21"/>
  <c r="C345" i="21"/>
  <c r="D345" i="21"/>
  <c r="E345" i="21"/>
  <c r="F345" i="21"/>
  <c r="G345" i="21"/>
  <c r="H345" i="21"/>
  <c r="I345" i="21"/>
  <c r="J345" i="21"/>
  <c r="K345" i="21"/>
  <c r="L345" i="21"/>
  <c r="M345" i="21"/>
  <c r="N345" i="21"/>
  <c r="O345" i="21"/>
  <c r="P345" i="21"/>
  <c r="Q345" i="21"/>
  <c r="R345" i="21"/>
  <c r="S345" i="21"/>
  <c r="T345" i="21"/>
  <c r="U345" i="21"/>
  <c r="V345" i="21"/>
  <c r="W345" i="21"/>
  <c r="X345" i="21"/>
  <c r="Y345" i="21"/>
  <c r="C346" i="21"/>
  <c r="D346" i="21"/>
  <c r="E346" i="21"/>
  <c r="F346" i="21"/>
  <c r="G346" i="21"/>
  <c r="H346" i="21"/>
  <c r="I346" i="21"/>
  <c r="J346" i="21"/>
  <c r="K346" i="21"/>
  <c r="L346" i="21"/>
  <c r="M346" i="21"/>
  <c r="N346" i="21"/>
  <c r="O346" i="21"/>
  <c r="P346" i="21"/>
  <c r="Q346" i="21"/>
  <c r="R346" i="21"/>
  <c r="S346" i="21"/>
  <c r="T346" i="21"/>
  <c r="U346" i="21"/>
  <c r="V346" i="21"/>
  <c r="W346" i="21"/>
  <c r="X346" i="21"/>
  <c r="Y346" i="21"/>
  <c r="C347" i="21"/>
  <c r="D347" i="21"/>
  <c r="E347" i="21"/>
  <c r="F347" i="21"/>
  <c r="G347" i="21"/>
  <c r="H347" i="21"/>
  <c r="I347" i="21"/>
  <c r="J347" i="21"/>
  <c r="K347" i="21"/>
  <c r="L347" i="21"/>
  <c r="M347" i="21"/>
  <c r="N347" i="21"/>
  <c r="O347" i="21"/>
  <c r="P347" i="21"/>
  <c r="Q347" i="21"/>
  <c r="R347" i="21"/>
  <c r="S347" i="21"/>
  <c r="T347" i="21"/>
  <c r="U347" i="21"/>
  <c r="V347" i="21"/>
  <c r="W347" i="21"/>
  <c r="X347" i="21"/>
  <c r="Y347" i="21"/>
  <c r="C348" i="21"/>
  <c r="D348" i="21"/>
  <c r="E348" i="21"/>
  <c r="F348" i="21"/>
  <c r="G348" i="21"/>
  <c r="H348" i="21"/>
  <c r="I348" i="21"/>
  <c r="J348" i="21"/>
  <c r="K348" i="21"/>
  <c r="L348" i="21"/>
  <c r="M348" i="21"/>
  <c r="N348" i="21"/>
  <c r="O348" i="21"/>
  <c r="P348" i="21"/>
  <c r="Q348" i="21"/>
  <c r="R348" i="21"/>
  <c r="S348" i="21"/>
  <c r="T348" i="21"/>
  <c r="U348" i="21"/>
  <c r="V348" i="21"/>
  <c r="W348" i="21"/>
  <c r="X348" i="21"/>
  <c r="Y348" i="21"/>
  <c r="C349" i="21"/>
  <c r="D349" i="21"/>
  <c r="E349" i="21"/>
  <c r="F349" i="21"/>
  <c r="G349" i="21"/>
  <c r="H349" i="21"/>
  <c r="I349" i="21"/>
  <c r="J349" i="21"/>
  <c r="K349" i="21"/>
  <c r="L349" i="21"/>
  <c r="M349" i="21"/>
  <c r="N349" i="21"/>
  <c r="O349" i="21"/>
  <c r="P349" i="21"/>
  <c r="Q349" i="21"/>
  <c r="R349" i="21"/>
  <c r="S349" i="21"/>
  <c r="T349" i="21"/>
  <c r="U349" i="21"/>
  <c r="V349" i="21"/>
  <c r="W349" i="21"/>
  <c r="X349" i="21"/>
  <c r="Y349" i="21"/>
  <c r="C350" i="21"/>
  <c r="D350" i="21"/>
  <c r="E350" i="21"/>
  <c r="F350" i="21"/>
  <c r="G350" i="21"/>
  <c r="H350" i="21"/>
  <c r="I350" i="21"/>
  <c r="J350" i="21"/>
  <c r="K350" i="21"/>
  <c r="L350" i="21"/>
  <c r="M350" i="21"/>
  <c r="N350" i="21"/>
  <c r="O350" i="21"/>
  <c r="P350" i="21"/>
  <c r="Q350" i="21"/>
  <c r="R350" i="21"/>
  <c r="S350" i="21"/>
  <c r="T350" i="21"/>
  <c r="U350" i="21"/>
  <c r="V350" i="21"/>
  <c r="W350" i="21"/>
  <c r="X350" i="21"/>
  <c r="Y350" i="21"/>
  <c r="C351" i="21"/>
  <c r="D351" i="21"/>
  <c r="E351" i="21"/>
  <c r="F351" i="21"/>
  <c r="G351" i="21"/>
  <c r="H351" i="21"/>
  <c r="I351" i="21"/>
  <c r="J351" i="21"/>
  <c r="K351" i="21"/>
  <c r="L351" i="21"/>
  <c r="M351" i="21"/>
  <c r="N351" i="21"/>
  <c r="O351" i="21"/>
  <c r="P351" i="21"/>
  <c r="Q351" i="21"/>
  <c r="R351" i="21"/>
  <c r="S351" i="21"/>
  <c r="T351" i="21"/>
  <c r="U351" i="21"/>
  <c r="V351" i="21"/>
  <c r="W351" i="21"/>
  <c r="X351" i="21"/>
  <c r="Y351" i="21"/>
  <c r="C352" i="21"/>
  <c r="D352" i="21"/>
  <c r="E352" i="21"/>
  <c r="F352" i="21"/>
  <c r="G352" i="21"/>
  <c r="H352" i="21"/>
  <c r="I352" i="21"/>
  <c r="J352" i="21"/>
  <c r="K352" i="21"/>
  <c r="L352" i="21"/>
  <c r="M352" i="21"/>
  <c r="N352" i="21"/>
  <c r="O352" i="21"/>
  <c r="P352" i="21"/>
  <c r="Q352" i="21"/>
  <c r="R352" i="21"/>
  <c r="S352" i="21"/>
  <c r="T352" i="21"/>
  <c r="U352" i="21"/>
  <c r="V352" i="21"/>
  <c r="W352" i="21"/>
  <c r="X352" i="21"/>
  <c r="Y352" i="21"/>
  <c r="C353" i="21"/>
  <c r="D353" i="21"/>
  <c r="E353" i="21"/>
  <c r="F353" i="21"/>
  <c r="G353" i="21"/>
  <c r="H353" i="21"/>
  <c r="I353" i="21"/>
  <c r="J353" i="21"/>
  <c r="K353" i="21"/>
  <c r="L353" i="21"/>
  <c r="M353" i="21"/>
  <c r="N353" i="21"/>
  <c r="O353" i="21"/>
  <c r="P353" i="21"/>
  <c r="Q353" i="21"/>
  <c r="R353" i="21"/>
  <c r="S353" i="21"/>
  <c r="T353" i="21"/>
  <c r="U353" i="21"/>
  <c r="V353" i="21"/>
  <c r="W353" i="21"/>
  <c r="X353" i="21"/>
  <c r="Y353" i="21"/>
  <c r="C354" i="21"/>
  <c r="D354" i="21"/>
  <c r="E354" i="21"/>
  <c r="F354" i="21"/>
  <c r="G354" i="21"/>
  <c r="H354" i="21"/>
  <c r="I354" i="21"/>
  <c r="J354" i="21"/>
  <c r="K354" i="21"/>
  <c r="L354" i="21"/>
  <c r="M354" i="21"/>
  <c r="N354" i="21"/>
  <c r="O354" i="21"/>
  <c r="P354" i="21"/>
  <c r="Q354" i="21"/>
  <c r="R354" i="21"/>
  <c r="S354" i="21"/>
  <c r="T354" i="21"/>
  <c r="U354" i="21"/>
  <c r="V354" i="21"/>
  <c r="W354" i="21"/>
  <c r="X354" i="21"/>
  <c r="Y354" i="21"/>
  <c r="C355" i="21"/>
  <c r="D355" i="21"/>
  <c r="E355" i="21"/>
  <c r="F355" i="21"/>
  <c r="G355" i="21"/>
  <c r="H355" i="21"/>
  <c r="I355" i="21"/>
  <c r="J355" i="21"/>
  <c r="K355" i="21"/>
  <c r="L355" i="21"/>
  <c r="M355" i="21"/>
  <c r="N355" i="21"/>
  <c r="O355" i="21"/>
  <c r="P355" i="21"/>
  <c r="Q355" i="21"/>
  <c r="R355" i="21"/>
  <c r="S355" i="21"/>
  <c r="T355" i="21"/>
  <c r="U355" i="21"/>
  <c r="V355" i="21"/>
  <c r="W355" i="21"/>
  <c r="X355" i="21"/>
  <c r="Y355" i="21"/>
  <c r="C356" i="21"/>
  <c r="D356" i="21"/>
  <c r="E356" i="21"/>
  <c r="F356" i="21"/>
  <c r="G356" i="21"/>
  <c r="H356" i="21"/>
  <c r="I356" i="21"/>
  <c r="J356" i="21"/>
  <c r="K356" i="21"/>
  <c r="L356" i="21"/>
  <c r="M356" i="21"/>
  <c r="N356" i="21"/>
  <c r="O356" i="21"/>
  <c r="P356" i="21"/>
  <c r="Q356" i="21"/>
  <c r="R356" i="21"/>
  <c r="S356" i="21"/>
  <c r="T356" i="21"/>
  <c r="U356" i="21"/>
  <c r="V356" i="21"/>
  <c r="W356" i="21"/>
  <c r="X356" i="21"/>
  <c r="Y356" i="21"/>
  <c r="C357" i="21"/>
  <c r="D357" i="21"/>
  <c r="E357" i="21"/>
  <c r="F357" i="21"/>
  <c r="G357" i="21"/>
  <c r="H357" i="21"/>
  <c r="I357" i="21"/>
  <c r="J357" i="21"/>
  <c r="K357" i="21"/>
  <c r="L357" i="21"/>
  <c r="M357" i="21"/>
  <c r="N357" i="21"/>
  <c r="O357" i="21"/>
  <c r="P357" i="21"/>
  <c r="Q357" i="21"/>
  <c r="R357" i="21"/>
  <c r="S357" i="21"/>
  <c r="T357" i="21"/>
  <c r="U357" i="21"/>
  <c r="V357" i="21"/>
  <c r="W357" i="21"/>
  <c r="X357" i="21"/>
  <c r="Y357" i="21"/>
  <c r="C358" i="21"/>
  <c r="D358" i="21"/>
  <c r="E358" i="21"/>
  <c r="F358" i="21"/>
  <c r="G358" i="21"/>
  <c r="H358" i="21"/>
  <c r="I358" i="21"/>
  <c r="J358" i="21"/>
  <c r="K358" i="21"/>
  <c r="L358" i="21"/>
  <c r="M358" i="21"/>
  <c r="N358" i="21"/>
  <c r="O358" i="21"/>
  <c r="P358" i="21"/>
  <c r="Q358" i="21"/>
  <c r="R358" i="21"/>
  <c r="S358" i="21"/>
  <c r="T358" i="21"/>
  <c r="U358" i="21"/>
  <c r="V358" i="21"/>
  <c r="W358" i="21"/>
  <c r="X358" i="21"/>
  <c r="Y358" i="21"/>
  <c r="C359" i="21"/>
  <c r="D359" i="21"/>
  <c r="E359" i="21"/>
  <c r="F359" i="21"/>
  <c r="G359" i="21"/>
  <c r="H359" i="21"/>
  <c r="I359" i="21"/>
  <c r="J359" i="21"/>
  <c r="K359" i="21"/>
  <c r="L359" i="21"/>
  <c r="M359" i="21"/>
  <c r="N359" i="21"/>
  <c r="O359" i="21"/>
  <c r="P359" i="21"/>
  <c r="Q359" i="21"/>
  <c r="R359" i="21"/>
  <c r="S359" i="21"/>
  <c r="T359" i="21"/>
  <c r="U359" i="21"/>
  <c r="V359" i="21"/>
  <c r="W359" i="21"/>
  <c r="X359" i="21"/>
  <c r="Y359" i="21"/>
  <c r="C360" i="21"/>
  <c r="D360" i="21"/>
  <c r="E360" i="21"/>
  <c r="F360" i="21"/>
  <c r="G360" i="21"/>
  <c r="H360" i="21"/>
  <c r="I360" i="21"/>
  <c r="J360" i="21"/>
  <c r="K360" i="21"/>
  <c r="L360" i="21"/>
  <c r="M360" i="21"/>
  <c r="N360" i="21"/>
  <c r="O360" i="21"/>
  <c r="P360" i="21"/>
  <c r="Q360" i="21"/>
  <c r="R360" i="21"/>
  <c r="S360" i="21"/>
  <c r="T360" i="21"/>
  <c r="U360" i="21"/>
  <c r="V360" i="21"/>
  <c r="W360" i="21"/>
  <c r="X360" i="21"/>
  <c r="Y360" i="21"/>
  <c r="C361" i="21"/>
  <c r="D361" i="21"/>
  <c r="E361" i="21"/>
  <c r="F361" i="21"/>
  <c r="G361" i="21"/>
  <c r="H361" i="21"/>
  <c r="I361" i="21"/>
  <c r="J361" i="21"/>
  <c r="K361" i="21"/>
  <c r="L361" i="21"/>
  <c r="M361" i="21"/>
  <c r="N361" i="21"/>
  <c r="O361" i="21"/>
  <c r="P361" i="21"/>
  <c r="Q361" i="21"/>
  <c r="R361" i="21"/>
  <c r="S361" i="21"/>
  <c r="T361" i="21"/>
  <c r="U361" i="21"/>
  <c r="V361" i="21"/>
  <c r="W361" i="21"/>
  <c r="X361" i="21"/>
  <c r="Y361" i="21"/>
  <c r="C362" i="21"/>
  <c r="D362" i="21"/>
  <c r="E362" i="21"/>
  <c r="F362" i="21"/>
  <c r="G362" i="21"/>
  <c r="H362" i="21"/>
  <c r="I362" i="21"/>
  <c r="J362" i="21"/>
  <c r="K362" i="21"/>
  <c r="L362" i="21"/>
  <c r="M362" i="21"/>
  <c r="N362" i="21"/>
  <c r="O362" i="21"/>
  <c r="P362" i="21"/>
  <c r="Q362" i="21"/>
  <c r="R362" i="21"/>
  <c r="S362" i="21"/>
  <c r="T362" i="21"/>
  <c r="U362" i="21"/>
  <c r="V362" i="21"/>
  <c r="W362" i="21"/>
  <c r="X362" i="21"/>
  <c r="Y362" i="21"/>
  <c r="B333" i="21"/>
  <c r="B334" i="21"/>
  <c r="B335" i="21"/>
  <c r="B336" i="21"/>
  <c r="B337" i="21"/>
  <c r="B338" i="21"/>
  <c r="B339" i="21"/>
  <c r="B340" i="21"/>
  <c r="B341" i="21"/>
  <c r="B342" i="21"/>
  <c r="B343" i="21"/>
  <c r="B344" i="21"/>
  <c r="B345" i="21"/>
  <c r="B346" i="21"/>
  <c r="B347" i="21"/>
  <c r="B348" i="21"/>
  <c r="B349" i="21"/>
  <c r="B350" i="21"/>
  <c r="B351" i="21"/>
  <c r="B352" i="21"/>
  <c r="B353" i="21"/>
  <c r="B354" i="21"/>
  <c r="B355" i="21"/>
  <c r="B356" i="21"/>
  <c r="B357" i="21"/>
  <c r="B358" i="21"/>
  <c r="B359" i="21"/>
  <c r="B360" i="21"/>
  <c r="B361" i="21"/>
  <c r="B362" i="21"/>
  <c r="B332" i="21"/>
  <c r="C261" i="21"/>
  <c r="D261" i="21"/>
  <c r="E261" i="21"/>
  <c r="F261" i="21"/>
  <c r="G261" i="21"/>
  <c r="H261" i="21"/>
  <c r="I261" i="21"/>
  <c r="J261" i="21"/>
  <c r="K261" i="21"/>
  <c r="L261" i="21"/>
  <c r="M261" i="21"/>
  <c r="N261" i="21"/>
  <c r="O261" i="21"/>
  <c r="P261" i="21"/>
  <c r="Q261" i="21"/>
  <c r="R261" i="21"/>
  <c r="S261" i="21"/>
  <c r="T261" i="21"/>
  <c r="U261" i="21"/>
  <c r="V261" i="21"/>
  <c r="W261" i="21"/>
  <c r="X261" i="21"/>
  <c r="Y261" i="21"/>
  <c r="C262" i="21"/>
  <c r="D262" i="21"/>
  <c r="E262" i="21"/>
  <c r="F262" i="21"/>
  <c r="G262" i="21"/>
  <c r="H262" i="21"/>
  <c r="I262" i="21"/>
  <c r="J262" i="21"/>
  <c r="K262" i="21"/>
  <c r="L262" i="21"/>
  <c r="M262" i="21"/>
  <c r="N262" i="21"/>
  <c r="O262" i="21"/>
  <c r="P262" i="21"/>
  <c r="Q262" i="21"/>
  <c r="R262" i="21"/>
  <c r="S262" i="21"/>
  <c r="T262" i="21"/>
  <c r="U262" i="21"/>
  <c r="V262" i="21"/>
  <c r="W262" i="21"/>
  <c r="X262" i="21"/>
  <c r="Y262" i="21"/>
  <c r="C263" i="21"/>
  <c r="D263" i="21"/>
  <c r="E263" i="21"/>
  <c r="F263" i="21"/>
  <c r="G263" i="21"/>
  <c r="H263" i="21"/>
  <c r="I263" i="21"/>
  <c r="J263" i="21"/>
  <c r="K263" i="21"/>
  <c r="L263" i="21"/>
  <c r="M263" i="21"/>
  <c r="N263" i="21"/>
  <c r="O263" i="21"/>
  <c r="P263" i="21"/>
  <c r="Q263" i="21"/>
  <c r="R263" i="21"/>
  <c r="S263" i="21"/>
  <c r="T263" i="21"/>
  <c r="U263" i="21"/>
  <c r="V263" i="21"/>
  <c r="W263" i="21"/>
  <c r="X263" i="21"/>
  <c r="Y263" i="21"/>
  <c r="C264" i="21"/>
  <c r="D264" i="21"/>
  <c r="E264" i="21"/>
  <c r="F264" i="21"/>
  <c r="G264" i="21"/>
  <c r="H264" i="21"/>
  <c r="I264" i="21"/>
  <c r="J264" i="21"/>
  <c r="K264" i="21"/>
  <c r="L264" i="21"/>
  <c r="M264" i="21"/>
  <c r="N264" i="21"/>
  <c r="O264" i="21"/>
  <c r="P264" i="21"/>
  <c r="Q264" i="21"/>
  <c r="R264" i="21"/>
  <c r="S264" i="21"/>
  <c r="T264" i="21"/>
  <c r="U264" i="21"/>
  <c r="V264" i="21"/>
  <c r="W264" i="21"/>
  <c r="X264" i="21"/>
  <c r="Y264" i="21"/>
  <c r="C265" i="21"/>
  <c r="D265" i="21"/>
  <c r="E265" i="21"/>
  <c r="F265" i="21"/>
  <c r="G265" i="21"/>
  <c r="H265" i="21"/>
  <c r="I265" i="21"/>
  <c r="J265" i="21"/>
  <c r="K265" i="21"/>
  <c r="L265" i="21"/>
  <c r="M265" i="21"/>
  <c r="N265" i="21"/>
  <c r="O265" i="21"/>
  <c r="P265" i="21"/>
  <c r="Q265" i="21"/>
  <c r="R265" i="21"/>
  <c r="S265" i="21"/>
  <c r="T265" i="21"/>
  <c r="U265" i="21"/>
  <c r="V265" i="21"/>
  <c r="W265" i="21"/>
  <c r="X265" i="21"/>
  <c r="Y265" i="21"/>
  <c r="C266" i="21"/>
  <c r="D266" i="21"/>
  <c r="E266" i="21"/>
  <c r="F266" i="21"/>
  <c r="G266" i="21"/>
  <c r="H266" i="21"/>
  <c r="I266" i="21"/>
  <c r="J266" i="21"/>
  <c r="K266" i="21"/>
  <c r="L266" i="21"/>
  <c r="M266" i="21"/>
  <c r="N266" i="21"/>
  <c r="O266" i="21"/>
  <c r="P266" i="21"/>
  <c r="Q266" i="21"/>
  <c r="R266" i="21"/>
  <c r="S266" i="21"/>
  <c r="T266" i="21"/>
  <c r="U266" i="21"/>
  <c r="V266" i="21"/>
  <c r="W266" i="21"/>
  <c r="X266" i="21"/>
  <c r="Y266" i="21"/>
  <c r="C267" i="21"/>
  <c r="D267" i="21"/>
  <c r="E267" i="21"/>
  <c r="F267" i="21"/>
  <c r="G267" i="21"/>
  <c r="H267" i="21"/>
  <c r="I267" i="21"/>
  <c r="J267" i="21"/>
  <c r="K267" i="21"/>
  <c r="L267" i="21"/>
  <c r="M267" i="21"/>
  <c r="N267" i="21"/>
  <c r="O267" i="21"/>
  <c r="P267" i="21"/>
  <c r="Q267" i="21"/>
  <c r="R267" i="21"/>
  <c r="S267" i="21"/>
  <c r="T267" i="21"/>
  <c r="U267" i="21"/>
  <c r="V267" i="21"/>
  <c r="W267" i="21"/>
  <c r="X267" i="21"/>
  <c r="Y267" i="21"/>
  <c r="C268" i="21"/>
  <c r="D268" i="21"/>
  <c r="E268" i="21"/>
  <c r="F268" i="21"/>
  <c r="G268" i="21"/>
  <c r="H268" i="21"/>
  <c r="I268" i="21"/>
  <c r="J268" i="21"/>
  <c r="K268" i="21"/>
  <c r="L268" i="21"/>
  <c r="M268" i="21"/>
  <c r="N268" i="21"/>
  <c r="O268" i="21"/>
  <c r="P268" i="21"/>
  <c r="Q268" i="21"/>
  <c r="R268" i="21"/>
  <c r="S268" i="21"/>
  <c r="T268" i="21"/>
  <c r="U268" i="21"/>
  <c r="V268" i="21"/>
  <c r="W268" i="21"/>
  <c r="X268" i="21"/>
  <c r="Y268" i="21"/>
  <c r="C269" i="21"/>
  <c r="D269" i="21"/>
  <c r="E269" i="21"/>
  <c r="F269" i="21"/>
  <c r="G269" i="21"/>
  <c r="H269" i="21"/>
  <c r="I269" i="21"/>
  <c r="J269" i="21"/>
  <c r="K269" i="21"/>
  <c r="L269" i="21"/>
  <c r="M269" i="21"/>
  <c r="N269" i="21"/>
  <c r="O269" i="21"/>
  <c r="P269" i="21"/>
  <c r="Q269" i="21"/>
  <c r="R269" i="21"/>
  <c r="S269" i="21"/>
  <c r="T269" i="21"/>
  <c r="U269" i="21"/>
  <c r="V269" i="21"/>
  <c r="W269" i="21"/>
  <c r="X269" i="21"/>
  <c r="Y269" i="21"/>
  <c r="C270" i="21"/>
  <c r="D270" i="21"/>
  <c r="E270" i="21"/>
  <c r="F270" i="21"/>
  <c r="G270" i="21"/>
  <c r="H270" i="21"/>
  <c r="I270" i="21"/>
  <c r="J270" i="21"/>
  <c r="K270" i="21"/>
  <c r="L270" i="21"/>
  <c r="M270" i="21"/>
  <c r="N270" i="21"/>
  <c r="O270" i="21"/>
  <c r="P270" i="21"/>
  <c r="Q270" i="21"/>
  <c r="R270" i="21"/>
  <c r="S270" i="21"/>
  <c r="T270" i="21"/>
  <c r="U270" i="21"/>
  <c r="V270" i="21"/>
  <c r="W270" i="21"/>
  <c r="X270" i="21"/>
  <c r="Y270" i="21"/>
  <c r="C271" i="21"/>
  <c r="D271" i="21"/>
  <c r="E271" i="21"/>
  <c r="F271" i="21"/>
  <c r="G271" i="21"/>
  <c r="H271" i="21"/>
  <c r="I271" i="21"/>
  <c r="J271" i="21"/>
  <c r="K271" i="21"/>
  <c r="L271" i="21"/>
  <c r="M271" i="21"/>
  <c r="N271" i="21"/>
  <c r="O271" i="21"/>
  <c r="P271" i="21"/>
  <c r="Q271" i="21"/>
  <c r="R271" i="21"/>
  <c r="S271" i="21"/>
  <c r="T271" i="21"/>
  <c r="U271" i="21"/>
  <c r="V271" i="21"/>
  <c r="W271" i="21"/>
  <c r="X271" i="21"/>
  <c r="Y271" i="21"/>
  <c r="C272" i="21"/>
  <c r="D272" i="21"/>
  <c r="E272" i="21"/>
  <c r="F272" i="21"/>
  <c r="G272" i="21"/>
  <c r="H272" i="21"/>
  <c r="I272" i="21"/>
  <c r="J272" i="21"/>
  <c r="K272" i="21"/>
  <c r="L272" i="21"/>
  <c r="M272" i="21"/>
  <c r="N272" i="21"/>
  <c r="O272" i="21"/>
  <c r="P272" i="21"/>
  <c r="Q272" i="21"/>
  <c r="R272" i="21"/>
  <c r="S272" i="21"/>
  <c r="T272" i="21"/>
  <c r="U272" i="21"/>
  <c r="V272" i="21"/>
  <c r="W272" i="21"/>
  <c r="X272" i="21"/>
  <c r="Y272" i="21"/>
  <c r="C273" i="21"/>
  <c r="D273" i="21"/>
  <c r="E273" i="21"/>
  <c r="F273" i="21"/>
  <c r="G273" i="21"/>
  <c r="H273" i="21"/>
  <c r="I273" i="21"/>
  <c r="J273" i="21"/>
  <c r="K273" i="21"/>
  <c r="L273" i="21"/>
  <c r="M273" i="21"/>
  <c r="N273" i="21"/>
  <c r="O273" i="21"/>
  <c r="P273" i="21"/>
  <c r="Q273" i="21"/>
  <c r="R273" i="21"/>
  <c r="S273" i="21"/>
  <c r="T273" i="21"/>
  <c r="U273" i="21"/>
  <c r="V273" i="21"/>
  <c r="W273" i="21"/>
  <c r="X273" i="21"/>
  <c r="Y273" i="21"/>
  <c r="C274" i="21"/>
  <c r="D274" i="21"/>
  <c r="E274" i="21"/>
  <c r="F274" i="21"/>
  <c r="G274" i="21"/>
  <c r="H274" i="21"/>
  <c r="I274" i="21"/>
  <c r="J274" i="21"/>
  <c r="K274" i="21"/>
  <c r="L274" i="21"/>
  <c r="M274" i="21"/>
  <c r="N274" i="21"/>
  <c r="O274" i="21"/>
  <c r="P274" i="21"/>
  <c r="Q274" i="21"/>
  <c r="R274" i="21"/>
  <c r="S274" i="21"/>
  <c r="T274" i="21"/>
  <c r="U274" i="21"/>
  <c r="V274" i="21"/>
  <c r="W274" i="21"/>
  <c r="X274" i="21"/>
  <c r="Y274" i="21"/>
  <c r="C275" i="21"/>
  <c r="D275" i="21"/>
  <c r="E275" i="21"/>
  <c r="F275" i="21"/>
  <c r="G275" i="21"/>
  <c r="H275" i="21"/>
  <c r="I275" i="21"/>
  <c r="J275" i="21"/>
  <c r="K275" i="21"/>
  <c r="L275" i="21"/>
  <c r="M275" i="21"/>
  <c r="N275" i="21"/>
  <c r="O275" i="21"/>
  <c r="P275" i="21"/>
  <c r="Q275" i="21"/>
  <c r="R275" i="21"/>
  <c r="S275" i="21"/>
  <c r="T275" i="21"/>
  <c r="U275" i="21"/>
  <c r="V275" i="21"/>
  <c r="W275" i="21"/>
  <c r="X275" i="21"/>
  <c r="Y275" i="21"/>
  <c r="C276" i="21"/>
  <c r="D276" i="21"/>
  <c r="E276" i="21"/>
  <c r="F276" i="21"/>
  <c r="G276" i="21"/>
  <c r="H276" i="21"/>
  <c r="I276" i="21"/>
  <c r="J276" i="21"/>
  <c r="K276" i="21"/>
  <c r="L276" i="21"/>
  <c r="M276" i="21"/>
  <c r="N276" i="21"/>
  <c r="O276" i="21"/>
  <c r="P276" i="21"/>
  <c r="Q276" i="21"/>
  <c r="R276" i="21"/>
  <c r="S276" i="21"/>
  <c r="T276" i="21"/>
  <c r="U276" i="21"/>
  <c r="V276" i="21"/>
  <c r="W276" i="21"/>
  <c r="X276" i="21"/>
  <c r="Y276" i="21"/>
  <c r="C277" i="21"/>
  <c r="D277" i="21"/>
  <c r="E277" i="21"/>
  <c r="F277" i="21"/>
  <c r="G277" i="21"/>
  <c r="H277" i="21"/>
  <c r="I277" i="21"/>
  <c r="J277" i="21"/>
  <c r="K277" i="21"/>
  <c r="L277" i="21"/>
  <c r="M277" i="21"/>
  <c r="N277" i="21"/>
  <c r="O277" i="21"/>
  <c r="P277" i="21"/>
  <c r="Q277" i="21"/>
  <c r="R277" i="21"/>
  <c r="S277" i="21"/>
  <c r="T277" i="21"/>
  <c r="U277" i="21"/>
  <c r="V277" i="21"/>
  <c r="W277" i="21"/>
  <c r="X277" i="21"/>
  <c r="Y277" i="21"/>
  <c r="C278" i="21"/>
  <c r="D278" i="21"/>
  <c r="E278" i="21"/>
  <c r="F278" i="21"/>
  <c r="G278" i="21"/>
  <c r="H278" i="21"/>
  <c r="I278" i="21"/>
  <c r="J278" i="21"/>
  <c r="K278" i="21"/>
  <c r="L278" i="21"/>
  <c r="M278" i="21"/>
  <c r="N278" i="21"/>
  <c r="O278" i="21"/>
  <c r="P278" i="21"/>
  <c r="Q278" i="21"/>
  <c r="R278" i="21"/>
  <c r="S278" i="21"/>
  <c r="T278" i="21"/>
  <c r="U278" i="21"/>
  <c r="V278" i="21"/>
  <c r="W278" i="21"/>
  <c r="X278" i="21"/>
  <c r="Y278" i="21"/>
  <c r="C279" i="21"/>
  <c r="D279" i="21"/>
  <c r="E279" i="21"/>
  <c r="F279" i="21"/>
  <c r="G279" i="21"/>
  <c r="H279" i="21"/>
  <c r="I279" i="21"/>
  <c r="J279" i="21"/>
  <c r="K279" i="21"/>
  <c r="L279" i="21"/>
  <c r="M279" i="21"/>
  <c r="N279" i="21"/>
  <c r="O279" i="21"/>
  <c r="P279" i="21"/>
  <c r="Q279" i="21"/>
  <c r="R279" i="21"/>
  <c r="S279" i="21"/>
  <c r="T279" i="21"/>
  <c r="U279" i="21"/>
  <c r="V279" i="21"/>
  <c r="W279" i="21"/>
  <c r="X279" i="21"/>
  <c r="Y279" i="21"/>
  <c r="C280" i="21"/>
  <c r="D280" i="21"/>
  <c r="E280" i="21"/>
  <c r="F280" i="21"/>
  <c r="G280" i="21"/>
  <c r="H280" i="21"/>
  <c r="I280" i="21"/>
  <c r="J280" i="21"/>
  <c r="K280" i="21"/>
  <c r="L280" i="21"/>
  <c r="M280" i="21"/>
  <c r="N280" i="21"/>
  <c r="O280" i="21"/>
  <c r="P280" i="21"/>
  <c r="Q280" i="21"/>
  <c r="R280" i="21"/>
  <c r="S280" i="21"/>
  <c r="T280" i="21"/>
  <c r="U280" i="21"/>
  <c r="V280" i="21"/>
  <c r="W280" i="21"/>
  <c r="X280" i="21"/>
  <c r="Y280" i="21"/>
  <c r="C281" i="21"/>
  <c r="D281" i="21"/>
  <c r="E281" i="21"/>
  <c r="F281" i="21"/>
  <c r="G281" i="21"/>
  <c r="H281" i="21"/>
  <c r="I281" i="21"/>
  <c r="J281" i="21"/>
  <c r="K281" i="21"/>
  <c r="L281" i="21"/>
  <c r="M281" i="21"/>
  <c r="N281" i="21"/>
  <c r="O281" i="21"/>
  <c r="P281" i="21"/>
  <c r="Q281" i="21"/>
  <c r="R281" i="21"/>
  <c r="S281" i="21"/>
  <c r="T281" i="21"/>
  <c r="U281" i="21"/>
  <c r="V281" i="21"/>
  <c r="W281" i="21"/>
  <c r="X281" i="21"/>
  <c r="Y281" i="21"/>
  <c r="C282" i="21"/>
  <c r="D282" i="21"/>
  <c r="E282" i="21"/>
  <c r="F282" i="21"/>
  <c r="G282" i="21"/>
  <c r="H282" i="21"/>
  <c r="I282" i="21"/>
  <c r="J282" i="21"/>
  <c r="K282" i="21"/>
  <c r="L282" i="21"/>
  <c r="M282" i="21"/>
  <c r="N282" i="21"/>
  <c r="O282" i="21"/>
  <c r="P282" i="21"/>
  <c r="Q282" i="21"/>
  <c r="R282" i="21"/>
  <c r="S282" i="21"/>
  <c r="T282" i="21"/>
  <c r="U282" i="21"/>
  <c r="V282" i="21"/>
  <c r="W282" i="21"/>
  <c r="X282" i="21"/>
  <c r="Y282" i="21"/>
  <c r="C283" i="21"/>
  <c r="D283" i="21"/>
  <c r="E283" i="21"/>
  <c r="F283" i="21"/>
  <c r="G283" i="21"/>
  <c r="H283" i="21"/>
  <c r="I283" i="21"/>
  <c r="J283" i="21"/>
  <c r="K283" i="21"/>
  <c r="L283" i="21"/>
  <c r="M283" i="21"/>
  <c r="N283" i="21"/>
  <c r="O283" i="21"/>
  <c r="P283" i="21"/>
  <c r="Q283" i="21"/>
  <c r="R283" i="21"/>
  <c r="S283" i="21"/>
  <c r="T283" i="21"/>
  <c r="U283" i="21"/>
  <c r="V283" i="21"/>
  <c r="W283" i="21"/>
  <c r="X283" i="21"/>
  <c r="Y283" i="21"/>
  <c r="C284" i="21"/>
  <c r="D284" i="21"/>
  <c r="E284" i="21"/>
  <c r="F284" i="21"/>
  <c r="G284" i="21"/>
  <c r="H284" i="21"/>
  <c r="I284" i="21"/>
  <c r="J284" i="21"/>
  <c r="K284" i="21"/>
  <c r="L284" i="21"/>
  <c r="M284" i="21"/>
  <c r="N284" i="21"/>
  <c r="O284" i="21"/>
  <c r="P284" i="21"/>
  <c r="Q284" i="21"/>
  <c r="R284" i="21"/>
  <c r="S284" i="21"/>
  <c r="T284" i="21"/>
  <c r="U284" i="21"/>
  <c r="V284" i="21"/>
  <c r="W284" i="21"/>
  <c r="X284" i="21"/>
  <c r="Y284" i="21"/>
  <c r="C285" i="21"/>
  <c r="D285" i="21"/>
  <c r="E285" i="21"/>
  <c r="F285" i="21"/>
  <c r="G285" i="21"/>
  <c r="H285" i="21"/>
  <c r="I285" i="21"/>
  <c r="J285" i="21"/>
  <c r="K285" i="21"/>
  <c r="L285" i="21"/>
  <c r="M285" i="21"/>
  <c r="N285" i="21"/>
  <c r="O285" i="21"/>
  <c r="P285" i="21"/>
  <c r="Q285" i="21"/>
  <c r="R285" i="21"/>
  <c r="S285" i="21"/>
  <c r="T285" i="21"/>
  <c r="U285" i="21"/>
  <c r="V285" i="21"/>
  <c r="W285" i="21"/>
  <c r="X285" i="21"/>
  <c r="Y285" i="21"/>
  <c r="C286" i="21"/>
  <c r="D286" i="21"/>
  <c r="E286" i="21"/>
  <c r="F286" i="21"/>
  <c r="G286" i="21"/>
  <c r="H286" i="21"/>
  <c r="I286" i="21"/>
  <c r="J286" i="21"/>
  <c r="K286" i="21"/>
  <c r="L286" i="21"/>
  <c r="M286" i="21"/>
  <c r="N286" i="21"/>
  <c r="O286" i="21"/>
  <c r="P286" i="21"/>
  <c r="Q286" i="21"/>
  <c r="R286" i="21"/>
  <c r="S286" i="21"/>
  <c r="T286" i="21"/>
  <c r="U286" i="21"/>
  <c r="V286" i="21"/>
  <c r="W286" i="21"/>
  <c r="X286" i="21"/>
  <c r="Y286" i="21"/>
  <c r="C287" i="21"/>
  <c r="D287" i="21"/>
  <c r="E287" i="21"/>
  <c r="F287" i="21"/>
  <c r="G287" i="21"/>
  <c r="H287" i="21"/>
  <c r="I287" i="21"/>
  <c r="J287" i="21"/>
  <c r="K287" i="21"/>
  <c r="L287" i="21"/>
  <c r="M287" i="21"/>
  <c r="N287" i="21"/>
  <c r="O287" i="21"/>
  <c r="P287" i="21"/>
  <c r="Q287" i="21"/>
  <c r="R287" i="21"/>
  <c r="S287" i="21"/>
  <c r="T287" i="21"/>
  <c r="U287" i="21"/>
  <c r="V287" i="21"/>
  <c r="W287" i="21"/>
  <c r="X287" i="21"/>
  <c r="Y287" i="21"/>
  <c r="C288" i="21"/>
  <c r="D288" i="21"/>
  <c r="E288" i="21"/>
  <c r="F288" i="21"/>
  <c r="G288" i="21"/>
  <c r="H288" i="21"/>
  <c r="I288" i="21"/>
  <c r="J288" i="21"/>
  <c r="K288" i="21"/>
  <c r="L288" i="21"/>
  <c r="M288" i="21"/>
  <c r="N288" i="21"/>
  <c r="O288" i="21"/>
  <c r="P288" i="21"/>
  <c r="Q288" i="21"/>
  <c r="R288" i="21"/>
  <c r="S288" i="21"/>
  <c r="T288" i="21"/>
  <c r="U288" i="21"/>
  <c r="V288" i="21"/>
  <c r="W288" i="21"/>
  <c r="X288" i="21"/>
  <c r="Y288" i="21"/>
  <c r="C289" i="21"/>
  <c r="D289" i="21"/>
  <c r="E289" i="21"/>
  <c r="F289" i="21"/>
  <c r="G289" i="21"/>
  <c r="H289" i="21"/>
  <c r="I289" i="21"/>
  <c r="J289" i="21"/>
  <c r="K289" i="21"/>
  <c r="L289" i="21"/>
  <c r="M289" i="21"/>
  <c r="N289" i="21"/>
  <c r="O289" i="21"/>
  <c r="P289" i="21"/>
  <c r="Q289" i="21"/>
  <c r="R289" i="21"/>
  <c r="S289" i="21"/>
  <c r="T289" i="21"/>
  <c r="U289" i="21"/>
  <c r="V289" i="21"/>
  <c r="W289" i="21"/>
  <c r="X289" i="21"/>
  <c r="Y289" i="21"/>
  <c r="C290" i="21"/>
  <c r="D290" i="21"/>
  <c r="E290" i="21"/>
  <c r="F290" i="21"/>
  <c r="G290" i="21"/>
  <c r="H290" i="21"/>
  <c r="I290" i="21"/>
  <c r="J290" i="21"/>
  <c r="K290" i="21"/>
  <c r="L290" i="21"/>
  <c r="M290" i="21"/>
  <c r="N290" i="21"/>
  <c r="O290" i="21"/>
  <c r="P290" i="21"/>
  <c r="Q290" i="21"/>
  <c r="R290" i="21"/>
  <c r="S290" i="21"/>
  <c r="T290" i="21"/>
  <c r="U290" i="21"/>
  <c r="V290" i="21"/>
  <c r="W290" i="21"/>
  <c r="X290" i="21"/>
  <c r="Y290" i="21"/>
  <c r="C291" i="21"/>
  <c r="D291" i="21"/>
  <c r="E291" i="21"/>
  <c r="F291" i="21"/>
  <c r="G291" i="21"/>
  <c r="H291" i="21"/>
  <c r="I291" i="21"/>
  <c r="J291" i="21"/>
  <c r="K291" i="21"/>
  <c r="L291" i="21"/>
  <c r="M291" i="21"/>
  <c r="N291" i="21"/>
  <c r="O291" i="21"/>
  <c r="P291" i="21"/>
  <c r="Q291" i="21"/>
  <c r="R291" i="21"/>
  <c r="S291" i="21"/>
  <c r="T291" i="21"/>
  <c r="U291" i="21"/>
  <c r="V291" i="21"/>
  <c r="W291" i="21"/>
  <c r="X291" i="21"/>
  <c r="Y29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 r="B285" i="21"/>
  <c r="B286" i="21"/>
  <c r="B287" i="21"/>
  <c r="B288" i="21"/>
  <c r="B289" i="21"/>
  <c r="B290" i="21"/>
  <c r="B291" i="21"/>
  <c r="B261" i="21"/>
  <c r="C226" i="21"/>
  <c r="D226" i="21"/>
  <c r="E226" i="21"/>
  <c r="F226" i="21"/>
  <c r="G226" i="21"/>
  <c r="H226" i="21"/>
  <c r="I226" i="21"/>
  <c r="J226" i="21"/>
  <c r="K226" i="21"/>
  <c r="L226" i="21"/>
  <c r="M226" i="21"/>
  <c r="N226" i="21"/>
  <c r="O226" i="21"/>
  <c r="P226" i="21"/>
  <c r="Q226" i="21"/>
  <c r="R226" i="21"/>
  <c r="S226" i="21"/>
  <c r="T226" i="21"/>
  <c r="U226" i="21"/>
  <c r="V226" i="21"/>
  <c r="W226" i="21"/>
  <c r="X226" i="21"/>
  <c r="Y226" i="21"/>
  <c r="C227" i="21"/>
  <c r="D227" i="21"/>
  <c r="E227" i="21"/>
  <c r="F227" i="21"/>
  <c r="G227" i="21"/>
  <c r="H227" i="21"/>
  <c r="I227" i="21"/>
  <c r="J227" i="21"/>
  <c r="K227" i="21"/>
  <c r="L227" i="21"/>
  <c r="M227" i="21"/>
  <c r="N227" i="21"/>
  <c r="O227" i="21"/>
  <c r="P227" i="21"/>
  <c r="Q227" i="21"/>
  <c r="R227" i="21"/>
  <c r="S227" i="21"/>
  <c r="T227" i="21"/>
  <c r="U227" i="21"/>
  <c r="V227" i="21"/>
  <c r="W227" i="21"/>
  <c r="X227" i="21"/>
  <c r="Y227" i="21"/>
  <c r="C228" i="21"/>
  <c r="D228" i="21"/>
  <c r="E228" i="21"/>
  <c r="F228" i="21"/>
  <c r="G228" i="21"/>
  <c r="H228" i="21"/>
  <c r="I228" i="21"/>
  <c r="J228" i="21"/>
  <c r="K228" i="21"/>
  <c r="L228" i="21"/>
  <c r="M228" i="21"/>
  <c r="N228" i="21"/>
  <c r="O228" i="21"/>
  <c r="P228" i="21"/>
  <c r="Q228" i="21"/>
  <c r="R228" i="21"/>
  <c r="S228" i="21"/>
  <c r="T228" i="21"/>
  <c r="U228" i="21"/>
  <c r="V228" i="21"/>
  <c r="W228" i="21"/>
  <c r="X228" i="21"/>
  <c r="Y228" i="21"/>
  <c r="C229" i="21"/>
  <c r="D229" i="21"/>
  <c r="E229" i="21"/>
  <c r="F229" i="21"/>
  <c r="G229" i="21"/>
  <c r="H229" i="21"/>
  <c r="I229" i="21"/>
  <c r="J229" i="21"/>
  <c r="K229" i="21"/>
  <c r="L229" i="21"/>
  <c r="M229" i="21"/>
  <c r="N229" i="21"/>
  <c r="O229" i="21"/>
  <c r="P229" i="21"/>
  <c r="Q229" i="21"/>
  <c r="R229" i="21"/>
  <c r="S229" i="21"/>
  <c r="T229" i="21"/>
  <c r="U229" i="21"/>
  <c r="V229" i="21"/>
  <c r="W229" i="21"/>
  <c r="X229" i="21"/>
  <c r="Y229" i="21"/>
  <c r="C230" i="21"/>
  <c r="D230" i="21"/>
  <c r="E230" i="21"/>
  <c r="F230" i="21"/>
  <c r="G230" i="21"/>
  <c r="H230" i="21"/>
  <c r="I230" i="21"/>
  <c r="J230" i="21"/>
  <c r="K230" i="21"/>
  <c r="L230" i="21"/>
  <c r="M230" i="21"/>
  <c r="N230" i="21"/>
  <c r="O230" i="21"/>
  <c r="P230" i="21"/>
  <c r="Q230" i="21"/>
  <c r="R230" i="21"/>
  <c r="S230" i="21"/>
  <c r="T230" i="21"/>
  <c r="U230" i="21"/>
  <c r="V230" i="21"/>
  <c r="W230" i="21"/>
  <c r="X230" i="21"/>
  <c r="Y230" i="21"/>
  <c r="C231" i="21"/>
  <c r="D231" i="21"/>
  <c r="E231" i="21"/>
  <c r="F231" i="21"/>
  <c r="G231" i="21"/>
  <c r="H231" i="21"/>
  <c r="I231" i="21"/>
  <c r="J231" i="21"/>
  <c r="K231" i="21"/>
  <c r="L231" i="21"/>
  <c r="M231" i="21"/>
  <c r="N231" i="21"/>
  <c r="O231" i="21"/>
  <c r="P231" i="21"/>
  <c r="Q231" i="21"/>
  <c r="R231" i="21"/>
  <c r="S231" i="21"/>
  <c r="T231" i="21"/>
  <c r="U231" i="21"/>
  <c r="V231" i="21"/>
  <c r="W231" i="21"/>
  <c r="X231" i="21"/>
  <c r="Y231" i="21"/>
  <c r="C232" i="21"/>
  <c r="D232" i="21"/>
  <c r="E232" i="21"/>
  <c r="F232" i="21"/>
  <c r="G232" i="21"/>
  <c r="H232" i="21"/>
  <c r="I232" i="21"/>
  <c r="J232" i="21"/>
  <c r="K232" i="21"/>
  <c r="L232" i="21"/>
  <c r="M232" i="21"/>
  <c r="N232" i="21"/>
  <c r="O232" i="21"/>
  <c r="P232" i="21"/>
  <c r="Q232" i="21"/>
  <c r="R232" i="21"/>
  <c r="S232" i="21"/>
  <c r="T232" i="21"/>
  <c r="U232" i="21"/>
  <c r="V232" i="21"/>
  <c r="W232" i="21"/>
  <c r="X232" i="21"/>
  <c r="Y232" i="21"/>
  <c r="C233" i="21"/>
  <c r="D233" i="21"/>
  <c r="E233" i="21"/>
  <c r="F233" i="21"/>
  <c r="G233" i="21"/>
  <c r="H233" i="21"/>
  <c r="I233" i="21"/>
  <c r="J233" i="21"/>
  <c r="K233" i="21"/>
  <c r="L233" i="21"/>
  <c r="M233" i="21"/>
  <c r="N233" i="21"/>
  <c r="O233" i="21"/>
  <c r="P233" i="21"/>
  <c r="Q233" i="21"/>
  <c r="R233" i="21"/>
  <c r="S233" i="21"/>
  <c r="T233" i="21"/>
  <c r="U233" i="21"/>
  <c r="V233" i="21"/>
  <c r="W233" i="21"/>
  <c r="X233" i="21"/>
  <c r="Y233" i="21"/>
  <c r="C234" i="21"/>
  <c r="D234" i="21"/>
  <c r="E234" i="21"/>
  <c r="F234" i="21"/>
  <c r="G234" i="21"/>
  <c r="H234" i="21"/>
  <c r="I234" i="21"/>
  <c r="J234" i="21"/>
  <c r="K234" i="21"/>
  <c r="L234" i="21"/>
  <c r="M234" i="21"/>
  <c r="N234" i="21"/>
  <c r="O234" i="21"/>
  <c r="P234" i="21"/>
  <c r="Q234" i="21"/>
  <c r="R234" i="21"/>
  <c r="S234" i="21"/>
  <c r="T234" i="21"/>
  <c r="U234" i="21"/>
  <c r="V234" i="21"/>
  <c r="W234" i="21"/>
  <c r="X234" i="21"/>
  <c r="Y234" i="21"/>
  <c r="C235" i="21"/>
  <c r="D235" i="21"/>
  <c r="E235" i="21"/>
  <c r="F235" i="21"/>
  <c r="G235" i="21"/>
  <c r="H235" i="21"/>
  <c r="I235" i="21"/>
  <c r="J235" i="21"/>
  <c r="K235" i="21"/>
  <c r="L235" i="21"/>
  <c r="M235" i="21"/>
  <c r="N235" i="21"/>
  <c r="O235" i="21"/>
  <c r="P235" i="21"/>
  <c r="Q235" i="21"/>
  <c r="R235" i="21"/>
  <c r="S235" i="21"/>
  <c r="T235" i="21"/>
  <c r="U235" i="21"/>
  <c r="V235" i="21"/>
  <c r="W235" i="21"/>
  <c r="X235" i="21"/>
  <c r="Y235" i="21"/>
  <c r="C236" i="21"/>
  <c r="D236" i="21"/>
  <c r="E236" i="21"/>
  <c r="F236" i="21"/>
  <c r="G236" i="21"/>
  <c r="H236" i="21"/>
  <c r="I236" i="21"/>
  <c r="J236" i="21"/>
  <c r="K236" i="21"/>
  <c r="L236" i="21"/>
  <c r="M236" i="21"/>
  <c r="N236" i="21"/>
  <c r="O236" i="21"/>
  <c r="P236" i="21"/>
  <c r="Q236" i="21"/>
  <c r="R236" i="21"/>
  <c r="S236" i="21"/>
  <c r="T236" i="21"/>
  <c r="U236" i="21"/>
  <c r="V236" i="21"/>
  <c r="W236" i="21"/>
  <c r="X236" i="21"/>
  <c r="Y236" i="21"/>
  <c r="C237" i="21"/>
  <c r="D237" i="21"/>
  <c r="E237" i="21"/>
  <c r="F237" i="21"/>
  <c r="G237" i="21"/>
  <c r="H237" i="21"/>
  <c r="I237" i="21"/>
  <c r="J237" i="21"/>
  <c r="K237" i="21"/>
  <c r="L237" i="21"/>
  <c r="M237" i="21"/>
  <c r="N237" i="21"/>
  <c r="O237" i="21"/>
  <c r="P237" i="21"/>
  <c r="Q237" i="21"/>
  <c r="R237" i="21"/>
  <c r="S237" i="21"/>
  <c r="T237" i="21"/>
  <c r="U237" i="21"/>
  <c r="V237" i="21"/>
  <c r="W237" i="21"/>
  <c r="X237" i="21"/>
  <c r="Y237" i="21"/>
  <c r="C238" i="21"/>
  <c r="D238" i="21"/>
  <c r="E238" i="21"/>
  <c r="F238" i="21"/>
  <c r="G238" i="21"/>
  <c r="H238" i="21"/>
  <c r="I238" i="21"/>
  <c r="J238" i="21"/>
  <c r="K238" i="21"/>
  <c r="L238" i="21"/>
  <c r="M238" i="21"/>
  <c r="N238" i="21"/>
  <c r="O238" i="21"/>
  <c r="P238" i="21"/>
  <c r="Q238" i="21"/>
  <c r="R238" i="21"/>
  <c r="S238" i="21"/>
  <c r="T238" i="21"/>
  <c r="U238" i="21"/>
  <c r="V238" i="21"/>
  <c r="W238" i="21"/>
  <c r="X238" i="21"/>
  <c r="Y238" i="21"/>
  <c r="C239" i="21"/>
  <c r="D239" i="21"/>
  <c r="E239" i="21"/>
  <c r="F239" i="21"/>
  <c r="G239" i="21"/>
  <c r="H239" i="21"/>
  <c r="I239" i="21"/>
  <c r="J239" i="21"/>
  <c r="K239" i="21"/>
  <c r="L239" i="21"/>
  <c r="M239" i="21"/>
  <c r="N239" i="21"/>
  <c r="O239" i="21"/>
  <c r="P239" i="21"/>
  <c r="Q239" i="21"/>
  <c r="R239" i="21"/>
  <c r="S239" i="21"/>
  <c r="T239" i="21"/>
  <c r="U239" i="21"/>
  <c r="V239" i="21"/>
  <c r="W239" i="21"/>
  <c r="X239" i="21"/>
  <c r="Y239" i="21"/>
  <c r="C240" i="21"/>
  <c r="D240" i="21"/>
  <c r="E240" i="21"/>
  <c r="F240" i="21"/>
  <c r="G240" i="21"/>
  <c r="H240" i="21"/>
  <c r="I240" i="21"/>
  <c r="J240" i="21"/>
  <c r="K240" i="21"/>
  <c r="L240" i="21"/>
  <c r="M240" i="21"/>
  <c r="N240" i="21"/>
  <c r="O240" i="21"/>
  <c r="P240" i="21"/>
  <c r="Q240" i="21"/>
  <c r="R240" i="21"/>
  <c r="S240" i="21"/>
  <c r="T240" i="21"/>
  <c r="U240" i="21"/>
  <c r="V240" i="21"/>
  <c r="W240" i="21"/>
  <c r="X240" i="21"/>
  <c r="Y240" i="21"/>
  <c r="C241" i="21"/>
  <c r="D241" i="21"/>
  <c r="E241" i="21"/>
  <c r="F241" i="21"/>
  <c r="G241" i="21"/>
  <c r="H241" i="21"/>
  <c r="I241" i="21"/>
  <c r="J241" i="21"/>
  <c r="K241" i="21"/>
  <c r="L241" i="21"/>
  <c r="M241" i="21"/>
  <c r="N241" i="21"/>
  <c r="O241" i="21"/>
  <c r="P241" i="21"/>
  <c r="Q241" i="21"/>
  <c r="R241" i="21"/>
  <c r="S241" i="21"/>
  <c r="T241" i="21"/>
  <c r="U241" i="21"/>
  <c r="V241" i="21"/>
  <c r="W241" i="21"/>
  <c r="X241" i="21"/>
  <c r="Y241" i="21"/>
  <c r="C242" i="21"/>
  <c r="D242" i="21"/>
  <c r="E242" i="21"/>
  <c r="F242" i="21"/>
  <c r="G242" i="21"/>
  <c r="H242" i="21"/>
  <c r="I242" i="21"/>
  <c r="J242" i="21"/>
  <c r="K242" i="21"/>
  <c r="L242" i="21"/>
  <c r="M242" i="21"/>
  <c r="N242" i="21"/>
  <c r="O242" i="21"/>
  <c r="P242" i="21"/>
  <c r="Q242" i="21"/>
  <c r="R242" i="21"/>
  <c r="S242" i="21"/>
  <c r="T242" i="21"/>
  <c r="U242" i="21"/>
  <c r="V242" i="21"/>
  <c r="W242" i="21"/>
  <c r="X242" i="21"/>
  <c r="Y242" i="21"/>
  <c r="C243" i="21"/>
  <c r="D243" i="21"/>
  <c r="E243" i="21"/>
  <c r="F243" i="21"/>
  <c r="G243" i="21"/>
  <c r="H243" i="21"/>
  <c r="I243" i="21"/>
  <c r="J243" i="21"/>
  <c r="K243" i="21"/>
  <c r="L243" i="21"/>
  <c r="M243" i="21"/>
  <c r="N243" i="21"/>
  <c r="O243" i="21"/>
  <c r="P243" i="21"/>
  <c r="Q243" i="21"/>
  <c r="R243" i="21"/>
  <c r="S243" i="21"/>
  <c r="T243" i="21"/>
  <c r="U243" i="21"/>
  <c r="V243" i="21"/>
  <c r="W243" i="21"/>
  <c r="X243" i="21"/>
  <c r="Y243" i="21"/>
  <c r="C244" i="21"/>
  <c r="D244" i="21"/>
  <c r="E244" i="21"/>
  <c r="F244" i="21"/>
  <c r="G244" i="21"/>
  <c r="H244" i="21"/>
  <c r="I244" i="21"/>
  <c r="J244" i="21"/>
  <c r="K244" i="21"/>
  <c r="L244" i="21"/>
  <c r="M244" i="21"/>
  <c r="N244" i="21"/>
  <c r="O244" i="21"/>
  <c r="P244" i="21"/>
  <c r="Q244" i="21"/>
  <c r="R244" i="21"/>
  <c r="S244" i="21"/>
  <c r="T244" i="21"/>
  <c r="U244" i="21"/>
  <c r="V244" i="21"/>
  <c r="W244" i="21"/>
  <c r="X244" i="21"/>
  <c r="Y244" i="21"/>
  <c r="C245" i="21"/>
  <c r="D245" i="21"/>
  <c r="E245" i="21"/>
  <c r="F245" i="21"/>
  <c r="G245" i="21"/>
  <c r="H245" i="21"/>
  <c r="I245" i="21"/>
  <c r="J245" i="21"/>
  <c r="K245" i="21"/>
  <c r="L245" i="21"/>
  <c r="M245" i="21"/>
  <c r="N245" i="21"/>
  <c r="O245" i="21"/>
  <c r="P245" i="21"/>
  <c r="Q245" i="21"/>
  <c r="R245" i="21"/>
  <c r="S245" i="21"/>
  <c r="T245" i="21"/>
  <c r="U245" i="21"/>
  <c r="V245" i="21"/>
  <c r="W245" i="21"/>
  <c r="X245" i="21"/>
  <c r="Y245" i="21"/>
  <c r="C246" i="21"/>
  <c r="D246" i="21"/>
  <c r="E246" i="21"/>
  <c r="F246" i="21"/>
  <c r="G246" i="21"/>
  <c r="H246" i="21"/>
  <c r="I246" i="21"/>
  <c r="J246" i="21"/>
  <c r="K246" i="21"/>
  <c r="L246" i="21"/>
  <c r="M246" i="21"/>
  <c r="N246" i="21"/>
  <c r="O246" i="21"/>
  <c r="P246" i="21"/>
  <c r="Q246" i="21"/>
  <c r="R246" i="21"/>
  <c r="S246" i="21"/>
  <c r="T246" i="21"/>
  <c r="U246" i="21"/>
  <c r="V246" i="21"/>
  <c r="W246" i="21"/>
  <c r="X246" i="21"/>
  <c r="Y246" i="21"/>
  <c r="C247" i="21"/>
  <c r="D247" i="21"/>
  <c r="E247" i="21"/>
  <c r="F247" i="21"/>
  <c r="G247" i="21"/>
  <c r="H247" i="21"/>
  <c r="I247" i="21"/>
  <c r="J247" i="21"/>
  <c r="K247" i="21"/>
  <c r="L247" i="21"/>
  <c r="M247" i="21"/>
  <c r="N247" i="21"/>
  <c r="O247" i="21"/>
  <c r="P247" i="21"/>
  <c r="Q247" i="21"/>
  <c r="R247" i="21"/>
  <c r="S247" i="21"/>
  <c r="T247" i="21"/>
  <c r="U247" i="21"/>
  <c r="V247" i="21"/>
  <c r="W247" i="21"/>
  <c r="X247" i="21"/>
  <c r="Y247" i="21"/>
  <c r="C248" i="21"/>
  <c r="D248" i="21"/>
  <c r="E248" i="21"/>
  <c r="F248" i="21"/>
  <c r="G248" i="21"/>
  <c r="H248" i="21"/>
  <c r="I248" i="21"/>
  <c r="J248" i="21"/>
  <c r="K248" i="21"/>
  <c r="L248" i="21"/>
  <c r="M248" i="21"/>
  <c r="N248" i="21"/>
  <c r="O248" i="21"/>
  <c r="P248" i="21"/>
  <c r="Q248" i="21"/>
  <c r="R248" i="21"/>
  <c r="S248" i="21"/>
  <c r="T248" i="21"/>
  <c r="U248" i="21"/>
  <c r="V248" i="21"/>
  <c r="W248" i="21"/>
  <c r="X248" i="21"/>
  <c r="Y248" i="21"/>
  <c r="C249" i="21"/>
  <c r="D249" i="21"/>
  <c r="E249" i="21"/>
  <c r="F249" i="21"/>
  <c r="G249" i="21"/>
  <c r="H249" i="21"/>
  <c r="I249" i="21"/>
  <c r="J249" i="21"/>
  <c r="K249" i="21"/>
  <c r="L249" i="21"/>
  <c r="M249" i="21"/>
  <c r="N249" i="21"/>
  <c r="O249" i="21"/>
  <c r="P249" i="21"/>
  <c r="Q249" i="21"/>
  <c r="R249" i="21"/>
  <c r="S249" i="21"/>
  <c r="T249" i="21"/>
  <c r="U249" i="21"/>
  <c r="V249" i="21"/>
  <c r="W249" i="21"/>
  <c r="X249" i="21"/>
  <c r="Y249" i="21"/>
  <c r="C250" i="21"/>
  <c r="D250" i="21"/>
  <c r="E250" i="21"/>
  <c r="F250" i="21"/>
  <c r="G250" i="21"/>
  <c r="H250" i="21"/>
  <c r="I250" i="21"/>
  <c r="J250" i="21"/>
  <c r="K250" i="21"/>
  <c r="L250" i="21"/>
  <c r="M250" i="21"/>
  <c r="N250" i="21"/>
  <c r="O250" i="21"/>
  <c r="P250" i="21"/>
  <c r="Q250" i="21"/>
  <c r="R250" i="21"/>
  <c r="S250" i="21"/>
  <c r="T250" i="21"/>
  <c r="U250" i="21"/>
  <c r="V250" i="21"/>
  <c r="W250" i="21"/>
  <c r="X250" i="21"/>
  <c r="Y250" i="21"/>
  <c r="C251" i="21"/>
  <c r="D251" i="21"/>
  <c r="E251" i="21"/>
  <c r="F251" i="21"/>
  <c r="G251" i="21"/>
  <c r="H251" i="21"/>
  <c r="I251" i="21"/>
  <c r="J251" i="21"/>
  <c r="K251" i="21"/>
  <c r="L251" i="21"/>
  <c r="M251" i="21"/>
  <c r="N251" i="21"/>
  <c r="O251" i="21"/>
  <c r="P251" i="21"/>
  <c r="Q251" i="21"/>
  <c r="R251" i="21"/>
  <c r="S251" i="21"/>
  <c r="T251" i="21"/>
  <c r="U251" i="21"/>
  <c r="V251" i="21"/>
  <c r="W251" i="21"/>
  <c r="X251" i="21"/>
  <c r="Y251" i="21"/>
  <c r="C252" i="21"/>
  <c r="D252" i="21"/>
  <c r="E252" i="21"/>
  <c r="F252" i="21"/>
  <c r="G252" i="21"/>
  <c r="H252" i="21"/>
  <c r="I252" i="21"/>
  <c r="J252" i="21"/>
  <c r="K252" i="21"/>
  <c r="L252" i="21"/>
  <c r="M252" i="21"/>
  <c r="N252" i="21"/>
  <c r="O252" i="21"/>
  <c r="P252" i="21"/>
  <c r="Q252" i="21"/>
  <c r="R252" i="21"/>
  <c r="S252" i="21"/>
  <c r="T252" i="21"/>
  <c r="U252" i="21"/>
  <c r="V252" i="21"/>
  <c r="W252" i="21"/>
  <c r="X252" i="21"/>
  <c r="Y252" i="21"/>
  <c r="C253" i="21"/>
  <c r="D253" i="21"/>
  <c r="E253" i="21"/>
  <c r="F253" i="21"/>
  <c r="G253" i="21"/>
  <c r="H253" i="21"/>
  <c r="I253" i="21"/>
  <c r="J253" i="21"/>
  <c r="K253" i="21"/>
  <c r="L253" i="21"/>
  <c r="M253" i="21"/>
  <c r="N253" i="21"/>
  <c r="O253" i="21"/>
  <c r="P253" i="21"/>
  <c r="Q253" i="21"/>
  <c r="R253" i="21"/>
  <c r="S253" i="21"/>
  <c r="T253" i="21"/>
  <c r="U253" i="21"/>
  <c r="V253" i="21"/>
  <c r="W253" i="21"/>
  <c r="X253" i="21"/>
  <c r="Y253" i="21"/>
  <c r="C254" i="21"/>
  <c r="D254" i="21"/>
  <c r="E254" i="21"/>
  <c r="F254" i="21"/>
  <c r="G254" i="21"/>
  <c r="H254" i="21"/>
  <c r="I254" i="21"/>
  <c r="J254" i="21"/>
  <c r="K254" i="21"/>
  <c r="L254" i="21"/>
  <c r="M254" i="21"/>
  <c r="N254" i="21"/>
  <c r="O254" i="21"/>
  <c r="P254" i="21"/>
  <c r="Q254" i="21"/>
  <c r="R254" i="21"/>
  <c r="S254" i="21"/>
  <c r="T254" i="21"/>
  <c r="U254" i="21"/>
  <c r="V254" i="21"/>
  <c r="W254" i="21"/>
  <c r="X254" i="21"/>
  <c r="Y254" i="21"/>
  <c r="C255" i="21"/>
  <c r="D255" i="21"/>
  <c r="E255" i="21"/>
  <c r="F255" i="21"/>
  <c r="G255" i="21"/>
  <c r="H255" i="21"/>
  <c r="I255" i="21"/>
  <c r="J255" i="21"/>
  <c r="K255" i="21"/>
  <c r="L255" i="21"/>
  <c r="M255" i="21"/>
  <c r="N255" i="21"/>
  <c r="O255" i="21"/>
  <c r="P255" i="21"/>
  <c r="Q255" i="21"/>
  <c r="R255" i="21"/>
  <c r="S255" i="21"/>
  <c r="T255" i="21"/>
  <c r="U255" i="21"/>
  <c r="V255" i="21"/>
  <c r="W255" i="21"/>
  <c r="X255" i="21"/>
  <c r="Y255" i="21"/>
  <c r="C256" i="21"/>
  <c r="D256" i="21"/>
  <c r="E256" i="21"/>
  <c r="F256" i="21"/>
  <c r="G256" i="21"/>
  <c r="H256" i="21"/>
  <c r="I256" i="21"/>
  <c r="J256" i="21"/>
  <c r="K256" i="21"/>
  <c r="L256" i="21"/>
  <c r="M256" i="21"/>
  <c r="N256" i="21"/>
  <c r="O256" i="21"/>
  <c r="P256" i="21"/>
  <c r="Q256" i="21"/>
  <c r="R256" i="21"/>
  <c r="S256" i="21"/>
  <c r="T256" i="21"/>
  <c r="U256" i="21"/>
  <c r="V256" i="21"/>
  <c r="W256" i="21"/>
  <c r="X256" i="21"/>
  <c r="Y256" i="21"/>
  <c r="B227" i="21"/>
  <c r="B228" i="21"/>
  <c r="B229" i="21"/>
  <c r="B230" i="21"/>
  <c r="B231" i="21"/>
  <c r="B232" i="21"/>
  <c r="B233" i="21"/>
  <c r="B234" i="21"/>
  <c r="B235" i="21"/>
  <c r="B236" i="21"/>
  <c r="B237" i="21"/>
  <c r="B238" i="21"/>
  <c r="B239" i="21"/>
  <c r="B240" i="21"/>
  <c r="B241" i="21"/>
  <c r="B242" i="21"/>
  <c r="B243" i="21"/>
  <c r="B244" i="21"/>
  <c r="B245" i="21"/>
  <c r="B246" i="21"/>
  <c r="B247" i="21"/>
  <c r="B248" i="21"/>
  <c r="B249" i="21"/>
  <c r="B250" i="21"/>
  <c r="B251" i="21"/>
  <c r="B252" i="21"/>
  <c r="B253" i="21"/>
  <c r="B254" i="21"/>
  <c r="B255" i="21"/>
  <c r="B256" i="21"/>
  <c r="B226" i="21"/>
  <c r="C191" i="21"/>
  <c r="D191" i="21"/>
  <c r="E191" i="21"/>
  <c r="F191" i="21"/>
  <c r="G191" i="21"/>
  <c r="H191" i="21"/>
  <c r="I191" i="21"/>
  <c r="J191" i="21"/>
  <c r="K191" i="21"/>
  <c r="L191" i="21"/>
  <c r="M191" i="21"/>
  <c r="N191" i="21"/>
  <c r="O191" i="21"/>
  <c r="P191" i="21"/>
  <c r="Q191" i="21"/>
  <c r="R191" i="21"/>
  <c r="S191" i="21"/>
  <c r="T191" i="21"/>
  <c r="U191" i="21"/>
  <c r="V191" i="21"/>
  <c r="W191" i="21"/>
  <c r="X191" i="21"/>
  <c r="Y191" i="21"/>
  <c r="C192" i="21"/>
  <c r="D192" i="21"/>
  <c r="E192" i="21"/>
  <c r="F192" i="21"/>
  <c r="G192" i="21"/>
  <c r="H192" i="21"/>
  <c r="I192" i="21"/>
  <c r="J192" i="21"/>
  <c r="K192" i="21"/>
  <c r="L192" i="21"/>
  <c r="M192" i="21"/>
  <c r="N192" i="21"/>
  <c r="O192" i="21"/>
  <c r="P192" i="21"/>
  <c r="Q192" i="21"/>
  <c r="R192" i="21"/>
  <c r="S192" i="21"/>
  <c r="T192" i="21"/>
  <c r="U192" i="21"/>
  <c r="V192" i="21"/>
  <c r="W192" i="21"/>
  <c r="X192" i="21"/>
  <c r="Y192" i="21"/>
  <c r="C193" i="21"/>
  <c r="D193" i="21"/>
  <c r="E193" i="21"/>
  <c r="F193" i="21"/>
  <c r="G193" i="21"/>
  <c r="H193" i="21"/>
  <c r="I193" i="21"/>
  <c r="J193" i="21"/>
  <c r="K193" i="21"/>
  <c r="L193" i="21"/>
  <c r="M193" i="21"/>
  <c r="N193" i="21"/>
  <c r="O193" i="21"/>
  <c r="P193" i="21"/>
  <c r="Q193" i="21"/>
  <c r="R193" i="21"/>
  <c r="S193" i="21"/>
  <c r="T193" i="21"/>
  <c r="U193" i="21"/>
  <c r="V193" i="21"/>
  <c r="W193" i="21"/>
  <c r="X193" i="21"/>
  <c r="Y193" i="21"/>
  <c r="C194" i="21"/>
  <c r="D194" i="21"/>
  <c r="E194" i="21"/>
  <c r="F194" i="21"/>
  <c r="G194" i="21"/>
  <c r="H194" i="21"/>
  <c r="I194" i="21"/>
  <c r="J194" i="21"/>
  <c r="K194" i="21"/>
  <c r="L194" i="21"/>
  <c r="M194" i="21"/>
  <c r="N194" i="21"/>
  <c r="O194" i="21"/>
  <c r="P194" i="21"/>
  <c r="Q194" i="21"/>
  <c r="R194" i="21"/>
  <c r="S194" i="21"/>
  <c r="T194" i="21"/>
  <c r="U194" i="21"/>
  <c r="V194" i="21"/>
  <c r="W194" i="21"/>
  <c r="X194" i="21"/>
  <c r="Y194" i="21"/>
  <c r="C195" i="21"/>
  <c r="D195" i="21"/>
  <c r="E195" i="21"/>
  <c r="F195" i="21"/>
  <c r="G195" i="21"/>
  <c r="H195" i="21"/>
  <c r="I195" i="21"/>
  <c r="J195" i="21"/>
  <c r="K195" i="21"/>
  <c r="L195" i="21"/>
  <c r="M195" i="21"/>
  <c r="N195" i="21"/>
  <c r="O195" i="21"/>
  <c r="P195" i="21"/>
  <c r="Q195" i="21"/>
  <c r="R195" i="21"/>
  <c r="S195" i="21"/>
  <c r="T195" i="21"/>
  <c r="U195" i="21"/>
  <c r="V195" i="21"/>
  <c r="W195" i="21"/>
  <c r="X195" i="21"/>
  <c r="Y195" i="21"/>
  <c r="C196" i="21"/>
  <c r="D196" i="21"/>
  <c r="E196" i="21"/>
  <c r="F196" i="21"/>
  <c r="G196" i="21"/>
  <c r="H196" i="21"/>
  <c r="I196" i="21"/>
  <c r="J196" i="21"/>
  <c r="K196" i="21"/>
  <c r="L196" i="21"/>
  <c r="M196" i="21"/>
  <c r="N196" i="21"/>
  <c r="O196" i="21"/>
  <c r="P196" i="21"/>
  <c r="Q196" i="21"/>
  <c r="R196" i="21"/>
  <c r="S196" i="21"/>
  <c r="T196" i="21"/>
  <c r="U196" i="21"/>
  <c r="V196" i="21"/>
  <c r="W196" i="21"/>
  <c r="X196" i="21"/>
  <c r="Y196" i="21"/>
  <c r="C197" i="21"/>
  <c r="D197" i="21"/>
  <c r="E197" i="21"/>
  <c r="F197" i="21"/>
  <c r="G197" i="21"/>
  <c r="H197" i="21"/>
  <c r="I197" i="21"/>
  <c r="J197" i="21"/>
  <c r="K197" i="21"/>
  <c r="L197" i="21"/>
  <c r="M197" i="21"/>
  <c r="N197" i="21"/>
  <c r="O197" i="21"/>
  <c r="P197" i="21"/>
  <c r="Q197" i="21"/>
  <c r="R197" i="21"/>
  <c r="S197" i="21"/>
  <c r="T197" i="21"/>
  <c r="U197" i="21"/>
  <c r="V197" i="21"/>
  <c r="W197" i="21"/>
  <c r="X197" i="21"/>
  <c r="Y197" i="21"/>
  <c r="C198" i="21"/>
  <c r="D198" i="21"/>
  <c r="E198" i="21"/>
  <c r="F198" i="21"/>
  <c r="G198" i="21"/>
  <c r="H198" i="21"/>
  <c r="I198" i="21"/>
  <c r="J198" i="21"/>
  <c r="K198" i="21"/>
  <c r="L198" i="21"/>
  <c r="M198" i="21"/>
  <c r="N198" i="21"/>
  <c r="O198" i="21"/>
  <c r="P198" i="21"/>
  <c r="Q198" i="21"/>
  <c r="R198" i="21"/>
  <c r="S198" i="21"/>
  <c r="T198" i="21"/>
  <c r="U198" i="21"/>
  <c r="V198" i="21"/>
  <c r="W198" i="21"/>
  <c r="X198" i="21"/>
  <c r="Y198" i="21"/>
  <c r="C199" i="21"/>
  <c r="D199" i="21"/>
  <c r="E199" i="21"/>
  <c r="F199" i="21"/>
  <c r="G199" i="21"/>
  <c r="H199" i="21"/>
  <c r="I199" i="21"/>
  <c r="J199" i="21"/>
  <c r="K199" i="21"/>
  <c r="L199" i="21"/>
  <c r="M199" i="21"/>
  <c r="N199" i="21"/>
  <c r="O199" i="21"/>
  <c r="P199" i="21"/>
  <c r="Q199" i="21"/>
  <c r="R199" i="21"/>
  <c r="S199" i="21"/>
  <c r="T199" i="21"/>
  <c r="U199" i="21"/>
  <c r="V199" i="21"/>
  <c r="W199" i="21"/>
  <c r="X199" i="21"/>
  <c r="Y199" i="21"/>
  <c r="C200" i="21"/>
  <c r="D200" i="21"/>
  <c r="E200" i="21"/>
  <c r="F200" i="21"/>
  <c r="G200" i="21"/>
  <c r="H200" i="21"/>
  <c r="I200" i="21"/>
  <c r="J200" i="21"/>
  <c r="K200" i="21"/>
  <c r="L200" i="21"/>
  <c r="M200" i="21"/>
  <c r="N200" i="21"/>
  <c r="O200" i="21"/>
  <c r="P200" i="21"/>
  <c r="Q200" i="21"/>
  <c r="R200" i="21"/>
  <c r="S200" i="21"/>
  <c r="T200" i="21"/>
  <c r="U200" i="21"/>
  <c r="V200" i="21"/>
  <c r="W200" i="21"/>
  <c r="X200" i="21"/>
  <c r="Y200" i="21"/>
  <c r="C201" i="21"/>
  <c r="D201" i="21"/>
  <c r="E201" i="21"/>
  <c r="F201" i="21"/>
  <c r="G201" i="21"/>
  <c r="H201" i="21"/>
  <c r="I201" i="21"/>
  <c r="J201" i="21"/>
  <c r="K201" i="21"/>
  <c r="L201" i="21"/>
  <c r="M201" i="21"/>
  <c r="N201" i="21"/>
  <c r="O201" i="21"/>
  <c r="P201" i="21"/>
  <c r="Q201" i="21"/>
  <c r="R201" i="21"/>
  <c r="S201" i="21"/>
  <c r="T201" i="21"/>
  <c r="U201" i="21"/>
  <c r="V201" i="21"/>
  <c r="W201" i="21"/>
  <c r="X201" i="21"/>
  <c r="Y201" i="21"/>
  <c r="C202" i="21"/>
  <c r="D202" i="21"/>
  <c r="E202" i="21"/>
  <c r="F202" i="21"/>
  <c r="G202" i="21"/>
  <c r="H202" i="21"/>
  <c r="I202" i="21"/>
  <c r="J202" i="21"/>
  <c r="K202" i="21"/>
  <c r="L202" i="21"/>
  <c r="M202" i="21"/>
  <c r="N202" i="21"/>
  <c r="O202" i="21"/>
  <c r="P202" i="21"/>
  <c r="Q202" i="21"/>
  <c r="R202" i="21"/>
  <c r="S202" i="21"/>
  <c r="T202" i="21"/>
  <c r="U202" i="21"/>
  <c r="V202" i="21"/>
  <c r="W202" i="21"/>
  <c r="X202" i="21"/>
  <c r="Y202" i="21"/>
  <c r="C203" i="21"/>
  <c r="D203" i="21"/>
  <c r="E203" i="21"/>
  <c r="F203" i="21"/>
  <c r="G203" i="21"/>
  <c r="H203" i="21"/>
  <c r="I203" i="21"/>
  <c r="J203" i="21"/>
  <c r="K203" i="21"/>
  <c r="L203" i="21"/>
  <c r="M203" i="21"/>
  <c r="N203" i="21"/>
  <c r="O203" i="21"/>
  <c r="P203" i="21"/>
  <c r="Q203" i="21"/>
  <c r="R203" i="21"/>
  <c r="S203" i="21"/>
  <c r="T203" i="21"/>
  <c r="U203" i="21"/>
  <c r="V203" i="21"/>
  <c r="W203" i="21"/>
  <c r="X203" i="21"/>
  <c r="Y203" i="21"/>
  <c r="C204" i="21"/>
  <c r="D204" i="21"/>
  <c r="E204" i="21"/>
  <c r="F204" i="21"/>
  <c r="G204" i="21"/>
  <c r="H204" i="21"/>
  <c r="I204" i="21"/>
  <c r="J204" i="21"/>
  <c r="K204" i="21"/>
  <c r="L204" i="21"/>
  <c r="M204" i="21"/>
  <c r="N204" i="21"/>
  <c r="O204" i="21"/>
  <c r="P204" i="21"/>
  <c r="Q204" i="21"/>
  <c r="R204" i="21"/>
  <c r="S204" i="21"/>
  <c r="T204" i="21"/>
  <c r="U204" i="21"/>
  <c r="V204" i="21"/>
  <c r="W204" i="21"/>
  <c r="X204" i="21"/>
  <c r="Y204" i="21"/>
  <c r="C205" i="21"/>
  <c r="D205" i="21"/>
  <c r="E205" i="21"/>
  <c r="F205" i="21"/>
  <c r="G205" i="21"/>
  <c r="H205" i="21"/>
  <c r="I205" i="21"/>
  <c r="J205" i="21"/>
  <c r="K205" i="21"/>
  <c r="L205" i="21"/>
  <c r="M205" i="21"/>
  <c r="N205" i="21"/>
  <c r="O205" i="21"/>
  <c r="P205" i="21"/>
  <c r="Q205" i="21"/>
  <c r="R205" i="21"/>
  <c r="S205" i="21"/>
  <c r="T205" i="21"/>
  <c r="U205" i="21"/>
  <c r="V205" i="21"/>
  <c r="W205" i="21"/>
  <c r="X205" i="21"/>
  <c r="Y205" i="21"/>
  <c r="C206" i="21"/>
  <c r="D206" i="21"/>
  <c r="E206" i="21"/>
  <c r="F206" i="21"/>
  <c r="G206" i="21"/>
  <c r="H206" i="21"/>
  <c r="I206" i="21"/>
  <c r="J206" i="21"/>
  <c r="K206" i="21"/>
  <c r="L206" i="21"/>
  <c r="M206" i="21"/>
  <c r="N206" i="21"/>
  <c r="O206" i="21"/>
  <c r="P206" i="21"/>
  <c r="Q206" i="21"/>
  <c r="R206" i="21"/>
  <c r="S206" i="21"/>
  <c r="T206" i="21"/>
  <c r="U206" i="21"/>
  <c r="V206" i="21"/>
  <c r="W206" i="21"/>
  <c r="X206" i="21"/>
  <c r="Y206" i="21"/>
  <c r="C207" i="21"/>
  <c r="D207" i="21"/>
  <c r="E207" i="21"/>
  <c r="F207" i="21"/>
  <c r="G207" i="21"/>
  <c r="H207" i="21"/>
  <c r="I207" i="21"/>
  <c r="J207" i="21"/>
  <c r="K207" i="21"/>
  <c r="L207" i="21"/>
  <c r="M207" i="21"/>
  <c r="N207" i="21"/>
  <c r="O207" i="21"/>
  <c r="P207" i="21"/>
  <c r="Q207" i="21"/>
  <c r="R207" i="21"/>
  <c r="S207" i="21"/>
  <c r="T207" i="21"/>
  <c r="U207" i="21"/>
  <c r="V207" i="21"/>
  <c r="W207" i="21"/>
  <c r="X207" i="21"/>
  <c r="Y207" i="21"/>
  <c r="C208" i="21"/>
  <c r="D208" i="21"/>
  <c r="E208" i="21"/>
  <c r="F208" i="21"/>
  <c r="G208" i="21"/>
  <c r="H208" i="21"/>
  <c r="I208" i="21"/>
  <c r="J208" i="21"/>
  <c r="K208" i="21"/>
  <c r="L208" i="21"/>
  <c r="M208" i="21"/>
  <c r="N208" i="21"/>
  <c r="O208" i="21"/>
  <c r="P208" i="21"/>
  <c r="Q208" i="21"/>
  <c r="R208" i="21"/>
  <c r="S208" i="21"/>
  <c r="T208" i="21"/>
  <c r="U208" i="21"/>
  <c r="V208" i="21"/>
  <c r="W208" i="21"/>
  <c r="X208" i="21"/>
  <c r="Y208" i="21"/>
  <c r="C209" i="21"/>
  <c r="D209" i="21"/>
  <c r="E209" i="21"/>
  <c r="F209" i="21"/>
  <c r="G209" i="21"/>
  <c r="H209" i="21"/>
  <c r="I209" i="21"/>
  <c r="J209" i="21"/>
  <c r="K209" i="21"/>
  <c r="L209" i="21"/>
  <c r="M209" i="21"/>
  <c r="N209" i="21"/>
  <c r="O209" i="21"/>
  <c r="P209" i="21"/>
  <c r="Q209" i="21"/>
  <c r="R209" i="21"/>
  <c r="S209" i="21"/>
  <c r="T209" i="21"/>
  <c r="U209" i="21"/>
  <c r="V209" i="21"/>
  <c r="W209" i="21"/>
  <c r="X209" i="21"/>
  <c r="Y209" i="21"/>
  <c r="C210" i="21"/>
  <c r="D210" i="21"/>
  <c r="E210" i="21"/>
  <c r="F210" i="21"/>
  <c r="G210" i="21"/>
  <c r="H210" i="21"/>
  <c r="I210" i="21"/>
  <c r="J210" i="21"/>
  <c r="K210" i="21"/>
  <c r="L210" i="21"/>
  <c r="M210" i="21"/>
  <c r="N210" i="21"/>
  <c r="O210" i="21"/>
  <c r="P210" i="21"/>
  <c r="Q210" i="21"/>
  <c r="R210" i="21"/>
  <c r="S210" i="21"/>
  <c r="T210" i="21"/>
  <c r="U210" i="21"/>
  <c r="V210" i="21"/>
  <c r="W210" i="21"/>
  <c r="X210" i="21"/>
  <c r="Y210" i="21"/>
  <c r="C211" i="21"/>
  <c r="D211" i="21"/>
  <c r="E211" i="21"/>
  <c r="F211" i="21"/>
  <c r="G211" i="21"/>
  <c r="H211" i="21"/>
  <c r="I211" i="21"/>
  <c r="J211" i="21"/>
  <c r="K211" i="21"/>
  <c r="L211" i="21"/>
  <c r="M211" i="21"/>
  <c r="N211" i="21"/>
  <c r="O211" i="21"/>
  <c r="P211" i="21"/>
  <c r="Q211" i="21"/>
  <c r="R211" i="21"/>
  <c r="S211" i="21"/>
  <c r="T211" i="21"/>
  <c r="U211" i="21"/>
  <c r="V211" i="21"/>
  <c r="W211" i="21"/>
  <c r="X211" i="21"/>
  <c r="Y211" i="21"/>
  <c r="C212" i="21"/>
  <c r="D212" i="21"/>
  <c r="E212" i="21"/>
  <c r="F212" i="21"/>
  <c r="G212" i="21"/>
  <c r="H212" i="21"/>
  <c r="I212" i="21"/>
  <c r="J212" i="21"/>
  <c r="K212" i="21"/>
  <c r="L212" i="21"/>
  <c r="M212" i="21"/>
  <c r="N212" i="21"/>
  <c r="O212" i="21"/>
  <c r="P212" i="21"/>
  <c r="Q212" i="21"/>
  <c r="R212" i="21"/>
  <c r="S212" i="21"/>
  <c r="T212" i="21"/>
  <c r="U212" i="21"/>
  <c r="V212" i="21"/>
  <c r="W212" i="21"/>
  <c r="X212" i="21"/>
  <c r="Y212" i="21"/>
  <c r="C213" i="21"/>
  <c r="D213" i="21"/>
  <c r="E213" i="21"/>
  <c r="F213" i="21"/>
  <c r="G213" i="21"/>
  <c r="H213" i="21"/>
  <c r="I213" i="21"/>
  <c r="J213" i="21"/>
  <c r="K213" i="21"/>
  <c r="L213" i="21"/>
  <c r="M213" i="21"/>
  <c r="N213" i="21"/>
  <c r="O213" i="21"/>
  <c r="P213" i="21"/>
  <c r="Q213" i="21"/>
  <c r="R213" i="21"/>
  <c r="S213" i="21"/>
  <c r="T213" i="21"/>
  <c r="U213" i="21"/>
  <c r="V213" i="21"/>
  <c r="W213" i="21"/>
  <c r="X213" i="21"/>
  <c r="Y213" i="21"/>
  <c r="C214" i="21"/>
  <c r="D214" i="21"/>
  <c r="E214" i="21"/>
  <c r="F214" i="21"/>
  <c r="G214" i="21"/>
  <c r="H214" i="21"/>
  <c r="I214" i="21"/>
  <c r="J214" i="21"/>
  <c r="K214" i="21"/>
  <c r="L214" i="21"/>
  <c r="M214" i="21"/>
  <c r="N214" i="21"/>
  <c r="O214" i="21"/>
  <c r="P214" i="21"/>
  <c r="Q214" i="21"/>
  <c r="R214" i="21"/>
  <c r="S214" i="21"/>
  <c r="T214" i="21"/>
  <c r="U214" i="21"/>
  <c r="V214" i="21"/>
  <c r="W214" i="21"/>
  <c r="X214" i="21"/>
  <c r="Y214" i="21"/>
  <c r="C215" i="21"/>
  <c r="D215" i="21"/>
  <c r="E215" i="21"/>
  <c r="F215" i="21"/>
  <c r="G215" i="21"/>
  <c r="H215" i="21"/>
  <c r="I215" i="21"/>
  <c r="J215" i="21"/>
  <c r="K215" i="21"/>
  <c r="L215" i="21"/>
  <c r="M215" i="21"/>
  <c r="N215" i="21"/>
  <c r="O215" i="21"/>
  <c r="P215" i="21"/>
  <c r="Q215" i="21"/>
  <c r="R215" i="21"/>
  <c r="S215" i="21"/>
  <c r="T215" i="21"/>
  <c r="U215" i="21"/>
  <c r="V215" i="21"/>
  <c r="W215" i="21"/>
  <c r="X215" i="21"/>
  <c r="Y215" i="21"/>
  <c r="C216" i="21"/>
  <c r="D216" i="21"/>
  <c r="E216" i="21"/>
  <c r="F216" i="21"/>
  <c r="G216" i="21"/>
  <c r="H216" i="21"/>
  <c r="I216" i="21"/>
  <c r="J216" i="21"/>
  <c r="K216" i="21"/>
  <c r="L216" i="21"/>
  <c r="M216" i="21"/>
  <c r="N216" i="21"/>
  <c r="O216" i="21"/>
  <c r="P216" i="21"/>
  <c r="Q216" i="21"/>
  <c r="R216" i="21"/>
  <c r="S216" i="21"/>
  <c r="T216" i="21"/>
  <c r="U216" i="21"/>
  <c r="V216" i="21"/>
  <c r="W216" i="21"/>
  <c r="X216" i="21"/>
  <c r="Y216" i="21"/>
  <c r="C217" i="21"/>
  <c r="D217" i="21"/>
  <c r="E217" i="21"/>
  <c r="F217" i="21"/>
  <c r="G217" i="21"/>
  <c r="H217" i="21"/>
  <c r="I217" i="21"/>
  <c r="J217" i="21"/>
  <c r="K217" i="21"/>
  <c r="L217" i="21"/>
  <c r="M217" i="21"/>
  <c r="N217" i="21"/>
  <c r="O217" i="21"/>
  <c r="P217" i="21"/>
  <c r="Q217" i="21"/>
  <c r="R217" i="21"/>
  <c r="S217" i="21"/>
  <c r="T217" i="21"/>
  <c r="U217" i="21"/>
  <c r="V217" i="21"/>
  <c r="W217" i="21"/>
  <c r="X217" i="21"/>
  <c r="Y217" i="21"/>
  <c r="C218" i="21"/>
  <c r="D218" i="21"/>
  <c r="E218" i="21"/>
  <c r="F218" i="21"/>
  <c r="G218" i="21"/>
  <c r="H218" i="21"/>
  <c r="I218" i="21"/>
  <c r="J218" i="21"/>
  <c r="K218" i="21"/>
  <c r="L218" i="21"/>
  <c r="M218" i="21"/>
  <c r="N218" i="21"/>
  <c r="O218" i="21"/>
  <c r="P218" i="21"/>
  <c r="Q218" i="21"/>
  <c r="R218" i="21"/>
  <c r="S218" i="21"/>
  <c r="T218" i="21"/>
  <c r="U218" i="21"/>
  <c r="V218" i="21"/>
  <c r="W218" i="21"/>
  <c r="X218" i="21"/>
  <c r="Y218" i="21"/>
  <c r="C219" i="21"/>
  <c r="D219" i="21"/>
  <c r="E219" i="21"/>
  <c r="F219" i="21"/>
  <c r="G219" i="21"/>
  <c r="H219" i="21"/>
  <c r="I219" i="21"/>
  <c r="J219" i="21"/>
  <c r="K219" i="21"/>
  <c r="L219" i="21"/>
  <c r="M219" i="21"/>
  <c r="N219" i="21"/>
  <c r="O219" i="21"/>
  <c r="P219" i="21"/>
  <c r="Q219" i="21"/>
  <c r="R219" i="21"/>
  <c r="S219" i="21"/>
  <c r="T219" i="21"/>
  <c r="U219" i="21"/>
  <c r="V219" i="21"/>
  <c r="W219" i="21"/>
  <c r="X219" i="21"/>
  <c r="Y219" i="21"/>
  <c r="C220" i="21"/>
  <c r="D220" i="21"/>
  <c r="E220" i="21"/>
  <c r="F220" i="21"/>
  <c r="G220" i="21"/>
  <c r="H220" i="21"/>
  <c r="I220" i="21"/>
  <c r="J220" i="21"/>
  <c r="K220" i="21"/>
  <c r="L220" i="21"/>
  <c r="M220" i="21"/>
  <c r="N220" i="21"/>
  <c r="O220" i="21"/>
  <c r="P220" i="21"/>
  <c r="Q220" i="21"/>
  <c r="R220" i="21"/>
  <c r="S220" i="21"/>
  <c r="T220" i="21"/>
  <c r="U220" i="21"/>
  <c r="V220" i="21"/>
  <c r="W220" i="21"/>
  <c r="X220" i="21"/>
  <c r="Y220" i="21"/>
  <c r="C221" i="21"/>
  <c r="D221" i="21"/>
  <c r="E221" i="21"/>
  <c r="F221" i="21"/>
  <c r="G221" i="21"/>
  <c r="H221" i="21"/>
  <c r="I221" i="21"/>
  <c r="J221" i="21"/>
  <c r="K221" i="21"/>
  <c r="L221" i="21"/>
  <c r="M221" i="21"/>
  <c r="N221" i="21"/>
  <c r="O221" i="21"/>
  <c r="P221" i="21"/>
  <c r="Q221" i="21"/>
  <c r="R221" i="21"/>
  <c r="S221" i="21"/>
  <c r="T221" i="21"/>
  <c r="U221" i="21"/>
  <c r="V221" i="21"/>
  <c r="W221" i="21"/>
  <c r="X221" i="21"/>
  <c r="Y221" i="21"/>
  <c r="B192" i="21"/>
  <c r="B193" i="21"/>
  <c r="B194" i="21"/>
  <c r="B195" i="21"/>
  <c r="B196" i="21"/>
  <c r="B197" i="21"/>
  <c r="B198" i="21"/>
  <c r="B199" i="21"/>
  <c r="B200" i="21"/>
  <c r="B201" i="21"/>
  <c r="B202" i="21"/>
  <c r="B203" i="21"/>
  <c r="B204" i="21"/>
  <c r="B205" i="21"/>
  <c r="B206" i="21"/>
  <c r="B207" i="21"/>
  <c r="B208" i="21"/>
  <c r="B209" i="21"/>
  <c r="B210" i="21"/>
  <c r="B211" i="21"/>
  <c r="B212" i="21"/>
  <c r="B213" i="21"/>
  <c r="B214" i="21"/>
  <c r="B215" i="21"/>
  <c r="B216" i="21"/>
  <c r="B217" i="21"/>
  <c r="B218" i="21"/>
  <c r="B219" i="21"/>
  <c r="B220" i="21"/>
  <c r="B221" i="21"/>
  <c r="B191" i="21"/>
  <c r="C120" i="21"/>
  <c r="D120" i="21"/>
  <c r="E120" i="21"/>
  <c r="F120" i="21"/>
  <c r="G120" i="21"/>
  <c r="H120" i="21"/>
  <c r="I120" i="21"/>
  <c r="J120" i="21"/>
  <c r="K120" i="21"/>
  <c r="L120" i="21"/>
  <c r="M120" i="21"/>
  <c r="N120" i="21"/>
  <c r="O120" i="21"/>
  <c r="P120" i="21"/>
  <c r="Q120" i="21"/>
  <c r="R120" i="21"/>
  <c r="S120" i="21"/>
  <c r="T120" i="21"/>
  <c r="U120" i="21"/>
  <c r="V120" i="21"/>
  <c r="W120" i="21"/>
  <c r="X120" i="21"/>
  <c r="Y120" i="21"/>
  <c r="C121" i="21"/>
  <c r="D121" i="21"/>
  <c r="E121" i="21"/>
  <c r="F121" i="21"/>
  <c r="G121" i="21"/>
  <c r="H121" i="21"/>
  <c r="I121" i="21"/>
  <c r="J121" i="21"/>
  <c r="K121" i="21"/>
  <c r="L121" i="21"/>
  <c r="M121" i="21"/>
  <c r="N121" i="21"/>
  <c r="O121" i="21"/>
  <c r="P121" i="21"/>
  <c r="Q121" i="21"/>
  <c r="R121" i="21"/>
  <c r="S121" i="21"/>
  <c r="T121" i="21"/>
  <c r="U121" i="21"/>
  <c r="V121" i="21"/>
  <c r="W121" i="21"/>
  <c r="X121" i="21"/>
  <c r="Y121" i="21"/>
  <c r="C122" i="21"/>
  <c r="D122" i="21"/>
  <c r="E122" i="21"/>
  <c r="F122" i="21"/>
  <c r="G122" i="21"/>
  <c r="H122" i="21"/>
  <c r="I122" i="21"/>
  <c r="J122" i="21"/>
  <c r="K122" i="21"/>
  <c r="L122" i="21"/>
  <c r="M122" i="21"/>
  <c r="N122" i="21"/>
  <c r="O122" i="21"/>
  <c r="P122" i="21"/>
  <c r="Q122" i="21"/>
  <c r="R122" i="21"/>
  <c r="S122" i="21"/>
  <c r="T122" i="21"/>
  <c r="U122" i="21"/>
  <c r="V122" i="21"/>
  <c r="W122" i="21"/>
  <c r="X122" i="21"/>
  <c r="Y122" i="21"/>
  <c r="C123" i="21"/>
  <c r="D123" i="21"/>
  <c r="E123" i="21"/>
  <c r="F123" i="21"/>
  <c r="G123" i="21"/>
  <c r="H123" i="21"/>
  <c r="I123" i="21"/>
  <c r="J123" i="21"/>
  <c r="K123" i="21"/>
  <c r="L123" i="21"/>
  <c r="M123" i="21"/>
  <c r="N123" i="21"/>
  <c r="O123" i="21"/>
  <c r="P123" i="21"/>
  <c r="Q123" i="21"/>
  <c r="R123" i="21"/>
  <c r="S123" i="21"/>
  <c r="T123" i="21"/>
  <c r="U123" i="21"/>
  <c r="V123" i="21"/>
  <c r="W123" i="21"/>
  <c r="X123" i="21"/>
  <c r="Y123" i="21"/>
  <c r="C124" i="21"/>
  <c r="D124" i="21"/>
  <c r="E124" i="21"/>
  <c r="F124" i="21"/>
  <c r="G124" i="21"/>
  <c r="H124" i="21"/>
  <c r="I124" i="21"/>
  <c r="J124" i="21"/>
  <c r="K124" i="21"/>
  <c r="L124" i="21"/>
  <c r="M124" i="21"/>
  <c r="N124" i="21"/>
  <c r="O124" i="21"/>
  <c r="P124" i="21"/>
  <c r="Q124" i="21"/>
  <c r="R124" i="21"/>
  <c r="S124" i="21"/>
  <c r="T124" i="21"/>
  <c r="U124" i="21"/>
  <c r="V124" i="21"/>
  <c r="W124" i="21"/>
  <c r="X124" i="21"/>
  <c r="Y124" i="21"/>
  <c r="C125" i="21"/>
  <c r="D125" i="21"/>
  <c r="E125" i="21"/>
  <c r="F125" i="21"/>
  <c r="G125" i="21"/>
  <c r="H125" i="21"/>
  <c r="I125" i="21"/>
  <c r="J125" i="21"/>
  <c r="K125" i="21"/>
  <c r="L125" i="21"/>
  <c r="M125" i="21"/>
  <c r="N125" i="21"/>
  <c r="O125" i="21"/>
  <c r="P125" i="21"/>
  <c r="Q125" i="21"/>
  <c r="R125" i="21"/>
  <c r="S125" i="21"/>
  <c r="T125" i="21"/>
  <c r="U125" i="21"/>
  <c r="V125" i="21"/>
  <c r="W125" i="21"/>
  <c r="X125" i="21"/>
  <c r="Y125" i="21"/>
  <c r="C126" i="21"/>
  <c r="D126" i="21"/>
  <c r="E126" i="21"/>
  <c r="F126" i="21"/>
  <c r="G126" i="21"/>
  <c r="H126" i="21"/>
  <c r="I126" i="21"/>
  <c r="J126" i="21"/>
  <c r="K126" i="21"/>
  <c r="L126" i="21"/>
  <c r="M126" i="21"/>
  <c r="N126" i="21"/>
  <c r="O126" i="21"/>
  <c r="P126" i="21"/>
  <c r="Q126" i="21"/>
  <c r="R126" i="21"/>
  <c r="S126" i="21"/>
  <c r="T126" i="21"/>
  <c r="U126" i="21"/>
  <c r="V126" i="21"/>
  <c r="W126" i="21"/>
  <c r="X126" i="21"/>
  <c r="Y126" i="21"/>
  <c r="C127" i="21"/>
  <c r="D127" i="21"/>
  <c r="E127" i="21"/>
  <c r="F127" i="21"/>
  <c r="G127" i="21"/>
  <c r="H127" i="21"/>
  <c r="I127" i="21"/>
  <c r="J127" i="21"/>
  <c r="K127" i="21"/>
  <c r="L127" i="21"/>
  <c r="M127" i="21"/>
  <c r="N127" i="21"/>
  <c r="O127" i="21"/>
  <c r="P127" i="21"/>
  <c r="Q127" i="21"/>
  <c r="R127" i="21"/>
  <c r="S127" i="21"/>
  <c r="T127" i="21"/>
  <c r="U127" i="21"/>
  <c r="V127" i="21"/>
  <c r="W127" i="21"/>
  <c r="X127" i="21"/>
  <c r="Y127" i="21"/>
  <c r="C128" i="21"/>
  <c r="D128" i="21"/>
  <c r="E128" i="21"/>
  <c r="F128" i="21"/>
  <c r="G128" i="21"/>
  <c r="H128" i="21"/>
  <c r="I128" i="21"/>
  <c r="J128" i="21"/>
  <c r="K128" i="21"/>
  <c r="L128" i="21"/>
  <c r="M128" i="21"/>
  <c r="N128" i="21"/>
  <c r="O128" i="21"/>
  <c r="P128" i="21"/>
  <c r="Q128" i="21"/>
  <c r="R128" i="21"/>
  <c r="S128" i="21"/>
  <c r="T128" i="21"/>
  <c r="U128" i="21"/>
  <c r="V128" i="21"/>
  <c r="W128" i="21"/>
  <c r="X128" i="21"/>
  <c r="Y128" i="21"/>
  <c r="C129" i="21"/>
  <c r="D129" i="21"/>
  <c r="E129" i="21"/>
  <c r="F129" i="21"/>
  <c r="G129" i="21"/>
  <c r="H129" i="21"/>
  <c r="I129" i="21"/>
  <c r="J129" i="21"/>
  <c r="K129" i="21"/>
  <c r="L129" i="21"/>
  <c r="M129" i="21"/>
  <c r="N129" i="21"/>
  <c r="O129" i="21"/>
  <c r="P129" i="21"/>
  <c r="Q129" i="21"/>
  <c r="R129" i="21"/>
  <c r="S129" i="21"/>
  <c r="T129" i="21"/>
  <c r="U129" i="21"/>
  <c r="V129" i="21"/>
  <c r="W129" i="21"/>
  <c r="X129" i="21"/>
  <c r="Y129" i="21"/>
  <c r="C130" i="21"/>
  <c r="D130" i="21"/>
  <c r="E130" i="21"/>
  <c r="F130" i="21"/>
  <c r="G130" i="21"/>
  <c r="H130" i="21"/>
  <c r="I130" i="21"/>
  <c r="J130" i="21"/>
  <c r="K130" i="21"/>
  <c r="L130" i="21"/>
  <c r="M130" i="21"/>
  <c r="N130" i="21"/>
  <c r="O130" i="21"/>
  <c r="P130" i="21"/>
  <c r="Q130" i="21"/>
  <c r="R130" i="21"/>
  <c r="S130" i="21"/>
  <c r="T130" i="21"/>
  <c r="U130" i="21"/>
  <c r="V130" i="21"/>
  <c r="W130" i="21"/>
  <c r="X130" i="21"/>
  <c r="Y130" i="21"/>
  <c r="C131" i="21"/>
  <c r="D131" i="21"/>
  <c r="E131" i="21"/>
  <c r="F131" i="21"/>
  <c r="G131" i="21"/>
  <c r="H131" i="21"/>
  <c r="I131" i="21"/>
  <c r="J131" i="21"/>
  <c r="K131" i="21"/>
  <c r="L131" i="21"/>
  <c r="M131" i="21"/>
  <c r="N131" i="21"/>
  <c r="O131" i="21"/>
  <c r="P131" i="21"/>
  <c r="Q131" i="21"/>
  <c r="R131" i="21"/>
  <c r="S131" i="21"/>
  <c r="T131" i="21"/>
  <c r="U131" i="21"/>
  <c r="V131" i="21"/>
  <c r="W131" i="21"/>
  <c r="X131" i="21"/>
  <c r="Y131" i="21"/>
  <c r="C132" i="21"/>
  <c r="D132" i="21"/>
  <c r="E132" i="21"/>
  <c r="F132" i="21"/>
  <c r="G132" i="21"/>
  <c r="H132" i="21"/>
  <c r="I132" i="21"/>
  <c r="J132" i="21"/>
  <c r="K132" i="21"/>
  <c r="L132" i="21"/>
  <c r="M132" i="21"/>
  <c r="N132" i="21"/>
  <c r="O132" i="21"/>
  <c r="P132" i="21"/>
  <c r="Q132" i="21"/>
  <c r="R132" i="21"/>
  <c r="S132" i="21"/>
  <c r="T132" i="21"/>
  <c r="U132" i="21"/>
  <c r="V132" i="21"/>
  <c r="W132" i="21"/>
  <c r="X132" i="21"/>
  <c r="Y132" i="21"/>
  <c r="C133" i="21"/>
  <c r="D133" i="21"/>
  <c r="E133" i="21"/>
  <c r="F133" i="21"/>
  <c r="G133" i="21"/>
  <c r="H133" i="21"/>
  <c r="I133" i="21"/>
  <c r="J133" i="21"/>
  <c r="K133" i="21"/>
  <c r="L133" i="21"/>
  <c r="M133" i="21"/>
  <c r="N133" i="21"/>
  <c r="O133" i="21"/>
  <c r="P133" i="21"/>
  <c r="Q133" i="21"/>
  <c r="R133" i="21"/>
  <c r="S133" i="21"/>
  <c r="T133" i="21"/>
  <c r="U133" i="21"/>
  <c r="V133" i="21"/>
  <c r="W133" i="21"/>
  <c r="X133" i="21"/>
  <c r="Y133" i="21"/>
  <c r="C134" i="21"/>
  <c r="D134" i="21"/>
  <c r="E134" i="21"/>
  <c r="F134" i="21"/>
  <c r="G134" i="21"/>
  <c r="H134" i="21"/>
  <c r="I134" i="21"/>
  <c r="J134" i="21"/>
  <c r="K134" i="21"/>
  <c r="L134" i="21"/>
  <c r="M134" i="21"/>
  <c r="N134" i="21"/>
  <c r="O134" i="21"/>
  <c r="P134" i="21"/>
  <c r="Q134" i="21"/>
  <c r="R134" i="21"/>
  <c r="S134" i="21"/>
  <c r="T134" i="21"/>
  <c r="U134" i="21"/>
  <c r="V134" i="21"/>
  <c r="W134" i="21"/>
  <c r="X134" i="21"/>
  <c r="Y134" i="21"/>
  <c r="C135" i="21"/>
  <c r="D135" i="21"/>
  <c r="E135" i="21"/>
  <c r="F135" i="21"/>
  <c r="G135" i="21"/>
  <c r="H135" i="21"/>
  <c r="I135" i="21"/>
  <c r="J135" i="21"/>
  <c r="K135" i="21"/>
  <c r="L135" i="21"/>
  <c r="M135" i="21"/>
  <c r="N135" i="21"/>
  <c r="O135" i="21"/>
  <c r="P135" i="21"/>
  <c r="Q135" i="21"/>
  <c r="R135" i="21"/>
  <c r="S135" i="21"/>
  <c r="T135" i="21"/>
  <c r="U135" i="21"/>
  <c r="V135" i="21"/>
  <c r="W135" i="21"/>
  <c r="X135" i="21"/>
  <c r="Y135" i="21"/>
  <c r="C136" i="21"/>
  <c r="D136" i="21"/>
  <c r="E136" i="21"/>
  <c r="F136" i="21"/>
  <c r="G136" i="21"/>
  <c r="H136" i="21"/>
  <c r="I136" i="21"/>
  <c r="J136" i="21"/>
  <c r="K136" i="21"/>
  <c r="L136" i="21"/>
  <c r="M136" i="21"/>
  <c r="N136" i="21"/>
  <c r="O136" i="21"/>
  <c r="P136" i="21"/>
  <c r="Q136" i="21"/>
  <c r="R136" i="21"/>
  <c r="S136" i="21"/>
  <c r="T136" i="21"/>
  <c r="U136" i="21"/>
  <c r="V136" i="21"/>
  <c r="W136" i="21"/>
  <c r="X136" i="21"/>
  <c r="Y136" i="21"/>
  <c r="C137" i="21"/>
  <c r="D137" i="21"/>
  <c r="E137" i="21"/>
  <c r="F137" i="21"/>
  <c r="G137" i="21"/>
  <c r="H137" i="21"/>
  <c r="I137" i="21"/>
  <c r="J137" i="21"/>
  <c r="K137" i="21"/>
  <c r="L137" i="21"/>
  <c r="M137" i="21"/>
  <c r="N137" i="21"/>
  <c r="O137" i="21"/>
  <c r="P137" i="21"/>
  <c r="Q137" i="21"/>
  <c r="R137" i="21"/>
  <c r="S137" i="21"/>
  <c r="T137" i="21"/>
  <c r="U137" i="21"/>
  <c r="V137" i="21"/>
  <c r="W137" i="21"/>
  <c r="X137" i="21"/>
  <c r="Y137" i="21"/>
  <c r="C138" i="21"/>
  <c r="D138" i="21"/>
  <c r="E138" i="21"/>
  <c r="F138" i="21"/>
  <c r="G138" i="21"/>
  <c r="H138" i="21"/>
  <c r="I138" i="21"/>
  <c r="J138" i="21"/>
  <c r="K138" i="21"/>
  <c r="L138" i="21"/>
  <c r="M138" i="21"/>
  <c r="N138" i="21"/>
  <c r="O138" i="21"/>
  <c r="P138" i="21"/>
  <c r="Q138" i="21"/>
  <c r="R138" i="21"/>
  <c r="S138" i="21"/>
  <c r="T138" i="21"/>
  <c r="U138" i="21"/>
  <c r="V138" i="21"/>
  <c r="W138" i="21"/>
  <c r="X138" i="21"/>
  <c r="Y138" i="21"/>
  <c r="C139" i="21"/>
  <c r="D139" i="21"/>
  <c r="E139" i="21"/>
  <c r="F139" i="21"/>
  <c r="G139" i="21"/>
  <c r="H139" i="21"/>
  <c r="I139" i="21"/>
  <c r="J139" i="21"/>
  <c r="K139" i="21"/>
  <c r="L139" i="21"/>
  <c r="M139" i="21"/>
  <c r="N139" i="21"/>
  <c r="O139" i="21"/>
  <c r="P139" i="21"/>
  <c r="Q139" i="21"/>
  <c r="R139" i="21"/>
  <c r="S139" i="21"/>
  <c r="T139" i="21"/>
  <c r="U139" i="21"/>
  <c r="V139" i="21"/>
  <c r="W139" i="21"/>
  <c r="X139" i="21"/>
  <c r="Y139" i="21"/>
  <c r="C140" i="21"/>
  <c r="D140" i="21"/>
  <c r="E140" i="21"/>
  <c r="F140" i="21"/>
  <c r="G140" i="21"/>
  <c r="H140" i="21"/>
  <c r="I140" i="21"/>
  <c r="J140" i="21"/>
  <c r="K140" i="21"/>
  <c r="L140" i="21"/>
  <c r="M140" i="21"/>
  <c r="N140" i="21"/>
  <c r="O140" i="21"/>
  <c r="P140" i="21"/>
  <c r="Q140" i="21"/>
  <c r="R140" i="21"/>
  <c r="S140" i="21"/>
  <c r="T140" i="21"/>
  <c r="U140" i="21"/>
  <c r="V140" i="21"/>
  <c r="W140" i="21"/>
  <c r="X140" i="21"/>
  <c r="Y140" i="21"/>
  <c r="C141" i="21"/>
  <c r="D141" i="21"/>
  <c r="E141" i="21"/>
  <c r="F141" i="21"/>
  <c r="G141" i="21"/>
  <c r="H141" i="21"/>
  <c r="I141" i="21"/>
  <c r="J141" i="21"/>
  <c r="K141" i="21"/>
  <c r="L141" i="21"/>
  <c r="M141" i="21"/>
  <c r="N141" i="21"/>
  <c r="O141" i="21"/>
  <c r="P141" i="21"/>
  <c r="Q141" i="21"/>
  <c r="R141" i="21"/>
  <c r="S141" i="21"/>
  <c r="T141" i="21"/>
  <c r="U141" i="21"/>
  <c r="V141" i="21"/>
  <c r="W141" i="21"/>
  <c r="X141" i="21"/>
  <c r="Y141" i="21"/>
  <c r="C142" i="21"/>
  <c r="D142" i="21"/>
  <c r="E142" i="21"/>
  <c r="F142" i="21"/>
  <c r="G142" i="21"/>
  <c r="H142" i="21"/>
  <c r="I142" i="21"/>
  <c r="J142" i="21"/>
  <c r="K142" i="21"/>
  <c r="L142" i="21"/>
  <c r="M142" i="21"/>
  <c r="N142" i="21"/>
  <c r="O142" i="21"/>
  <c r="P142" i="21"/>
  <c r="Q142" i="21"/>
  <c r="R142" i="21"/>
  <c r="S142" i="21"/>
  <c r="T142" i="21"/>
  <c r="U142" i="21"/>
  <c r="V142" i="21"/>
  <c r="W142" i="21"/>
  <c r="X142" i="21"/>
  <c r="Y142" i="21"/>
  <c r="C143" i="21"/>
  <c r="D143" i="21"/>
  <c r="E143" i="21"/>
  <c r="F143" i="21"/>
  <c r="G143" i="21"/>
  <c r="H143" i="21"/>
  <c r="I143" i="21"/>
  <c r="J143" i="21"/>
  <c r="K143" i="21"/>
  <c r="L143" i="21"/>
  <c r="M143" i="21"/>
  <c r="N143" i="21"/>
  <c r="O143" i="21"/>
  <c r="P143" i="21"/>
  <c r="Q143" i="21"/>
  <c r="R143" i="21"/>
  <c r="S143" i="21"/>
  <c r="T143" i="21"/>
  <c r="U143" i="21"/>
  <c r="V143" i="21"/>
  <c r="W143" i="21"/>
  <c r="X143" i="21"/>
  <c r="Y143" i="21"/>
  <c r="C144" i="21"/>
  <c r="D144" i="21"/>
  <c r="E144" i="21"/>
  <c r="F144" i="21"/>
  <c r="G144" i="21"/>
  <c r="H144" i="21"/>
  <c r="I144" i="21"/>
  <c r="J144" i="21"/>
  <c r="K144" i="21"/>
  <c r="L144" i="21"/>
  <c r="M144" i="21"/>
  <c r="N144" i="21"/>
  <c r="O144" i="21"/>
  <c r="P144" i="21"/>
  <c r="Q144" i="21"/>
  <c r="R144" i="21"/>
  <c r="S144" i="21"/>
  <c r="T144" i="21"/>
  <c r="U144" i="21"/>
  <c r="V144" i="21"/>
  <c r="W144" i="21"/>
  <c r="X144" i="21"/>
  <c r="Y144" i="21"/>
  <c r="C145" i="21"/>
  <c r="D145" i="21"/>
  <c r="E145" i="21"/>
  <c r="F145" i="21"/>
  <c r="G145" i="21"/>
  <c r="H145" i="21"/>
  <c r="I145" i="21"/>
  <c r="J145" i="21"/>
  <c r="K145" i="21"/>
  <c r="L145" i="21"/>
  <c r="M145" i="21"/>
  <c r="N145" i="21"/>
  <c r="O145" i="21"/>
  <c r="P145" i="21"/>
  <c r="Q145" i="21"/>
  <c r="R145" i="21"/>
  <c r="S145" i="21"/>
  <c r="T145" i="21"/>
  <c r="U145" i="21"/>
  <c r="V145" i="21"/>
  <c r="W145" i="21"/>
  <c r="X145" i="21"/>
  <c r="Y145" i="21"/>
  <c r="C146" i="21"/>
  <c r="D146" i="21"/>
  <c r="E146" i="21"/>
  <c r="F146" i="21"/>
  <c r="G146" i="21"/>
  <c r="H146" i="21"/>
  <c r="I146" i="21"/>
  <c r="J146" i="21"/>
  <c r="K146" i="21"/>
  <c r="L146" i="21"/>
  <c r="M146" i="21"/>
  <c r="N146" i="21"/>
  <c r="O146" i="21"/>
  <c r="P146" i="21"/>
  <c r="Q146" i="21"/>
  <c r="R146" i="21"/>
  <c r="S146" i="21"/>
  <c r="T146" i="21"/>
  <c r="U146" i="21"/>
  <c r="V146" i="21"/>
  <c r="W146" i="21"/>
  <c r="X146" i="21"/>
  <c r="Y146" i="21"/>
  <c r="C147" i="21"/>
  <c r="D147" i="21"/>
  <c r="E147" i="21"/>
  <c r="F147" i="21"/>
  <c r="G147" i="21"/>
  <c r="H147" i="21"/>
  <c r="I147" i="21"/>
  <c r="J147" i="21"/>
  <c r="K147" i="21"/>
  <c r="L147" i="21"/>
  <c r="M147" i="21"/>
  <c r="N147" i="21"/>
  <c r="O147" i="21"/>
  <c r="P147" i="21"/>
  <c r="Q147" i="21"/>
  <c r="R147" i="21"/>
  <c r="S147" i="21"/>
  <c r="T147" i="21"/>
  <c r="U147" i="21"/>
  <c r="V147" i="21"/>
  <c r="W147" i="21"/>
  <c r="X147" i="21"/>
  <c r="Y147" i="21"/>
  <c r="C148" i="21"/>
  <c r="D148" i="21"/>
  <c r="E148" i="21"/>
  <c r="F148" i="21"/>
  <c r="G148" i="21"/>
  <c r="H148" i="21"/>
  <c r="I148" i="21"/>
  <c r="J148" i="21"/>
  <c r="K148" i="21"/>
  <c r="L148" i="21"/>
  <c r="M148" i="21"/>
  <c r="N148" i="21"/>
  <c r="O148" i="21"/>
  <c r="P148" i="21"/>
  <c r="Q148" i="21"/>
  <c r="R148" i="21"/>
  <c r="S148" i="21"/>
  <c r="T148" i="21"/>
  <c r="U148" i="21"/>
  <c r="V148" i="21"/>
  <c r="W148" i="21"/>
  <c r="X148" i="21"/>
  <c r="Y148" i="21"/>
  <c r="C149" i="21"/>
  <c r="D149" i="21"/>
  <c r="E149" i="21"/>
  <c r="F149" i="21"/>
  <c r="G149" i="21"/>
  <c r="H149" i="21"/>
  <c r="I149" i="21"/>
  <c r="J149" i="21"/>
  <c r="K149" i="21"/>
  <c r="L149" i="21"/>
  <c r="M149" i="21"/>
  <c r="N149" i="21"/>
  <c r="O149" i="21"/>
  <c r="P149" i="21"/>
  <c r="Q149" i="21"/>
  <c r="R149" i="21"/>
  <c r="S149" i="21"/>
  <c r="T149" i="21"/>
  <c r="U149" i="21"/>
  <c r="V149" i="21"/>
  <c r="W149" i="21"/>
  <c r="X149" i="21"/>
  <c r="Y149" i="21"/>
  <c r="C150" i="21"/>
  <c r="D150" i="21"/>
  <c r="E150" i="21"/>
  <c r="F150" i="21"/>
  <c r="G150" i="21"/>
  <c r="H150" i="21"/>
  <c r="I150" i="21"/>
  <c r="J150" i="21"/>
  <c r="K150" i="21"/>
  <c r="L150" i="21"/>
  <c r="M150" i="21"/>
  <c r="N150" i="21"/>
  <c r="O150" i="21"/>
  <c r="P150" i="21"/>
  <c r="Q150" i="21"/>
  <c r="R150" i="21"/>
  <c r="S150" i="21"/>
  <c r="T150" i="21"/>
  <c r="U150" i="21"/>
  <c r="V150" i="21"/>
  <c r="W150" i="21"/>
  <c r="X150" i="21"/>
  <c r="Y150" i="21"/>
  <c r="B121" i="21"/>
  <c r="B122" i="21"/>
  <c r="B123" i="21"/>
  <c r="B124" i="21"/>
  <c r="B125" i="21"/>
  <c r="B126" i="21"/>
  <c r="B127" i="21"/>
  <c r="B128" i="21"/>
  <c r="B129" i="21"/>
  <c r="B130" i="21"/>
  <c r="B131" i="21"/>
  <c r="B132" i="21"/>
  <c r="B133" i="21"/>
  <c r="B134" i="21"/>
  <c r="B135" i="21"/>
  <c r="B136" i="21"/>
  <c r="B137" i="21"/>
  <c r="B138" i="21"/>
  <c r="B139" i="21"/>
  <c r="B140" i="21"/>
  <c r="B141" i="21"/>
  <c r="B142" i="21"/>
  <c r="B143" i="21"/>
  <c r="B144" i="21"/>
  <c r="B145" i="21"/>
  <c r="B146" i="21"/>
  <c r="B147" i="21"/>
  <c r="B148" i="21"/>
  <c r="B149" i="21"/>
  <c r="B150" i="21"/>
  <c r="B120" i="21"/>
  <c r="C84" i="21"/>
  <c r="D84" i="21"/>
  <c r="E84" i="21"/>
  <c r="F84" i="21"/>
  <c r="G84" i="21"/>
  <c r="H84" i="21"/>
  <c r="I84" i="21"/>
  <c r="J84" i="21"/>
  <c r="K84" i="21"/>
  <c r="L84" i="21"/>
  <c r="M84" i="21"/>
  <c r="N84" i="21"/>
  <c r="O84" i="21"/>
  <c r="P84" i="21"/>
  <c r="Q84" i="21"/>
  <c r="R84" i="21"/>
  <c r="S84" i="21"/>
  <c r="T84" i="21"/>
  <c r="U84" i="21"/>
  <c r="V84" i="21"/>
  <c r="W84" i="21"/>
  <c r="X84" i="21"/>
  <c r="Y84" i="21"/>
  <c r="C85" i="21"/>
  <c r="D85" i="21"/>
  <c r="E85" i="21"/>
  <c r="F85" i="21"/>
  <c r="G85" i="21"/>
  <c r="H85" i="21"/>
  <c r="I85" i="21"/>
  <c r="J85" i="21"/>
  <c r="K85" i="21"/>
  <c r="L85" i="21"/>
  <c r="M85" i="21"/>
  <c r="N85" i="21"/>
  <c r="O85" i="21"/>
  <c r="P85" i="21"/>
  <c r="Q85" i="21"/>
  <c r="R85" i="21"/>
  <c r="S85" i="21"/>
  <c r="T85" i="21"/>
  <c r="U85" i="21"/>
  <c r="V85" i="21"/>
  <c r="W85" i="21"/>
  <c r="X85" i="21"/>
  <c r="Y85" i="21"/>
  <c r="C86" i="21"/>
  <c r="D86" i="21"/>
  <c r="E86" i="21"/>
  <c r="F86" i="21"/>
  <c r="G86" i="21"/>
  <c r="H86" i="21"/>
  <c r="I86" i="21"/>
  <c r="J86" i="21"/>
  <c r="K86" i="21"/>
  <c r="L86" i="21"/>
  <c r="M86" i="21"/>
  <c r="N86" i="21"/>
  <c r="O86" i="21"/>
  <c r="P86" i="21"/>
  <c r="Q86" i="21"/>
  <c r="R86" i="21"/>
  <c r="S86" i="21"/>
  <c r="T86" i="21"/>
  <c r="U86" i="21"/>
  <c r="V86" i="21"/>
  <c r="W86" i="21"/>
  <c r="X86" i="21"/>
  <c r="Y86" i="21"/>
  <c r="C87" i="21"/>
  <c r="D87" i="21"/>
  <c r="E87" i="21"/>
  <c r="F87" i="21"/>
  <c r="G87" i="21"/>
  <c r="H87" i="21"/>
  <c r="I87" i="21"/>
  <c r="J87" i="21"/>
  <c r="K87" i="21"/>
  <c r="L87" i="21"/>
  <c r="M87" i="21"/>
  <c r="N87" i="21"/>
  <c r="O87" i="21"/>
  <c r="P87" i="21"/>
  <c r="Q87" i="21"/>
  <c r="R87" i="21"/>
  <c r="S87" i="21"/>
  <c r="T87" i="21"/>
  <c r="U87" i="21"/>
  <c r="V87" i="21"/>
  <c r="W87" i="21"/>
  <c r="X87" i="21"/>
  <c r="Y87" i="21"/>
  <c r="C88" i="21"/>
  <c r="D88" i="21"/>
  <c r="E88" i="21"/>
  <c r="F88" i="21"/>
  <c r="G88" i="21"/>
  <c r="H88" i="21"/>
  <c r="I88" i="21"/>
  <c r="J88" i="21"/>
  <c r="K88" i="21"/>
  <c r="L88" i="21"/>
  <c r="M88" i="21"/>
  <c r="N88" i="21"/>
  <c r="O88" i="21"/>
  <c r="P88" i="21"/>
  <c r="Q88" i="21"/>
  <c r="R88" i="21"/>
  <c r="S88" i="21"/>
  <c r="T88" i="21"/>
  <c r="U88" i="21"/>
  <c r="V88" i="21"/>
  <c r="W88" i="21"/>
  <c r="X88" i="21"/>
  <c r="Y88" i="21"/>
  <c r="C89" i="21"/>
  <c r="D89" i="21"/>
  <c r="E89" i="21"/>
  <c r="F89" i="21"/>
  <c r="G89" i="21"/>
  <c r="H89" i="21"/>
  <c r="I89" i="21"/>
  <c r="J89" i="21"/>
  <c r="K89" i="21"/>
  <c r="L89" i="21"/>
  <c r="M89" i="21"/>
  <c r="N89" i="21"/>
  <c r="O89" i="21"/>
  <c r="P89" i="21"/>
  <c r="Q89" i="21"/>
  <c r="R89" i="21"/>
  <c r="S89" i="21"/>
  <c r="T89" i="21"/>
  <c r="U89" i="21"/>
  <c r="V89" i="21"/>
  <c r="W89" i="21"/>
  <c r="X89" i="21"/>
  <c r="Y89" i="21"/>
  <c r="C90" i="21"/>
  <c r="D90" i="21"/>
  <c r="E90" i="21"/>
  <c r="F90" i="21"/>
  <c r="G90" i="21"/>
  <c r="H90" i="21"/>
  <c r="I90" i="21"/>
  <c r="J90" i="21"/>
  <c r="K90" i="21"/>
  <c r="L90" i="21"/>
  <c r="M90" i="21"/>
  <c r="N90" i="21"/>
  <c r="O90" i="21"/>
  <c r="P90" i="21"/>
  <c r="Q90" i="21"/>
  <c r="R90" i="21"/>
  <c r="S90" i="21"/>
  <c r="T90" i="21"/>
  <c r="U90" i="21"/>
  <c r="V90" i="21"/>
  <c r="W90" i="21"/>
  <c r="X90" i="21"/>
  <c r="Y90" i="21"/>
  <c r="C91" i="21"/>
  <c r="D91" i="21"/>
  <c r="E91" i="21"/>
  <c r="F91" i="21"/>
  <c r="G91" i="21"/>
  <c r="H91" i="21"/>
  <c r="I91" i="21"/>
  <c r="J91" i="21"/>
  <c r="K91" i="21"/>
  <c r="L91" i="21"/>
  <c r="M91" i="21"/>
  <c r="N91" i="21"/>
  <c r="O91" i="21"/>
  <c r="P91" i="21"/>
  <c r="Q91" i="21"/>
  <c r="R91" i="21"/>
  <c r="S91" i="21"/>
  <c r="T91" i="21"/>
  <c r="U91" i="21"/>
  <c r="V91" i="21"/>
  <c r="W91" i="21"/>
  <c r="X91" i="21"/>
  <c r="Y91" i="21"/>
  <c r="C92" i="21"/>
  <c r="D92" i="21"/>
  <c r="E92" i="21"/>
  <c r="F92" i="21"/>
  <c r="G92" i="21"/>
  <c r="H92" i="21"/>
  <c r="I92" i="21"/>
  <c r="J92" i="21"/>
  <c r="K92" i="21"/>
  <c r="L92" i="21"/>
  <c r="M92" i="21"/>
  <c r="N92" i="21"/>
  <c r="O92" i="21"/>
  <c r="P92" i="21"/>
  <c r="Q92" i="21"/>
  <c r="R92" i="21"/>
  <c r="S92" i="21"/>
  <c r="T92" i="21"/>
  <c r="U92" i="21"/>
  <c r="V92" i="21"/>
  <c r="W92" i="21"/>
  <c r="X92" i="21"/>
  <c r="Y92" i="21"/>
  <c r="C93" i="21"/>
  <c r="D93" i="21"/>
  <c r="E93" i="21"/>
  <c r="F93" i="21"/>
  <c r="G93" i="21"/>
  <c r="H93" i="21"/>
  <c r="I93" i="21"/>
  <c r="J93" i="21"/>
  <c r="K93" i="21"/>
  <c r="L93" i="21"/>
  <c r="M93" i="21"/>
  <c r="N93" i="21"/>
  <c r="O93" i="21"/>
  <c r="P93" i="21"/>
  <c r="Q93" i="21"/>
  <c r="R93" i="21"/>
  <c r="S93" i="21"/>
  <c r="T93" i="21"/>
  <c r="U93" i="21"/>
  <c r="V93" i="21"/>
  <c r="W93" i="21"/>
  <c r="X93" i="21"/>
  <c r="Y93" i="21"/>
  <c r="C94" i="21"/>
  <c r="D94" i="21"/>
  <c r="E94" i="21"/>
  <c r="F94" i="21"/>
  <c r="G94" i="21"/>
  <c r="H94" i="21"/>
  <c r="I94" i="21"/>
  <c r="J94" i="21"/>
  <c r="K94" i="21"/>
  <c r="L94" i="21"/>
  <c r="M94" i="21"/>
  <c r="N94" i="21"/>
  <c r="O94" i="21"/>
  <c r="P94" i="21"/>
  <c r="Q94" i="21"/>
  <c r="R94" i="21"/>
  <c r="S94" i="21"/>
  <c r="T94" i="21"/>
  <c r="U94" i="21"/>
  <c r="V94" i="21"/>
  <c r="W94" i="21"/>
  <c r="X94" i="21"/>
  <c r="Y94" i="21"/>
  <c r="C95" i="21"/>
  <c r="D95" i="21"/>
  <c r="E95" i="21"/>
  <c r="F95" i="21"/>
  <c r="G95" i="21"/>
  <c r="H95" i="21"/>
  <c r="I95" i="21"/>
  <c r="J95" i="21"/>
  <c r="K95" i="21"/>
  <c r="L95" i="21"/>
  <c r="M95" i="21"/>
  <c r="N95" i="21"/>
  <c r="O95" i="21"/>
  <c r="P95" i="21"/>
  <c r="Q95" i="21"/>
  <c r="R95" i="21"/>
  <c r="S95" i="21"/>
  <c r="T95" i="21"/>
  <c r="U95" i="21"/>
  <c r="V95" i="21"/>
  <c r="W95" i="21"/>
  <c r="X95" i="21"/>
  <c r="Y95" i="21"/>
  <c r="C96" i="21"/>
  <c r="D96" i="21"/>
  <c r="E96" i="21"/>
  <c r="F96" i="21"/>
  <c r="G96" i="21"/>
  <c r="H96" i="21"/>
  <c r="I96" i="21"/>
  <c r="J96" i="21"/>
  <c r="K96" i="21"/>
  <c r="L96" i="21"/>
  <c r="M96" i="21"/>
  <c r="N96" i="21"/>
  <c r="O96" i="21"/>
  <c r="P96" i="21"/>
  <c r="Q96" i="21"/>
  <c r="R96" i="21"/>
  <c r="S96" i="21"/>
  <c r="T96" i="21"/>
  <c r="U96" i="21"/>
  <c r="V96" i="21"/>
  <c r="W96" i="21"/>
  <c r="X96" i="21"/>
  <c r="Y96" i="21"/>
  <c r="C97" i="21"/>
  <c r="D97" i="21"/>
  <c r="E97" i="21"/>
  <c r="F97" i="21"/>
  <c r="G97" i="21"/>
  <c r="H97" i="21"/>
  <c r="I97" i="21"/>
  <c r="J97" i="21"/>
  <c r="K97" i="21"/>
  <c r="L97" i="21"/>
  <c r="M97" i="21"/>
  <c r="N97" i="21"/>
  <c r="O97" i="21"/>
  <c r="P97" i="21"/>
  <c r="Q97" i="21"/>
  <c r="R97" i="21"/>
  <c r="S97" i="21"/>
  <c r="T97" i="21"/>
  <c r="U97" i="21"/>
  <c r="V97" i="21"/>
  <c r="W97" i="21"/>
  <c r="X97" i="21"/>
  <c r="Y97" i="21"/>
  <c r="C98" i="21"/>
  <c r="D98" i="21"/>
  <c r="E98" i="21"/>
  <c r="F98" i="21"/>
  <c r="G98" i="21"/>
  <c r="H98" i="21"/>
  <c r="I98" i="21"/>
  <c r="J98" i="21"/>
  <c r="K98" i="21"/>
  <c r="L98" i="21"/>
  <c r="M98" i="21"/>
  <c r="N98" i="21"/>
  <c r="O98" i="21"/>
  <c r="P98" i="21"/>
  <c r="Q98" i="21"/>
  <c r="R98" i="21"/>
  <c r="S98" i="21"/>
  <c r="T98" i="21"/>
  <c r="U98" i="21"/>
  <c r="V98" i="21"/>
  <c r="W98" i="21"/>
  <c r="X98" i="21"/>
  <c r="Y98" i="21"/>
  <c r="C99" i="21"/>
  <c r="D99" i="21"/>
  <c r="E99" i="21"/>
  <c r="F99" i="21"/>
  <c r="G99" i="21"/>
  <c r="H99" i="21"/>
  <c r="I99" i="21"/>
  <c r="J99" i="21"/>
  <c r="K99" i="21"/>
  <c r="L99" i="21"/>
  <c r="M99" i="21"/>
  <c r="N99" i="21"/>
  <c r="O99" i="21"/>
  <c r="P99" i="21"/>
  <c r="Q99" i="21"/>
  <c r="R99" i="21"/>
  <c r="S99" i="21"/>
  <c r="T99" i="21"/>
  <c r="U99" i="21"/>
  <c r="V99" i="21"/>
  <c r="W99" i="21"/>
  <c r="X99" i="21"/>
  <c r="Y99" i="21"/>
  <c r="C100" i="21"/>
  <c r="D100" i="21"/>
  <c r="E100" i="21"/>
  <c r="F100" i="21"/>
  <c r="G100" i="21"/>
  <c r="H100" i="21"/>
  <c r="I100" i="21"/>
  <c r="J100" i="21"/>
  <c r="K100" i="21"/>
  <c r="L100" i="21"/>
  <c r="M100" i="21"/>
  <c r="N100" i="21"/>
  <c r="O100" i="21"/>
  <c r="P100" i="21"/>
  <c r="Q100" i="21"/>
  <c r="R100" i="21"/>
  <c r="S100" i="21"/>
  <c r="T100" i="21"/>
  <c r="U100" i="21"/>
  <c r="V100" i="21"/>
  <c r="W100" i="21"/>
  <c r="X100" i="21"/>
  <c r="Y100" i="21"/>
  <c r="C101" i="21"/>
  <c r="D101" i="21"/>
  <c r="E101" i="21"/>
  <c r="F101" i="21"/>
  <c r="G101" i="21"/>
  <c r="H101" i="21"/>
  <c r="I101" i="21"/>
  <c r="J101" i="21"/>
  <c r="K101" i="21"/>
  <c r="L101" i="21"/>
  <c r="M101" i="21"/>
  <c r="N101" i="21"/>
  <c r="O101" i="21"/>
  <c r="P101" i="21"/>
  <c r="Q101" i="21"/>
  <c r="R101" i="21"/>
  <c r="S101" i="21"/>
  <c r="T101" i="21"/>
  <c r="U101" i="21"/>
  <c r="V101" i="21"/>
  <c r="W101" i="21"/>
  <c r="X101" i="21"/>
  <c r="Y101" i="21"/>
  <c r="C102" i="21"/>
  <c r="D102" i="21"/>
  <c r="E102" i="21"/>
  <c r="F102" i="21"/>
  <c r="G102" i="21"/>
  <c r="H102" i="21"/>
  <c r="I102" i="21"/>
  <c r="J102" i="21"/>
  <c r="K102" i="21"/>
  <c r="L102" i="21"/>
  <c r="M102" i="21"/>
  <c r="N102" i="21"/>
  <c r="O102" i="21"/>
  <c r="P102" i="21"/>
  <c r="Q102" i="21"/>
  <c r="R102" i="21"/>
  <c r="S102" i="21"/>
  <c r="T102" i="21"/>
  <c r="U102" i="21"/>
  <c r="V102" i="21"/>
  <c r="W102" i="21"/>
  <c r="X102" i="21"/>
  <c r="Y102" i="21"/>
  <c r="C103" i="21"/>
  <c r="D103" i="21"/>
  <c r="E103" i="21"/>
  <c r="F103" i="21"/>
  <c r="G103" i="21"/>
  <c r="H103" i="21"/>
  <c r="I103" i="21"/>
  <c r="J103" i="21"/>
  <c r="K103" i="21"/>
  <c r="L103" i="21"/>
  <c r="M103" i="21"/>
  <c r="N103" i="21"/>
  <c r="O103" i="21"/>
  <c r="P103" i="21"/>
  <c r="Q103" i="21"/>
  <c r="R103" i="21"/>
  <c r="S103" i="21"/>
  <c r="T103" i="21"/>
  <c r="U103" i="21"/>
  <c r="V103" i="21"/>
  <c r="W103" i="21"/>
  <c r="X103" i="21"/>
  <c r="Y103" i="21"/>
  <c r="C104" i="21"/>
  <c r="D104" i="21"/>
  <c r="E104" i="21"/>
  <c r="F104" i="21"/>
  <c r="G104" i="21"/>
  <c r="H104" i="21"/>
  <c r="I104" i="21"/>
  <c r="J104" i="21"/>
  <c r="K104" i="21"/>
  <c r="L104" i="21"/>
  <c r="M104" i="21"/>
  <c r="N104" i="21"/>
  <c r="O104" i="21"/>
  <c r="P104" i="21"/>
  <c r="Q104" i="21"/>
  <c r="R104" i="21"/>
  <c r="S104" i="21"/>
  <c r="T104" i="21"/>
  <c r="U104" i="21"/>
  <c r="V104" i="21"/>
  <c r="W104" i="21"/>
  <c r="X104" i="21"/>
  <c r="Y104" i="21"/>
  <c r="C105" i="21"/>
  <c r="D105" i="21"/>
  <c r="E105" i="21"/>
  <c r="F105" i="21"/>
  <c r="G105" i="21"/>
  <c r="H105" i="21"/>
  <c r="I105" i="21"/>
  <c r="J105" i="21"/>
  <c r="K105" i="21"/>
  <c r="L105" i="21"/>
  <c r="M105" i="21"/>
  <c r="N105" i="21"/>
  <c r="O105" i="21"/>
  <c r="P105" i="21"/>
  <c r="Q105" i="21"/>
  <c r="R105" i="21"/>
  <c r="S105" i="21"/>
  <c r="T105" i="21"/>
  <c r="U105" i="21"/>
  <c r="V105" i="21"/>
  <c r="W105" i="21"/>
  <c r="X105" i="21"/>
  <c r="Y105" i="21"/>
  <c r="C106" i="21"/>
  <c r="D106" i="21"/>
  <c r="E106" i="21"/>
  <c r="F106" i="21"/>
  <c r="G106" i="21"/>
  <c r="H106" i="21"/>
  <c r="I106" i="21"/>
  <c r="J106" i="21"/>
  <c r="K106" i="21"/>
  <c r="L106" i="21"/>
  <c r="M106" i="21"/>
  <c r="N106" i="21"/>
  <c r="O106" i="21"/>
  <c r="P106" i="21"/>
  <c r="Q106" i="21"/>
  <c r="R106" i="21"/>
  <c r="S106" i="21"/>
  <c r="T106" i="21"/>
  <c r="U106" i="21"/>
  <c r="V106" i="21"/>
  <c r="W106" i="21"/>
  <c r="X106" i="21"/>
  <c r="Y106" i="21"/>
  <c r="C107" i="21"/>
  <c r="D107" i="21"/>
  <c r="E107" i="21"/>
  <c r="F107" i="21"/>
  <c r="G107" i="21"/>
  <c r="H107" i="21"/>
  <c r="I107" i="21"/>
  <c r="J107" i="21"/>
  <c r="K107" i="21"/>
  <c r="L107" i="21"/>
  <c r="M107" i="21"/>
  <c r="N107" i="21"/>
  <c r="O107" i="21"/>
  <c r="P107" i="21"/>
  <c r="Q107" i="21"/>
  <c r="R107" i="21"/>
  <c r="S107" i="21"/>
  <c r="T107" i="21"/>
  <c r="U107" i="21"/>
  <c r="V107" i="21"/>
  <c r="W107" i="21"/>
  <c r="X107" i="21"/>
  <c r="Y107" i="21"/>
  <c r="C108" i="21"/>
  <c r="D108" i="21"/>
  <c r="E108" i="21"/>
  <c r="F108" i="21"/>
  <c r="G108" i="21"/>
  <c r="H108" i="21"/>
  <c r="I108" i="21"/>
  <c r="J108" i="21"/>
  <c r="K108" i="21"/>
  <c r="L108" i="21"/>
  <c r="M108" i="21"/>
  <c r="N108" i="21"/>
  <c r="O108" i="21"/>
  <c r="P108" i="21"/>
  <c r="Q108" i="21"/>
  <c r="R108" i="21"/>
  <c r="S108" i="21"/>
  <c r="T108" i="21"/>
  <c r="U108" i="21"/>
  <c r="V108" i="21"/>
  <c r="W108" i="21"/>
  <c r="X108" i="21"/>
  <c r="Y108" i="21"/>
  <c r="C109" i="21"/>
  <c r="D109" i="21"/>
  <c r="E109" i="21"/>
  <c r="F109" i="21"/>
  <c r="G109" i="21"/>
  <c r="H109" i="21"/>
  <c r="I109" i="21"/>
  <c r="J109" i="21"/>
  <c r="K109" i="21"/>
  <c r="L109" i="21"/>
  <c r="M109" i="21"/>
  <c r="N109" i="21"/>
  <c r="O109" i="21"/>
  <c r="P109" i="21"/>
  <c r="Q109" i="21"/>
  <c r="R109" i="21"/>
  <c r="S109" i="21"/>
  <c r="T109" i="21"/>
  <c r="U109" i="21"/>
  <c r="V109" i="21"/>
  <c r="W109" i="21"/>
  <c r="X109" i="21"/>
  <c r="Y109" i="21"/>
  <c r="C110" i="21"/>
  <c r="D110" i="21"/>
  <c r="E110" i="21"/>
  <c r="F110" i="21"/>
  <c r="G110" i="21"/>
  <c r="H110" i="21"/>
  <c r="I110" i="21"/>
  <c r="J110" i="21"/>
  <c r="K110" i="21"/>
  <c r="L110" i="21"/>
  <c r="M110" i="21"/>
  <c r="N110" i="21"/>
  <c r="O110" i="21"/>
  <c r="P110" i="21"/>
  <c r="Q110" i="21"/>
  <c r="R110" i="21"/>
  <c r="S110" i="21"/>
  <c r="T110" i="21"/>
  <c r="U110" i="21"/>
  <c r="V110" i="21"/>
  <c r="W110" i="21"/>
  <c r="X110" i="21"/>
  <c r="Y110" i="21"/>
  <c r="C111" i="21"/>
  <c r="D111" i="21"/>
  <c r="E111" i="21"/>
  <c r="F111" i="21"/>
  <c r="G111" i="21"/>
  <c r="H111" i="21"/>
  <c r="I111" i="21"/>
  <c r="J111" i="21"/>
  <c r="K111" i="21"/>
  <c r="L111" i="21"/>
  <c r="M111" i="21"/>
  <c r="N111" i="21"/>
  <c r="O111" i="21"/>
  <c r="P111" i="21"/>
  <c r="Q111" i="21"/>
  <c r="R111" i="21"/>
  <c r="S111" i="21"/>
  <c r="T111" i="21"/>
  <c r="U111" i="21"/>
  <c r="V111" i="21"/>
  <c r="W111" i="21"/>
  <c r="X111" i="21"/>
  <c r="Y111" i="21"/>
  <c r="C112" i="21"/>
  <c r="D112" i="21"/>
  <c r="E112" i="21"/>
  <c r="F112" i="21"/>
  <c r="G112" i="21"/>
  <c r="H112" i="21"/>
  <c r="I112" i="21"/>
  <c r="J112" i="21"/>
  <c r="K112" i="21"/>
  <c r="L112" i="21"/>
  <c r="M112" i="21"/>
  <c r="N112" i="21"/>
  <c r="O112" i="21"/>
  <c r="P112" i="21"/>
  <c r="Q112" i="21"/>
  <c r="R112" i="21"/>
  <c r="S112" i="21"/>
  <c r="T112" i="21"/>
  <c r="U112" i="21"/>
  <c r="V112" i="21"/>
  <c r="W112" i="21"/>
  <c r="X112" i="21"/>
  <c r="Y112" i="21"/>
  <c r="C113" i="21"/>
  <c r="D113" i="21"/>
  <c r="E113" i="21"/>
  <c r="F113" i="21"/>
  <c r="G113" i="21"/>
  <c r="H113" i="21"/>
  <c r="I113" i="21"/>
  <c r="J113" i="21"/>
  <c r="K113" i="21"/>
  <c r="L113" i="21"/>
  <c r="M113" i="21"/>
  <c r="N113" i="21"/>
  <c r="O113" i="21"/>
  <c r="P113" i="21"/>
  <c r="Q113" i="21"/>
  <c r="R113" i="21"/>
  <c r="S113" i="21"/>
  <c r="T113" i="21"/>
  <c r="U113" i="21"/>
  <c r="V113" i="21"/>
  <c r="W113" i="21"/>
  <c r="X113" i="21"/>
  <c r="Y113" i="21"/>
  <c r="C114" i="21"/>
  <c r="D114" i="21"/>
  <c r="E114" i="21"/>
  <c r="F114" i="21"/>
  <c r="G114" i="21"/>
  <c r="H114" i="21"/>
  <c r="I114" i="21"/>
  <c r="J114" i="21"/>
  <c r="K114" i="21"/>
  <c r="L114" i="21"/>
  <c r="M114" i="21"/>
  <c r="N114" i="21"/>
  <c r="O114" i="21"/>
  <c r="P114" i="21"/>
  <c r="Q114" i="21"/>
  <c r="R114" i="21"/>
  <c r="S114" i="21"/>
  <c r="T114" i="21"/>
  <c r="U114" i="21"/>
  <c r="V114" i="21"/>
  <c r="W114" i="21"/>
  <c r="X114" i="21"/>
  <c r="Y114" i="21"/>
  <c r="B85" i="21"/>
  <c r="B86" i="21"/>
  <c r="B87" i="21"/>
  <c r="B88" i="21"/>
  <c r="B89" i="21"/>
  <c r="B90" i="21"/>
  <c r="B91" i="21"/>
  <c r="B92" i="21"/>
  <c r="B93" i="21"/>
  <c r="B94" i="21"/>
  <c r="B95" i="21"/>
  <c r="B96" i="21"/>
  <c r="B97" i="21"/>
  <c r="B98" i="21"/>
  <c r="B99" i="21"/>
  <c r="B100" i="21"/>
  <c r="B101" i="21"/>
  <c r="B102" i="21"/>
  <c r="B103" i="21"/>
  <c r="B104" i="21"/>
  <c r="B105" i="21"/>
  <c r="B106" i="21"/>
  <c r="B107" i="21"/>
  <c r="B108" i="21"/>
  <c r="B109" i="21"/>
  <c r="B110" i="21"/>
  <c r="B111" i="21"/>
  <c r="B112" i="21"/>
  <c r="B113" i="21"/>
  <c r="B114" i="21"/>
  <c r="B84" i="21"/>
  <c r="C48" i="21"/>
  <c r="D48" i="21"/>
  <c r="E48" i="21"/>
  <c r="F48" i="21"/>
  <c r="G48" i="21"/>
  <c r="H48" i="21"/>
  <c r="I48" i="21"/>
  <c r="J48" i="21"/>
  <c r="K48" i="21"/>
  <c r="L48" i="21"/>
  <c r="M48" i="21"/>
  <c r="N48" i="21"/>
  <c r="O48" i="21"/>
  <c r="P48" i="21"/>
  <c r="Q48" i="21"/>
  <c r="R48" i="21"/>
  <c r="S48" i="21"/>
  <c r="T48" i="21"/>
  <c r="U48" i="21"/>
  <c r="V48" i="21"/>
  <c r="W48" i="21"/>
  <c r="X48" i="21"/>
  <c r="Y48" i="21"/>
  <c r="C49" i="21"/>
  <c r="D49" i="21"/>
  <c r="E49" i="21"/>
  <c r="F49" i="21"/>
  <c r="G49" i="21"/>
  <c r="H49" i="21"/>
  <c r="I49" i="21"/>
  <c r="J49" i="21"/>
  <c r="K49" i="21"/>
  <c r="L49" i="21"/>
  <c r="M49" i="21"/>
  <c r="N49" i="21"/>
  <c r="O49" i="21"/>
  <c r="P49" i="21"/>
  <c r="Q49" i="21"/>
  <c r="R49" i="21"/>
  <c r="S49" i="21"/>
  <c r="T49" i="21"/>
  <c r="U49" i="21"/>
  <c r="V49" i="21"/>
  <c r="W49" i="21"/>
  <c r="X49" i="21"/>
  <c r="Y49" i="21"/>
  <c r="C50" i="21"/>
  <c r="D50" i="21"/>
  <c r="E50" i="21"/>
  <c r="F50" i="21"/>
  <c r="G50" i="21"/>
  <c r="H50" i="21"/>
  <c r="I50" i="21"/>
  <c r="J50" i="21"/>
  <c r="K50" i="21"/>
  <c r="L50" i="21"/>
  <c r="M50" i="21"/>
  <c r="N50" i="21"/>
  <c r="O50" i="21"/>
  <c r="P50" i="21"/>
  <c r="Q50" i="21"/>
  <c r="R50" i="21"/>
  <c r="S50" i="21"/>
  <c r="T50" i="21"/>
  <c r="U50" i="21"/>
  <c r="V50" i="21"/>
  <c r="W50" i="21"/>
  <c r="X50" i="21"/>
  <c r="Y50" i="21"/>
  <c r="C51" i="21"/>
  <c r="D51" i="21"/>
  <c r="E51" i="21"/>
  <c r="F51" i="21"/>
  <c r="G51" i="21"/>
  <c r="H51" i="21"/>
  <c r="I51" i="21"/>
  <c r="J51" i="21"/>
  <c r="K51" i="21"/>
  <c r="L51" i="21"/>
  <c r="M51" i="21"/>
  <c r="N51" i="21"/>
  <c r="O51" i="21"/>
  <c r="P51" i="21"/>
  <c r="Q51" i="21"/>
  <c r="R51" i="21"/>
  <c r="S51" i="21"/>
  <c r="T51" i="21"/>
  <c r="U51" i="21"/>
  <c r="V51" i="21"/>
  <c r="W51" i="21"/>
  <c r="X51" i="21"/>
  <c r="Y51" i="21"/>
  <c r="C52" i="21"/>
  <c r="D52" i="21"/>
  <c r="E52" i="21"/>
  <c r="F52" i="21"/>
  <c r="G52" i="21"/>
  <c r="H52" i="21"/>
  <c r="I52" i="21"/>
  <c r="J52" i="21"/>
  <c r="K52" i="21"/>
  <c r="L52" i="21"/>
  <c r="M52" i="21"/>
  <c r="N52" i="21"/>
  <c r="O52" i="21"/>
  <c r="P52" i="21"/>
  <c r="Q52" i="21"/>
  <c r="R52" i="21"/>
  <c r="S52" i="21"/>
  <c r="T52" i="21"/>
  <c r="U52" i="21"/>
  <c r="V52" i="21"/>
  <c r="W52" i="21"/>
  <c r="X52" i="21"/>
  <c r="Y52" i="21"/>
  <c r="C53" i="21"/>
  <c r="D53" i="21"/>
  <c r="E53" i="21"/>
  <c r="F53" i="21"/>
  <c r="G53" i="21"/>
  <c r="H53" i="21"/>
  <c r="I53" i="21"/>
  <c r="J53" i="21"/>
  <c r="K53" i="21"/>
  <c r="L53" i="21"/>
  <c r="M53" i="21"/>
  <c r="N53" i="21"/>
  <c r="O53" i="21"/>
  <c r="P53" i="21"/>
  <c r="Q53" i="21"/>
  <c r="R53" i="21"/>
  <c r="S53" i="21"/>
  <c r="T53" i="21"/>
  <c r="U53" i="21"/>
  <c r="V53" i="21"/>
  <c r="W53" i="21"/>
  <c r="X53" i="21"/>
  <c r="Y53" i="21"/>
  <c r="C54" i="21"/>
  <c r="D54" i="21"/>
  <c r="E54" i="21"/>
  <c r="F54" i="21"/>
  <c r="G54" i="21"/>
  <c r="H54" i="21"/>
  <c r="I54" i="21"/>
  <c r="J54" i="21"/>
  <c r="K54" i="21"/>
  <c r="L54" i="21"/>
  <c r="M54" i="21"/>
  <c r="N54" i="21"/>
  <c r="O54" i="21"/>
  <c r="P54" i="21"/>
  <c r="Q54" i="21"/>
  <c r="R54" i="21"/>
  <c r="S54" i="21"/>
  <c r="T54" i="21"/>
  <c r="U54" i="21"/>
  <c r="V54" i="21"/>
  <c r="W54" i="21"/>
  <c r="X54" i="21"/>
  <c r="Y54" i="21"/>
  <c r="C55" i="21"/>
  <c r="D55" i="21"/>
  <c r="E55" i="21"/>
  <c r="F55" i="21"/>
  <c r="G55" i="21"/>
  <c r="H55" i="21"/>
  <c r="I55" i="21"/>
  <c r="J55" i="21"/>
  <c r="K55" i="21"/>
  <c r="L55" i="21"/>
  <c r="M55" i="21"/>
  <c r="N55" i="21"/>
  <c r="O55" i="21"/>
  <c r="P55" i="21"/>
  <c r="Q55" i="21"/>
  <c r="R55" i="21"/>
  <c r="S55" i="21"/>
  <c r="T55" i="21"/>
  <c r="U55" i="21"/>
  <c r="V55" i="21"/>
  <c r="W55" i="21"/>
  <c r="X55" i="21"/>
  <c r="Y55" i="21"/>
  <c r="C56" i="21"/>
  <c r="D56" i="21"/>
  <c r="E56" i="21"/>
  <c r="F56" i="21"/>
  <c r="G56" i="21"/>
  <c r="H56" i="21"/>
  <c r="I56" i="21"/>
  <c r="J56" i="21"/>
  <c r="K56" i="21"/>
  <c r="L56" i="21"/>
  <c r="M56" i="21"/>
  <c r="N56" i="21"/>
  <c r="O56" i="21"/>
  <c r="P56" i="21"/>
  <c r="Q56" i="21"/>
  <c r="R56" i="21"/>
  <c r="S56" i="21"/>
  <c r="T56" i="21"/>
  <c r="U56" i="21"/>
  <c r="V56" i="21"/>
  <c r="W56" i="21"/>
  <c r="X56" i="21"/>
  <c r="Y56" i="21"/>
  <c r="C57" i="21"/>
  <c r="D57" i="21"/>
  <c r="E57" i="21"/>
  <c r="F57" i="21"/>
  <c r="G57" i="21"/>
  <c r="H57" i="21"/>
  <c r="I57" i="21"/>
  <c r="J57" i="21"/>
  <c r="K57" i="21"/>
  <c r="L57" i="21"/>
  <c r="M57" i="21"/>
  <c r="N57" i="21"/>
  <c r="O57" i="21"/>
  <c r="P57" i="21"/>
  <c r="Q57" i="21"/>
  <c r="R57" i="21"/>
  <c r="S57" i="21"/>
  <c r="T57" i="21"/>
  <c r="U57" i="21"/>
  <c r="V57" i="21"/>
  <c r="W57" i="21"/>
  <c r="X57" i="21"/>
  <c r="Y57" i="21"/>
  <c r="C58" i="21"/>
  <c r="D58" i="21"/>
  <c r="E58" i="21"/>
  <c r="F58" i="21"/>
  <c r="G58" i="21"/>
  <c r="H58" i="21"/>
  <c r="I58" i="21"/>
  <c r="J58" i="21"/>
  <c r="K58" i="21"/>
  <c r="L58" i="21"/>
  <c r="M58" i="21"/>
  <c r="N58" i="21"/>
  <c r="O58" i="21"/>
  <c r="P58" i="21"/>
  <c r="Q58" i="21"/>
  <c r="R58" i="21"/>
  <c r="S58" i="21"/>
  <c r="T58" i="21"/>
  <c r="U58" i="21"/>
  <c r="V58" i="21"/>
  <c r="W58" i="21"/>
  <c r="X58" i="21"/>
  <c r="Y58" i="21"/>
  <c r="C59" i="21"/>
  <c r="D59" i="21"/>
  <c r="E59" i="21"/>
  <c r="F59" i="21"/>
  <c r="G59" i="21"/>
  <c r="H59" i="21"/>
  <c r="I59" i="21"/>
  <c r="J59" i="21"/>
  <c r="K59" i="21"/>
  <c r="L59" i="21"/>
  <c r="M59" i="21"/>
  <c r="N59" i="21"/>
  <c r="O59" i="21"/>
  <c r="P59" i="21"/>
  <c r="Q59" i="21"/>
  <c r="R59" i="21"/>
  <c r="S59" i="21"/>
  <c r="T59" i="21"/>
  <c r="U59" i="21"/>
  <c r="V59" i="21"/>
  <c r="W59" i="21"/>
  <c r="X59" i="21"/>
  <c r="Y59" i="21"/>
  <c r="C60" i="21"/>
  <c r="D60" i="21"/>
  <c r="E60" i="21"/>
  <c r="F60" i="21"/>
  <c r="G60" i="21"/>
  <c r="H60" i="21"/>
  <c r="I60" i="21"/>
  <c r="J60" i="21"/>
  <c r="K60" i="21"/>
  <c r="L60" i="21"/>
  <c r="M60" i="21"/>
  <c r="N60" i="21"/>
  <c r="O60" i="21"/>
  <c r="P60" i="21"/>
  <c r="Q60" i="21"/>
  <c r="R60" i="21"/>
  <c r="S60" i="21"/>
  <c r="T60" i="21"/>
  <c r="U60" i="21"/>
  <c r="V60" i="21"/>
  <c r="W60" i="21"/>
  <c r="X60" i="21"/>
  <c r="Y60" i="21"/>
  <c r="C61" i="21"/>
  <c r="D61" i="21"/>
  <c r="E61" i="21"/>
  <c r="F61" i="21"/>
  <c r="G61" i="21"/>
  <c r="H61" i="21"/>
  <c r="I61" i="21"/>
  <c r="J61" i="21"/>
  <c r="K61" i="21"/>
  <c r="L61" i="21"/>
  <c r="M61" i="21"/>
  <c r="N61" i="21"/>
  <c r="O61" i="21"/>
  <c r="P61" i="21"/>
  <c r="Q61" i="21"/>
  <c r="R61" i="21"/>
  <c r="S61" i="21"/>
  <c r="T61" i="21"/>
  <c r="U61" i="21"/>
  <c r="V61" i="21"/>
  <c r="W61" i="21"/>
  <c r="X61" i="21"/>
  <c r="Y61" i="21"/>
  <c r="C62" i="21"/>
  <c r="D62" i="21"/>
  <c r="E62" i="21"/>
  <c r="F62" i="21"/>
  <c r="G62" i="21"/>
  <c r="H62" i="21"/>
  <c r="I62" i="21"/>
  <c r="J62" i="21"/>
  <c r="K62" i="21"/>
  <c r="L62" i="21"/>
  <c r="M62" i="21"/>
  <c r="N62" i="21"/>
  <c r="O62" i="21"/>
  <c r="P62" i="21"/>
  <c r="Q62" i="21"/>
  <c r="R62" i="21"/>
  <c r="S62" i="21"/>
  <c r="T62" i="21"/>
  <c r="U62" i="21"/>
  <c r="V62" i="21"/>
  <c r="W62" i="21"/>
  <c r="X62" i="21"/>
  <c r="Y62" i="21"/>
  <c r="C63" i="21"/>
  <c r="D63" i="21"/>
  <c r="E63" i="21"/>
  <c r="F63" i="21"/>
  <c r="G63" i="21"/>
  <c r="H63" i="21"/>
  <c r="I63" i="21"/>
  <c r="J63" i="21"/>
  <c r="K63" i="21"/>
  <c r="L63" i="21"/>
  <c r="M63" i="21"/>
  <c r="N63" i="21"/>
  <c r="O63" i="21"/>
  <c r="P63" i="21"/>
  <c r="Q63" i="21"/>
  <c r="R63" i="21"/>
  <c r="S63" i="21"/>
  <c r="T63" i="21"/>
  <c r="U63" i="21"/>
  <c r="V63" i="21"/>
  <c r="W63" i="21"/>
  <c r="X63" i="21"/>
  <c r="Y63" i="21"/>
  <c r="C64" i="21"/>
  <c r="D64" i="21"/>
  <c r="E64" i="21"/>
  <c r="F64" i="21"/>
  <c r="G64" i="21"/>
  <c r="H64" i="21"/>
  <c r="I64" i="21"/>
  <c r="J64" i="21"/>
  <c r="K64" i="21"/>
  <c r="L64" i="21"/>
  <c r="M64" i="21"/>
  <c r="N64" i="21"/>
  <c r="O64" i="21"/>
  <c r="P64" i="21"/>
  <c r="Q64" i="21"/>
  <c r="R64" i="21"/>
  <c r="S64" i="21"/>
  <c r="T64" i="21"/>
  <c r="U64" i="21"/>
  <c r="V64" i="21"/>
  <c r="W64" i="21"/>
  <c r="X64" i="21"/>
  <c r="Y64" i="21"/>
  <c r="C65" i="21"/>
  <c r="D65" i="21"/>
  <c r="E65" i="21"/>
  <c r="F65" i="21"/>
  <c r="G65" i="21"/>
  <c r="H65" i="21"/>
  <c r="I65" i="21"/>
  <c r="J65" i="21"/>
  <c r="K65" i="21"/>
  <c r="L65" i="21"/>
  <c r="M65" i="21"/>
  <c r="N65" i="21"/>
  <c r="O65" i="21"/>
  <c r="P65" i="21"/>
  <c r="Q65" i="21"/>
  <c r="R65" i="21"/>
  <c r="S65" i="21"/>
  <c r="T65" i="21"/>
  <c r="U65" i="21"/>
  <c r="V65" i="21"/>
  <c r="W65" i="21"/>
  <c r="X65" i="21"/>
  <c r="Y65" i="21"/>
  <c r="C66" i="21"/>
  <c r="D66" i="21"/>
  <c r="E66" i="21"/>
  <c r="F66" i="21"/>
  <c r="G66" i="21"/>
  <c r="H66" i="21"/>
  <c r="I66" i="21"/>
  <c r="J66" i="21"/>
  <c r="K66" i="21"/>
  <c r="L66" i="21"/>
  <c r="M66" i="21"/>
  <c r="N66" i="21"/>
  <c r="O66" i="21"/>
  <c r="P66" i="21"/>
  <c r="Q66" i="21"/>
  <c r="R66" i="21"/>
  <c r="S66" i="21"/>
  <c r="T66" i="21"/>
  <c r="U66" i="21"/>
  <c r="V66" i="21"/>
  <c r="W66" i="21"/>
  <c r="X66" i="21"/>
  <c r="Y66" i="21"/>
  <c r="C67" i="21"/>
  <c r="D67" i="21"/>
  <c r="E67" i="21"/>
  <c r="F67" i="21"/>
  <c r="G67" i="21"/>
  <c r="H67" i="21"/>
  <c r="I67" i="21"/>
  <c r="J67" i="21"/>
  <c r="K67" i="21"/>
  <c r="L67" i="21"/>
  <c r="M67" i="21"/>
  <c r="N67" i="21"/>
  <c r="O67" i="21"/>
  <c r="P67" i="21"/>
  <c r="Q67" i="21"/>
  <c r="R67" i="21"/>
  <c r="S67" i="21"/>
  <c r="T67" i="21"/>
  <c r="U67" i="21"/>
  <c r="V67" i="21"/>
  <c r="W67" i="21"/>
  <c r="X67" i="21"/>
  <c r="Y67" i="21"/>
  <c r="C68" i="21"/>
  <c r="D68" i="21"/>
  <c r="E68" i="21"/>
  <c r="F68" i="21"/>
  <c r="G68" i="21"/>
  <c r="H68" i="21"/>
  <c r="I68" i="21"/>
  <c r="J68" i="21"/>
  <c r="K68" i="21"/>
  <c r="L68" i="21"/>
  <c r="M68" i="21"/>
  <c r="N68" i="21"/>
  <c r="O68" i="21"/>
  <c r="P68" i="21"/>
  <c r="Q68" i="21"/>
  <c r="R68" i="21"/>
  <c r="S68" i="21"/>
  <c r="T68" i="21"/>
  <c r="U68" i="21"/>
  <c r="V68" i="21"/>
  <c r="W68" i="21"/>
  <c r="X68" i="21"/>
  <c r="Y68" i="21"/>
  <c r="C69" i="21"/>
  <c r="D69" i="21"/>
  <c r="E69" i="21"/>
  <c r="F69" i="21"/>
  <c r="G69" i="21"/>
  <c r="H69" i="21"/>
  <c r="I69" i="21"/>
  <c r="J69" i="21"/>
  <c r="K69" i="21"/>
  <c r="L69" i="21"/>
  <c r="M69" i="21"/>
  <c r="N69" i="21"/>
  <c r="O69" i="21"/>
  <c r="P69" i="21"/>
  <c r="Q69" i="21"/>
  <c r="R69" i="21"/>
  <c r="S69" i="21"/>
  <c r="T69" i="21"/>
  <c r="U69" i="21"/>
  <c r="V69" i="21"/>
  <c r="W69" i="21"/>
  <c r="X69" i="21"/>
  <c r="Y69" i="21"/>
  <c r="C70" i="21"/>
  <c r="D70" i="21"/>
  <c r="E70" i="21"/>
  <c r="F70" i="21"/>
  <c r="G70" i="21"/>
  <c r="H70" i="21"/>
  <c r="I70" i="21"/>
  <c r="J70" i="21"/>
  <c r="K70" i="21"/>
  <c r="L70" i="21"/>
  <c r="M70" i="21"/>
  <c r="N70" i="21"/>
  <c r="O70" i="21"/>
  <c r="P70" i="21"/>
  <c r="Q70" i="21"/>
  <c r="R70" i="21"/>
  <c r="S70" i="21"/>
  <c r="T70" i="21"/>
  <c r="U70" i="21"/>
  <c r="V70" i="21"/>
  <c r="W70" i="21"/>
  <c r="X70" i="21"/>
  <c r="Y70" i="21"/>
  <c r="C71" i="21"/>
  <c r="D71" i="21"/>
  <c r="E71" i="21"/>
  <c r="F71" i="21"/>
  <c r="G71" i="21"/>
  <c r="H71" i="21"/>
  <c r="I71" i="21"/>
  <c r="J71" i="21"/>
  <c r="K71" i="21"/>
  <c r="L71" i="21"/>
  <c r="M71" i="21"/>
  <c r="N71" i="21"/>
  <c r="O71" i="21"/>
  <c r="P71" i="21"/>
  <c r="Q71" i="21"/>
  <c r="R71" i="21"/>
  <c r="S71" i="21"/>
  <c r="T71" i="21"/>
  <c r="U71" i="21"/>
  <c r="V71" i="21"/>
  <c r="W71" i="21"/>
  <c r="X71" i="21"/>
  <c r="Y71" i="21"/>
  <c r="C72" i="21"/>
  <c r="D72" i="21"/>
  <c r="E72" i="21"/>
  <c r="F72" i="21"/>
  <c r="G72" i="21"/>
  <c r="H72" i="21"/>
  <c r="I72" i="21"/>
  <c r="J72" i="21"/>
  <c r="K72" i="21"/>
  <c r="L72" i="21"/>
  <c r="M72" i="21"/>
  <c r="N72" i="21"/>
  <c r="O72" i="21"/>
  <c r="P72" i="21"/>
  <c r="Q72" i="21"/>
  <c r="R72" i="21"/>
  <c r="S72" i="21"/>
  <c r="T72" i="21"/>
  <c r="U72" i="21"/>
  <c r="V72" i="21"/>
  <c r="W72" i="21"/>
  <c r="X72" i="21"/>
  <c r="Y72" i="21"/>
  <c r="C73" i="21"/>
  <c r="D73" i="21"/>
  <c r="E73" i="21"/>
  <c r="F73" i="21"/>
  <c r="G73" i="21"/>
  <c r="H73" i="21"/>
  <c r="I73" i="21"/>
  <c r="J73" i="21"/>
  <c r="K73" i="21"/>
  <c r="L73" i="21"/>
  <c r="M73" i="21"/>
  <c r="N73" i="21"/>
  <c r="O73" i="21"/>
  <c r="P73" i="21"/>
  <c r="Q73" i="21"/>
  <c r="R73" i="21"/>
  <c r="S73" i="21"/>
  <c r="T73" i="21"/>
  <c r="U73" i="21"/>
  <c r="V73" i="21"/>
  <c r="W73" i="21"/>
  <c r="X73" i="21"/>
  <c r="Y73" i="21"/>
  <c r="C74" i="21"/>
  <c r="D74" i="21"/>
  <c r="E74" i="21"/>
  <c r="F74" i="21"/>
  <c r="G74" i="21"/>
  <c r="H74" i="21"/>
  <c r="I74" i="21"/>
  <c r="J74" i="21"/>
  <c r="K74" i="21"/>
  <c r="L74" i="21"/>
  <c r="M74" i="21"/>
  <c r="N74" i="21"/>
  <c r="O74" i="21"/>
  <c r="P74" i="21"/>
  <c r="Q74" i="21"/>
  <c r="R74" i="21"/>
  <c r="S74" i="21"/>
  <c r="T74" i="21"/>
  <c r="U74" i="21"/>
  <c r="V74" i="21"/>
  <c r="W74" i="21"/>
  <c r="X74" i="21"/>
  <c r="Y74" i="21"/>
  <c r="C75" i="21"/>
  <c r="D75" i="21"/>
  <c r="E75" i="21"/>
  <c r="F75" i="21"/>
  <c r="G75" i="21"/>
  <c r="H75" i="21"/>
  <c r="I75" i="21"/>
  <c r="J75" i="21"/>
  <c r="K75" i="21"/>
  <c r="L75" i="21"/>
  <c r="M75" i="21"/>
  <c r="N75" i="21"/>
  <c r="O75" i="21"/>
  <c r="P75" i="21"/>
  <c r="Q75" i="21"/>
  <c r="R75" i="21"/>
  <c r="S75" i="21"/>
  <c r="T75" i="21"/>
  <c r="U75" i="21"/>
  <c r="V75" i="21"/>
  <c r="W75" i="21"/>
  <c r="X75" i="21"/>
  <c r="Y75" i="21"/>
  <c r="C76" i="21"/>
  <c r="D76" i="21"/>
  <c r="E76" i="21"/>
  <c r="F76" i="21"/>
  <c r="G76" i="21"/>
  <c r="H76" i="21"/>
  <c r="I76" i="21"/>
  <c r="J76" i="21"/>
  <c r="K76" i="21"/>
  <c r="L76" i="21"/>
  <c r="M76" i="21"/>
  <c r="N76" i="21"/>
  <c r="O76" i="21"/>
  <c r="P76" i="21"/>
  <c r="Q76" i="21"/>
  <c r="R76" i="21"/>
  <c r="S76" i="21"/>
  <c r="T76" i="21"/>
  <c r="U76" i="21"/>
  <c r="V76" i="21"/>
  <c r="W76" i="21"/>
  <c r="X76" i="21"/>
  <c r="Y76" i="21"/>
  <c r="C77" i="21"/>
  <c r="D77" i="21"/>
  <c r="E77" i="21"/>
  <c r="F77" i="21"/>
  <c r="G77" i="21"/>
  <c r="H77" i="21"/>
  <c r="I77" i="21"/>
  <c r="J77" i="21"/>
  <c r="K77" i="21"/>
  <c r="L77" i="21"/>
  <c r="M77" i="21"/>
  <c r="N77" i="21"/>
  <c r="O77" i="21"/>
  <c r="P77" i="21"/>
  <c r="Q77" i="21"/>
  <c r="R77" i="21"/>
  <c r="S77" i="21"/>
  <c r="T77" i="21"/>
  <c r="U77" i="21"/>
  <c r="V77" i="21"/>
  <c r="W77" i="21"/>
  <c r="X77" i="21"/>
  <c r="Y77" i="21"/>
  <c r="C78" i="21"/>
  <c r="D78" i="21"/>
  <c r="E78" i="21"/>
  <c r="F78" i="21"/>
  <c r="G78" i="21"/>
  <c r="H78" i="21"/>
  <c r="I78" i="21"/>
  <c r="J78" i="21"/>
  <c r="K78" i="21"/>
  <c r="L78" i="21"/>
  <c r="M78" i="21"/>
  <c r="N78" i="21"/>
  <c r="O78" i="21"/>
  <c r="P78" i="21"/>
  <c r="Q78" i="21"/>
  <c r="R78" i="21"/>
  <c r="S78" i="21"/>
  <c r="T78" i="21"/>
  <c r="U78" i="21"/>
  <c r="V78" i="21"/>
  <c r="W78" i="21"/>
  <c r="X78" i="21"/>
  <c r="Y7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48" i="21"/>
  <c r="C12" i="21"/>
  <c r="D12" i="21"/>
  <c r="E12" i="21"/>
  <c r="F12" i="21"/>
  <c r="G12" i="21"/>
  <c r="H12" i="21"/>
  <c r="I12" i="21"/>
  <c r="J12" i="21"/>
  <c r="K12" i="21"/>
  <c r="L12" i="21"/>
  <c r="M12" i="21"/>
  <c r="N12" i="21"/>
  <c r="O12" i="21"/>
  <c r="P12" i="21"/>
  <c r="Q12" i="21"/>
  <c r="R12" i="21"/>
  <c r="S12" i="21"/>
  <c r="T12" i="21"/>
  <c r="U12" i="21"/>
  <c r="V12" i="21"/>
  <c r="W12" i="21"/>
  <c r="X12" i="21"/>
  <c r="Y12" i="21"/>
  <c r="C13" i="21"/>
  <c r="D13" i="21"/>
  <c r="E13" i="21"/>
  <c r="F13" i="21"/>
  <c r="G13" i="21"/>
  <c r="H13" i="21"/>
  <c r="I13" i="21"/>
  <c r="J13" i="21"/>
  <c r="K13" i="21"/>
  <c r="L13" i="21"/>
  <c r="M13" i="21"/>
  <c r="N13" i="21"/>
  <c r="O13" i="21"/>
  <c r="P13" i="21"/>
  <c r="Q13" i="21"/>
  <c r="R13" i="21"/>
  <c r="S13" i="21"/>
  <c r="T13" i="21"/>
  <c r="U13" i="21"/>
  <c r="V13" i="21"/>
  <c r="W13" i="21"/>
  <c r="X13" i="21"/>
  <c r="Y13" i="21"/>
  <c r="C14" i="21"/>
  <c r="D14" i="21"/>
  <c r="E14" i="21"/>
  <c r="F14" i="21"/>
  <c r="G14" i="21"/>
  <c r="H14" i="21"/>
  <c r="I14" i="21"/>
  <c r="J14" i="21"/>
  <c r="K14" i="21"/>
  <c r="L14" i="21"/>
  <c r="M14" i="21"/>
  <c r="N14" i="21"/>
  <c r="O14" i="21"/>
  <c r="P14" i="21"/>
  <c r="Q14" i="21"/>
  <c r="R14" i="21"/>
  <c r="S14" i="21"/>
  <c r="T14" i="21"/>
  <c r="U14" i="21"/>
  <c r="V14" i="21"/>
  <c r="W14" i="21"/>
  <c r="X14" i="21"/>
  <c r="Y14" i="21"/>
  <c r="C15" i="21"/>
  <c r="D15" i="21"/>
  <c r="E15" i="21"/>
  <c r="F15" i="21"/>
  <c r="G15" i="21"/>
  <c r="H15" i="21"/>
  <c r="I15" i="21"/>
  <c r="J15" i="21"/>
  <c r="K15" i="21"/>
  <c r="L15" i="21"/>
  <c r="M15" i="21"/>
  <c r="N15" i="21"/>
  <c r="O15" i="21"/>
  <c r="P15" i="21"/>
  <c r="Q15" i="21"/>
  <c r="R15" i="21"/>
  <c r="S15" i="21"/>
  <c r="T15" i="21"/>
  <c r="U15" i="21"/>
  <c r="V15" i="21"/>
  <c r="W15" i="21"/>
  <c r="X15" i="21"/>
  <c r="Y15" i="21"/>
  <c r="C16" i="21"/>
  <c r="D16" i="21"/>
  <c r="E16" i="21"/>
  <c r="F16" i="21"/>
  <c r="G16" i="21"/>
  <c r="H16" i="21"/>
  <c r="I16" i="21"/>
  <c r="J16" i="21"/>
  <c r="K16" i="21"/>
  <c r="L16" i="21"/>
  <c r="M16" i="21"/>
  <c r="N16" i="21"/>
  <c r="O16" i="21"/>
  <c r="P16" i="21"/>
  <c r="Q16" i="21"/>
  <c r="R16" i="21"/>
  <c r="S16" i="21"/>
  <c r="T16" i="21"/>
  <c r="U16" i="21"/>
  <c r="V16" i="21"/>
  <c r="W16" i="21"/>
  <c r="X16" i="21"/>
  <c r="Y16" i="21"/>
  <c r="C17" i="21"/>
  <c r="D17" i="21"/>
  <c r="E17" i="21"/>
  <c r="F17" i="21"/>
  <c r="G17" i="21"/>
  <c r="H17" i="21"/>
  <c r="I17" i="21"/>
  <c r="J17" i="21"/>
  <c r="K17" i="21"/>
  <c r="L17" i="21"/>
  <c r="M17" i="21"/>
  <c r="N17" i="21"/>
  <c r="O17" i="21"/>
  <c r="P17" i="21"/>
  <c r="Q17" i="21"/>
  <c r="R17" i="21"/>
  <c r="S17" i="21"/>
  <c r="T17" i="21"/>
  <c r="U17" i="21"/>
  <c r="V17" i="21"/>
  <c r="W17" i="21"/>
  <c r="X17" i="21"/>
  <c r="Y17" i="21"/>
  <c r="C18" i="21"/>
  <c r="D18" i="21"/>
  <c r="E18" i="21"/>
  <c r="F18" i="21"/>
  <c r="G18" i="21"/>
  <c r="H18" i="21"/>
  <c r="I18" i="21"/>
  <c r="J18" i="21"/>
  <c r="K18" i="21"/>
  <c r="L18" i="21"/>
  <c r="M18" i="21"/>
  <c r="N18" i="21"/>
  <c r="O18" i="21"/>
  <c r="P18" i="21"/>
  <c r="Q18" i="21"/>
  <c r="R18" i="21"/>
  <c r="S18" i="21"/>
  <c r="T18" i="21"/>
  <c r="U18" i="21"/>
  <c r="V18" i="21"/>
  <c r="W18" i="21"/>
  <c r="X18" i="21"/>
  <c r="Y18" i="21"/>
  <c r="C19" i="21"/>
  <c r="D19" i="21"/>
  <c r="E19" i="21"/>
  <c r="F19" i="21"/>
  <c r="G19" i="21"/>
  <c r="H19" i="21"/>
  <c r="I19" i="21"/>
  <c r="J19" i="21"/>
  <c r="K19" i="21"/>
  <c r="L19" i="21"/>
  <c r="M19" i="21"/>
  <c r="N19" i="21"/>
  <c r="O19" i="21"/>
  <c r="P19" i="21"/>
  <c r="Q19" i="21"/>
  <c r="R19" i="21"/>
  <c r="S19" i="21"/>
  <c r="T19" i="21"/>
  <c r="U19" i="21"/>
  <c r="V19" i="21"/>
  <c r="W19" i="21"/>
  <c r="X19" i="21"/>
  <c r="Y19" i="21"/>
  <c r="C20" i="21"/>
  <c r="D20" i="21"/>
  <c r="E20" i="21"/>
  <c r="F20" i="21"/>
  <c r="G20" i="21"/>
  <c r="H20" i="21"/>
  <c r="I20" i="21"/>
  <c r="J20" i="21"/>
  <c r="K20" i="21"/>
  <c r="L20" i="21"/>
  <c r="M20" i="21"/>
  <c r="N20" i="21"/>
  <c r="O20" i="21"/>
  <c r="P20" i="21"/>
  <c r="Q20" i="21"/>
  <c r="R20" i="21"/>
  <c r="S20" i="21"/>
  <c r="T20" i="21"/>
  <c r="U20" i="21"/>
  <c r="V20" i="21"/>
  <c r="W20" i="21"/>
  <c r="X20" i="21"/>
  <c r="Y20" i="21"/>
  <c r="C21" i="21"/>
  <c r="D21" i="21"/>
  <c r="E21" i="21"/>
  <c r="F21" i="21"/>
  <c r="G21" i="21"/>
  <c r="H21" i="21"/>
  <c r="I21" i="21"/>
  <c r="J21" i="21"/>
  <c r="K21" i="21"/>
  <c r="L21" i="21"/>
  <c r="M21" i="21"/>
  <c r="N21" i="21"/>
  <c r="O21" i="21"/>
  <c r="P21" i="21"/>
  <c r="Q21" i="21"/>
  <c r="R21" i="21"/>
  <c r="S21" i="21"/>
  <c r="T21" i="21"/>
  <c r="U21" i="21"/>
  <c r="V21" i="21"/>
  <c r="W21" i="21"/>
  <c r="X21" i="21"/>
  <c r="Y21" i="21"/>
  <c r="C22" i="21"/>
  <c r="D22" i="21"/>
  <c r="E22" i="21"/>
  <c r="F22" i="21"/>
  <c r="G22" i="21"/>
  <c r="H22" i="21"/>
  <c r="I22" i="21"/>
  <c r="J22" i="21"/>
  <c r="K22" i="21"/>
  <c r="L22" i="21"/>
  <c r="M22" i="21"/>
  <c r="N22" i="21"/>
  <c r="O22" i="21"/>
  <c r="P22" i="21"/>
  <c r="Q22" i="21"/>
  <c r="R22" i="21"/>
  <c r="S22" i="21"/>
  <c r="T22" i="21"/>
  <c r="U22" i="21"/>
  <c r="V22" i="21"/>
  <c r="W22" i="21"/>
  <c r="X22" i="21"/>
  <c r="Y22" i="21"/>
  <c r="C23" i="21"/>
  <c r="D23" i="21"/>
  <c r="E23" i="21"/>
  <c r="F23" i="21"/>
  <c r="G23" i="21"/>
  <c r="H23" i="21"/>
  <c r="I23" i="21"/>
  <c r="J23" i="21"/>
  <c r="K23" i="21"/>
  <c r="L23" i="21"/>
  <c r="M23" i="21"/>
  <c r="N23" i="21"/>
  <c r="O23" i="21"/>
  <c r="P23" i="21"/>
  <c r="Q23" i="21"/>
  <c r="R23" i="21"/>
  <c r="S23" i="21"/>
  <c r="T23" i="21"/>
  <c r="U23" i="21"/>
  <c r="V23" i="21"/>
  <c r="W23" i="21"/>
  <c r="X23" i="21"/>
  <c r="Y23" i="21"/>
  <c r="C24" i="21"/>
  <c r="D24" i="21"/>
  <c r="E24" i="21"/>
  <c r="F24" i="21"/>
  <c r="G24" i="21"/>
  <c r="H24" i="21"/>
  <c r="I24" i="21"/>
  <c r="J24" i="21"/>
  <c r="K24" i="21"/>
  <c r="L24" i="21"/>
  <c r="M24" i="21"/>
  <c r="N24" i="21"/>
  <c r="O24" i="21"/>
  <c r="P24" i="21"/>
  <c r="Q24" i="21"/>
  <c r="R24" i="21"/>
  <c r="S24" i="21"/>
  <c r="T24" i="21"/>
  <c r="U24" i="21"/>
  <c r="V24" i="21"/>
  <c r="W24" i="21"/>
  <c r="X24" i="21"/>
  <c r="Y24" i="21"/>
  <c r="C25" i="21"/>
  <c r="D25" i="21"/>
  <c r="E25" i="21"/>
  <c r="F25" i="21"/>
  <c r="G25" i="21"/>
  <c r="H25" i="21"/>
  <c r="I25" i="21"/>
  <c r="J25" i="21"/>
  <c r="K25" i="21"/>
  <c r="L25" i="21"/>
  <c r="M25" i="21"/>
  <c r="N25" i="21"/>
  <c r="O25" i="21"/>
  <c r="P25" i="21"/>
  <c r="Q25" i="21"/>
  <c r="R25" i="21"/>
  <c r="S25" i="21"/>
  <c r="T25" i="21"/>
  <c r="U25" i="21"/>
  <c r="V25" i="21"/>
  <c r="W25" i="21"/>
  <c r="X25" i="21"/>
  <c r="Y25" i="21"/>
  <c r="C26" i="21"/>
  <c r="D26" i="21"/>
  <c r="E26" i="21"/>
  <c r="F26" i="21"/>
  <c r="G26" i="21"/>
  <c r="H26" i="21"/>
  <c r="I26" i="21"/>
  <c r="J26" i="21"/>
  <c r="K26" i="21"/>
  <c r="L26" i="21"/>
  <c r="M26" i="21"/>
  <c r="N26" i="21"/>
  <c r="O26" i="21"/>
  <c r="P26" i="21"/>
  <c r="Q26" i="21"/>
  <c r="R26" i="21"/>
  <c r="S26" i="21"/>
  <c r="T26" i="21"/>
  <c r="U26" i="21"/>
  <c r="V26" i="21"/>
  <c r="W26" i="21"/>
  <c r="X26" i="21"/>
  <c r="Y26" i="21"/>
  <c r="C27" i="21"/>
  <c r="D27" i="21"/>
  <c r="E27" i="21"/>
  <c r="F27" i="21"/>
  <c r="G27" i="21"/>
  <c r="H27" i="21"/>
  <c r="I27" i="21"/>
  <c r="J27" i="21"/>
  <c r="K27" i="21"/>
  <c r="L27" i="21"/>
  <c r="M27" i="21"/>
  <c r="N27" i="21"/>
  <c r="O27" i="21"/>
  <c r="P27" i="21"/>
  <c r="Q27" i="21"/>
  <c r="R27" i="21"/>
  <c r="S27" i="21"/>
  <c r="T27" i="21"/>
  <c r="U27" i="21"/>
  <c r="V27" i="21"/>
  <c r="W27" i="21"/>
  <c r="X27" i="21"/>
  <c r="Y27" i="21"/>
  <c r="C28" i="21"/>
  <c r="D28" i="21"/>
  <c r="E28" i="21"/>
  <c r="F28" i="21"/>
  <c r="G28" i="21"/>
  <c r="H28" i="21"/>
  <c r="I28" i="21"/>
  <c r="J28" i="21"/>
  <c r="K28" i="21"/>
  <c r="L28" i="21"/>
  <c r="M28" i="21"/>
  <c r="N28" i="21"/>
  <c r="O28" i="21"/>
  <c r="P28" i="21"/>
  <c r="Q28" i="21"/>
  <c r="R28" i="21"/>
  <c r="S28" i="21"/>
  <c r="T28" i="21"/>
  <c r="U28" i="21"/>
  <c r="V28" i="21"/>
  <c r="W28" i="21"/>
  <c r="X28" i="21"/>
  <c r="Y28" i="21"/>
  <c r="C29" i="21"/>
  <c r="D29" i="21"/>
  <c r="E29" i="21"/>
  <c r="F29" i="21"/>
  <c r="G29" i="21"/>
  <c r="H29" i="21"/>
  <c r="I29" i="21"/>
  <c r="J29" i="21"/>
  <c r="K29" i="21"/>
  <c r="L29" i="21"/>
  <c r="M29" i="21"/>
  <c r="N29" i="21"/>
  <c r="O29" i="21"/>
  <c r="P29" i="21"/>
  <c r="Q29" i="21"/>
  <c r="R29" i="21"/>
  <c r="S29" i="21"/>
  <c r="T29" i="21"/>
  <c r="U29" i="21"/>
  <c r="V29" i="21"/>
  <c r="W29" i="21"/>
  <c r="X29" i="21"/>
  <c r="Y29" i="21"/>
  <c r="C30" i="21"/>
  <c r="D30" i="21"/>
  <c r="E30" i="21"/>
  <c r="F30" i="21"/>
  <c r="G30" i="21"/>
  <c r="H30" i="21"/>
  <c r="I30" i="21"/>
  <c r="J30" i="21"/>
  <c r="K30" i="21"/>
  <c r="L30" i="21"/>
  <c r="M30" i="21"/>
  <c r="N30" i="21"/>
  <c r="O30" i="21"/>
  <c r="P30" i="21"/>
  <c r="Q30" i="21"/>
  <c r="R30" i="21"/>
  <c r="S30" i="21"/>
  <c r="T30" i="21"/>
  <c r="U30" i="21"/>
  <c r="V30" i="21"/>
  <c r="W30" i="21"/>
  <c r="X30" i="21"/>
  <c r="Y30" i="21"/>
  <c r="C31" i="21"/>
  <c r="D31" i="21"/>
  <c r="E31" i="21"/>
  <c r="F31" i="21"/>
  <c r="G31" i="21"/>
  <c r="H31" i="21"/>
  <c r="I31" i="21"/>
  <c r="J31" i="21"/>
  <c r="K31" i="21"/>
  <c r="L31" i="21"/>
  <c r="M31" i="21"/>
  <c r="N31" i="21"/>
  <c r="O31" i="21"/>
  <c r="P31" i="21"/>
  <c r="Q31" i="21"/>
  <c r="R31" i="21"/>
  <c r="S31" i="21"/>
  <c r="T31" i="21"/>
  <c r="U31" i="21"/>
  <c r="V31" i="21"/>
  <c r="W31" i="21"/>
  <c r="X31" i="21"/>
  <c r="Y31" i="21"/>
  <c r="C32" i="21"/>
  <c r="D32" i="21"/>
  <c r="E32" i="21"/>
  <c r="F32" i="21"/>
  <c r="G32" i="21"/>
  <c r="H32" i="21"/>
  <c r="I32" i="21"/>
  <c r="J32" i="21"/>
  <c r="K32" i="21"/>
  <c r="L32" i="21"/>
  <c r="M32" i="21"/>
  <c r="N32" i="21"/>
  <c r="O32" i="21"/>
  <c r="P32" i="21"/>
  <c r="Q32" i="21"/>
  <c r="R32" i="21"/>
  <c r="S32" i="21"/>
  <c r="T32" i="21"/>
  <c r="U32" i="21"/>
  <c r="V32" i="21"/>
  <c r="W32" i="21"/>
  <c r="X32" i="21"/>
  <c r="Y32" i="21"/>
  <c r="C33" i="21"/>
  <c r="D33" i="21"/>
  <c r="E33" i="21"/>
  <c r="F33" i="21"/>
  <c r="G33" i="21"/>
  <c r="H33" i="21"/>
  <c r="I33" i="21"/>
  <c r="J33" i="21"/>
  <c r="K33" i="21"/>
  <c r="L33" i="21"/>
  <c r="M33" i="21"/>
  <c r="N33" i="21"/>
  <c r="O33" i="21"/>
  <c r="P33" i="21"/>
  <c r="Q33" i="21"/>
  <c r="R33" i="21"/>
  <c r="S33" i="21"/>
  <c r="T33" i="21"/>
  <c r="U33" i="21"/>
  <c r="V33" i="21"/>
  <c r="W33" i="21"/>
  <c r="X33" i="21"/>
  <c r="Y33" i="21"/>
  <c r="C34" i="21"/>
  <c r="D34" i="21"/>
  <c r="E34" i="21"/>
  <c r="F34" i="21"/>
  <c r="G34" i="21"/>
  <c r="H34" i="21"/>
  <c r="I34" i="21"/>
  <c r="J34" i="21"/>
  <c r="K34" i="21"/>
  <c r="L34" i="21"/>
  <c r="M34" i="21"/>
  <c r="N34" i="21"/>
  <c r="O34" i="21"/>
  <c r="P34" i="21"/>
  <c r="Q34" i="21"/>
  <c r="R34" i="21"/>
  <c r="S34" i="21"/>
  <c r="T34" i="21"/>
  <c r="U34" i="21"/>
  <c r="V34" i="21"/>
  <c r="W34" i="21"/>
  <c r="X34" i="21"/>
  <c r="Y34" i="21"/>
  <c r="C35" i="21"/>
  <c r="D35" i="21"/>
  <c r="E35" i="21"/>
  <c r="F35" i="21"/>
  <c r="G35" i="21"/>
  <c r="H35" i="21"/>
  <c r="I35" i="21"/>
  <c r="J35" i="21"/>
  <c r="K35" i="21"/>
  <c r="L35" i="21"/>
  <c r="M35" i="21"/>
  <c r="N35" i="21"/>
  <c r="O35" i="21"/>
  <c r="P35" i="21"/>
  <c r="Q35" i="21"/>
  <c r="R35" i="21"/>
  <c r="S35" i="21"/>
  <c r="T35" i="21"/>
  <c r="U35" i="21"/>
  <c r="V35" i="21"/>
  <c r="W35" i="21"/>
  <c r="X35" i="21"/>
  <c r="Y35" i="21"/>
  <c r="C36" i="21"/>
  <c r="D36" i="21"/>
  <c r="E36" i="21"/>
  <c r="F36" i="21"/>
  <c r="G36" i="21"/>
  <c r="H36" i="21"/>
  <c r="I36" i="21"/>
  <c r="J36" i="21"/>
  <c r="K36" i="21"/>
  <c r="L36" i="21"/>
  <c r="M36" i="21"/>
  <c r="N36" i="21"/>
  <c r="O36" i="21"/>
  <c r="P36" i="21"/>
  <c r="Q36" i="21"/>
  <c r="R36" i="21"/>
  <c r="S36" i="21"/>
  <c r="T36" i="21"/>
  <c r="U36" i="21"/>
  <c r="V36" i="21"/>
  <c r="W36" i="21"/>
  <c r="X36" i="21"/>
  <c r="Y36" i="21"/>
  <c r="C37" i="21"/>
  <c r="D37" i="21"/>
  <c r="E37" i="21"/>
  <c r="F37" i="21"/>
  <c r="G37" i="21"/>
  <c r="H37" i="21"/>
  <c r="I37" i="21"/>
  <c r="J37" i="21"/>
  <c r="K37" i="21"/>
  <c r="L37" i="21"/>
  <c r="M37" i="21"/>
  <c r="N37" i="21"/>
  <c r="O37" i="21"/>
  <c r="P37" i="21"/>
  <c r="Q37" i="21"/>
  <c r="R37" i="21"/>
  <c r="S37" i="21"/>
  <c r="T37" i="21"/>
  <c r="U37" i="21"/>
  <c r="V37" i="21"/>
  <c r="W37" i="21"/>
  <c r="X37" i="21"/>
  <c r="Y37" i="21"/>
  <c r="C38" i="21"/>
  <c r="D38" i="21"/>
  <c r="E38" i="21"/>
  <c r="F38" i="21"/>
  <c r="G38" i="21"/>
  <c r="H38" i="21"/>
  <c r="I38" i="21"/>
  <c r="J38" i="21"/>
  <c r="K38" i="21"/>
  <c r="L38" i="21"/>
  <c r="M38" i="21"/>
  <c r="N38" i="21"/>
  <c r="O38" i="21"/>
  <c r="P38" i="21"/>
  <c r="Q38" i="21"/>
  <c r="R38" i="21"/>
  <c r="S38" i="21"/>
  <c r="T38" i="21"/>
  <c r="U38" i="21"/>
  <c r="V38" i="21"/>
  <c r="W38" i="21"/>
  <c r="X38" i="21"/>
  <c r="Y38" i="21"/>
  <c r="C39" i="21"/>
  <c r="D39" i="21"/>
  <c r="E39" i="21"/>
  <c r="F39" i="21"/>
  <c r="G39" i="21"/>
  <c r="H39" i="21"/>
  <c r="I39" i="21"/>
  <c r="J39" i="21"/>
  <c r="K39" i="21"/>
  <c r="L39" i="21"/>
  <c r="M39" i="21"/>
  <c r="N39" i="21"/>
  <c r="O39" i="21"/>
  <c r="P39" i="21"/>
  <c r="Q39" i="21"/>
  <c r="R39" i="21"/>
  <c r="S39" i="21"/>
  <c r="T39" i="21"/>
  <c r="U39" i="21"/>
  <c r="V39" i="21"/>
  <c r="W39" i="21"/>
  <c r="X39" i="21"/>
  <c r="Y39" i="21"/>
  <c r="C40" i="21"/>
  <c r="D40" i="21"/>
  <c r="E40" i="21"/>
  <c r="F40" i="21"/>
  <c r="G40" i="21"/>
  <c r="H40" i="21"/>
  <c r="I40" i="21"/>
  <c r="J40" i="21"/>
  <c r="K40" i="21"/>
  <c r="L40" i="21"/>
  <c r="M40" i="21"/>
  <c r="N40" i="21"/>
  <c r="O40" i="21"/>
  <c r="P40" i="21"/>
  <c r="Q40" i="21"/>
  <c r="R40" i="21"/>
  <c r="S40" i="21"/>
  <c r="T40" i="21"/>
  <c r="U40" i="21"/>
  <c r="V40" i="21"/>
  <c r="W40" i="21"/>
  <c r="X40" i="21"/>
  <c r="Y40" i="21"/>
  <c r="C41" i="21"/>
  <c r="D41" i="21"/>
  <c r="E41" i="21"/>
  <c r="F41" i="21"/>
  <c r="G41" i="21"/>
  <c r="H41" i="21"/>
  <c r="I41" i="21"/>
  <c r="J41" i="21"/>
  <c r="K41" i="21"/>
  <c r="L41" i="21"/>
  <c r="M41" i="21"/>
  <c r="N41" i="21"/>
  <c r="O41" i="21"/>
  <c r="P41" i="21"/>
  <c r="Q41" i="21"/>
  <c r="R41" i="21"/>
  <c r="S41" i="21"/>
  <c r="T41" i="21"/>
  <c r="U41" i="21"/>
  <c r="V41" i="21"/>
  <c r="W41" i="21"/>
  <c r="X41" i="21"/>
  <c r="Y41" i="21"/>
  <c r="C42" i="21"/>
  <c r="D42" i="21"/>
  <c r="E42" i="21"/>
  <c r="F42" i="21"/>
  <c r="G42" i="21"/>
  <c r="H42" i="21"/>
  <c r="I42" i="21"/>
  <c r="J42" i="21"/>
  <c r="K42" i="21"/>
  <c r="L42" i="21"/>
  <c r="M42" i="21"/>
  <c r="N42" i="21"/>
  <c r="O42" i="21"/>
  <c r="P42" i="21"/>
  <c r="Q42" i="21"/>
  <c r="R42" i="21"/>
  <c r="S42" i="21"/>
  <c r="T42" i="21"/>
  <c r="U42" i="21"/>
  <c r="V42" i="21"/>
  <c r="W42" i="21"/>
  <c r="X42" i="21"/>
  <c r="Y4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12"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D7" i="1"/>
  <c r="E7" i="1"/>
  <c r="F7" i="1"/>
  <c r="C7" i="1"/>
  <c r="F12" i="1"/>
  <c r="F25" i="1" l="1"/>
  <c r="F26" i="1" l="1"/>
  <c r="T443" i="28" l="1"/>
  <c r="R443" i="28"/>
  <c r="P443" i="28"/>
  <c r="N443" i="28"/>
  <c r="A12" i="28"/>
  <c r="A1" i="28"/>
  <c r="A12" i="21"/>
  <c r="A12" i="25"/>
  <c r="C12" i="28" l="1"/>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7"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A84" i="28"/>
  <c r="A49" i="28"/>
  <c r="A14" i="28"/>
  <c r="A48" i="19"/>
  <c r="T159" i="25"/>
  <c r="R159" i="25"/>
  <c r="P159" i="25"/>
  <c r="N159" i="25"/>
  <c r="A1" i="21"/>
  <c r="A48" i="25"/>
  <c r="A1" i="25"/>
  <c r="A1" i="19"/>
  <c r="A1" i="8"/>
  <c r="A13" i="21"/>
  <c r="A14" i="21" s="1"/>
  <c r="A13" i="19"/>
  <c r="C49" i="28" l="1"/>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120" i="25"/>
  <c r="A85" i="19"/>
  <c r="A120" i="19"/>
  <c r="A48" i="21"/>
  <c r="A14" i="19"/>
  <c r="A15" i="21"/>
  <c r="A85" i="25"/>
  <c r="A49" i="25"/>
  <c r="A13" i="25"/>
  <c r="F15" i="28" l="1"/>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C121" i="28" l="1"/>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F52" i="28" l="1"/>
  <c r="J52" i="28"/>
  <c r="N52" i="28"/>
  <c r="R52" i="28"/>
  <c r="V52" i="28"/>
  <c r="C52" i="28"/>
  <c r="G52" i="28"/>
  <c r="K52" i="28"/>
  <c r="O52" i="28"/>
  <c r="S52" i="28"/>
  <c r="W52" i="28"/>
  <c r="B52" i="28"/>
  <c r="H52" i="28"/>
  <c r="P52" i="28"/>
  <c r="X52" i="28"/>
  <c r="E52" i="28"/>
  <c r="Q52" i="28"/>
  <c r="L52" i="28"/>
  <c r="D52" i="28"/>
  <c r="Y52" i="28"/>
  <c r="I52" i="28"/>
  <c r="T52" i="28"/>
  <c r="U52" i="28"/>
  <c r="M52" i="28"/>
  <c r="F191" i="28"/>
  <c r="J191" i="28"/>
  <c r="N191" i="28"/>
  <c r="R191" i="28"/>
  <c r="V191" i="28"/>
  <c r="B191" i="28"/>
  <c r="C191" i="28"/>
  <c r="G191" i="28"/>
  <c r="K191" i="28"/>
  <c r="O191" i="28"/>
  <c r="S191" i="28"/>
  <c r="W191" i="28"/>
  <c r="I191" i="28"/>
  <c r="Q191" i="28"/>
  <c r="Y191" i="28"/>
  <c r="D191" i="28"/>
  <c r="L191" i="28"/>
  <c r="T191" i="28"/>
  <c r="M191" i="28"/>
  <c r="P191" i="28"/>
  <c r="E191" i="28"/>
  <c r="H191" i="28"/>
  <c r="U191" i="28"/>
  <c r="X191"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91" i="21" s="1"/>
  <c r="A226" i="21" s="1"/>
  <c r="A17" i="19"/>
  <c r="C53" i="28" l="1"/>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C192" i="28"/>
  <c r="G192" i="28"/>
  <c r="K192" i="28"/>
  <c r="O192" i="28"/>
  <c r="S192" i="28"/>
  <c r="W192" i="28"/>
  <c r="D192" i="28"/>
  <c r="H192" i="28"/>
  <c r="L192" i="28"/>
  <c r="P192" i="28"/>
  <c r="T192" i="28"/>
  <c r="X192" i="28"/>
  <c r="J192" i="28"/>
  <c r="R192" i="28"/>
  <c r="E192" i="28"/>
  <c r="M192" i="28"/>
  <c r="U192" i="28"/>
  <c r="B192" i="28"/>
  <c r="F192" i="28"/>
  <c r="V192" i="28"/>
  <c r="I192" i="28"/>
  <c r="Y192" i="28"/>
  <c r="N192" i="28"/>
  <c r="Q192" i="28"/>
  <c r="F88" i="28"/>
  <c r="J88" i="28"/>
  <c r="N88" i="28"/>
  <c r="R88" i="28"/>
  <c r="V88" i="28"/>
  <c r="C88" i="28"/>
  <c r="G88" i="28"/>
  <c r="K88" i="28"/>
  <c r="O88" i="28"/>
  <c r="S88" i="28"/>
  <c r="W88" i="28"/>
  <c r="B88" i="28"/>
  <c r="H88" i="28"/>
  <c r="P88" i="28"/>
  <c r="X88" i="28"/>
  <c r="D88" i="28"/>
  <c r="M88" i="28"/>
  <c r="Y88" i="28"/>
  <c r="T88" i="28"/>
  <c r="U88" i="28"/>
  <c r="E88" i="28"/>
  <c r="Q88" i="28"/>
  <c r="I88" i="28"/>
  <c r="L88" i="28"/>
  <c r="E226" i="28"/>
  <c r="I226" i="28"/>
  <c r="M226" i="28"/>
  <c r="Q226" i="28"/>
  <c r="U226" i="28"/>
  <c r="Y226" i="28"/>
  <c r="F226" i="28"/>
  <c r="J226" i="28"/>
  <c r="N226" i="28"/>
  <c r="R226" i="28"/>
  <c r="V226" i="28"/>
  <c r="H226" i="28"/>
  <c r="P226" i="28"/>
  <c r="X226" i="28"/>
  <c r="B226" i="28"/>
  <c r="C226" i="28"/>
  <c r="K226" i="28"/>
  <c r="S226" i="28"/>
  <c r="O226" i="28"/>
  <c r="D226" i="28"/>
  <c r="T226" i="28"/>
  <c r="W226" i="28"/>
  <c r="G226" i="28"/>
  <c r="L226"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C89" i="28" l="1"/>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D193" i="28"/>
  <c r="H193" i="28"/>
  <c r="L193" i="28"/>
  <c r="P193" i="28"/>
  <c r="T193" i="28"/>
  <c r="X193" i="28"/>
  <c r="E193" i="28"/>
  <c r="I193" i="28"/>
  <c r="M193" i="28"/>
  <c r="Q193" i="28"/>
  <c r="U193" i="28"/>
  <c r="Y193" i="28"/>
  <c r="C193" i="28"/>
  <c r="K193" i="28"/>
  <c r="S193" i="28"/>
  <c r="F193" i="28"/>
  <c r="N193" i="28"/>
  <c r="V193" i="28"/>
  <c r="O193" i="28"/>
  <c r="B193" i="28"/>
  <c r="R193" i="28"/>
  <c r="W193" i="28"/>
  <c r="G193" i="28"/>
  <c r="J193" i="28"/>
  <c r="F227" i="28"/>
  <c r="J227" i="28"/>
  <c r="N227" i="28"/>
  <c r="R227" i="28"/>
  <c r="V227" i="28"/>
  <c r="C227" i="28"/>
  <c r="G227" i="28"/>
  <c r="K227" i="28"/>
  <c r="O227" i="28"/>
  <c r="S227" i="28"/>
  <c r="W227" i="28"/>
  <c r="I227" i="28"/>
  <c r="Q227" i="28"/>
  <c r="Y227" i="28"/>
  <c r="D227" i="28"/>
  <c r="L227" i="28"/>
  <c r="T227" i="28"/>
  <c r="H227" i="28"/>
  <c r="X227" i="28"/>
  <c r="M227" i="28"/>
  <c r="B227" i="28"/>
  <c r="E227" i="28"/>
  <c r="P227" i="28"/>
  <c r="U227" i="28"/>
  <c r="F19" i="28"/>
  <c r="J19" i="28"/>
  <c r="N19" i="28"/>
  <c r="R19" i="28"/>
  <c r="V19" i="28"/>
  <c r="C19" i="28"/>
  <c r="H19" i="28"/>
  <c r="M19" i="28"/>
  <c r="S19" i="28"/>
  <c r="X19" i="28"/>
  <c r="I19" i="28"/>
  <c r="P19" i="28"/>
  <c r="W19" i="28"/>
  <c r="B19" i="28"/>
  <c r="E19" i="28"/>
  <c r="T19" i="28"/>
  <c r="G19" i="28"/>
  <c r="U19" i="28"/>
  <c r="D19" i="28"/>
  <c r="K19" i="28"/>
  <c r="Q19" i="28"/>
  <c r="Y19" i="28"/>
  <c r="L19" i="28"/>
  <c r="O19" i="28"/>
  <c r="F261" i="28"/>
  <c r="J261" i="28"/>
  <c r="N261" i="28"/>
  <c r="R261" i="28"/>
  <c r="V261" i="28"/>
  <c r="E261" i="28"/>
  <c r="K261" i="28"/>
  <c r="P261" i="28"/>
  <c r="U261" i="28"/>
  <c r="G261" i="28"/>
  <c r="L261" i="28"/>
  <c r="Q261" i="28"/>
  <c r="W261" i="28"/>
  <c r="B261" i="28"/>
  <c r="D261" i="28"/>
  <c r="O261" i="28"/>
  <c r="Y261" i="28"/>
  <c r="H261" i="28"/>
  <c r="S261" i="28"/>
  <c r="C261" i="28"/>
  <c r="X261" i="28"/>
  <c r="I261" i="28"/>
  <c r="M261" i="28"/>
  <c r="T261"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97" i="21" s="1"/>
  <c r="A332" i="21" s="1"/>
  <c r="A227" i="21"/>
  <c r="A192" i="21"/>
  <c r="A90" i="19"/>
  <c r="A55" i="19"/>
  <c r="A88" i="21"/>
  <c r="A54" i="25"/>
  <c r="A18" i="25"/>
  <c r="A125" i="19"/>
  <c r="A123" i="21"/>
  <c r="A53" i="21"/>
  <c r="A90" i="25"/>
  <c r="A19" i="19"/>
  <c r="A20" i="21"/>
  <c r="A158" i="21"/>
  <c r="A298" i="21"/>
  <c r="E55" i="28" l="1"/>
  <c r="I55" i="28"/>
  <c r="M55" i="28"/>
  <c r="Q55" i="28"/>
  <c r="U55" i="28"/>
  <c r="Y55" i="28"/>
  <c r="F55" i="28"/>
  <c r="J55" i="28"/>
  <c r="N55" i="28"/>
  <c r="R55" i="28"/>
  <c r="V55" i="28"/>
  <c r="C55" i="28"/>
  <c r="K55" i="28"/>
  <c r="S55" i="28"/>
  <c r="L55" i="28"/>
  <c r="W55" i="28"/>
  <c r="B55" i="28"/>
  <c r="P55" i="28"/>
  <c r="T55" i="28"/>
  <c r="D55" i="28"/>
  <c r="O55" i="28"/>
  <c r="X55" i="28"/>
  <c r="G55" i="28"/>
  <c r="H55" i="28"/>
  <c r="C262" i="28"/>
  <c r="G262" i="28"/>
  <c r="K262" i="28"/>
  <c r="O262" i="28"/>
  <c r="S262" i="28"/>
  <c r="W262" i="28"/>
  <c r="D262" i="28"/>
  <c r="I262" i="28"/>
  <c r="N262" i="28"/>
  <c r="T262" i="28"/>
  <c r="Y262" i="28"/>
  <c r="E262" i="28"/>
  <c r="J262" i="28"/>
  <c r="P262" i="28"/>
  <c r="U262" i="28"/>
  <c r="M262" i="28"/>
  <c r="X262" i="28"/>
  <c r="F262" i="28"/>
  <c r="Q262" i="28"/>
  <c r="V262" i="28"/>
  <c r="H262" i="28"/>
  <c r="B262" i="28"/>
  <c r="L262" i="28"/>
  <c r="R262"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228" i="28"/>
  <c r="G228" i="28"/>
  <c r="K228" i="28"/>
  <c r="O228" i="28"/>
  <c r="S228" i="28"/>
  <c r="W228" i="28"/>
  <c r="D228" i="28"/>
  <c r="H228" i="28"/>
  <c r="L228" i="28"/>
  <c r="P228" i="28"/>
  <c r="T228" i="28"/>
  <c r="X228" i="28"/>
  <c r="J228" i="28"/>
  <c r="R228" i="28"/>
  <c r="E228" i="28"/>
  <c r="M228" i="28"/>
  <c r="U228" i="28"/>
  <c r="Q228" i="28"/>
  <c r="F228" i="28"/>
  <c r="V228" i="28"/>
  <c r="I228" i="28"/>
  <c r="N228" i="28"/>
  <c r="Y228" i="28"/>
  <c r="B228" i="28"/>
  <c r="E194" i="28"/>
  <c r="I194" i="28"/>
  <c r="M194" i="28"/>
  <c r="Q194" i="28"/>
  <c r="U194" i="28"/>
  <c r="Y194" i="28"/>
  <c r="B194" i="28"/>
  <c r="F194" i="28"/>
  <c r="J194" i="28"/>
  <c r="N194" i="28"/>
  <c r="R194" i="28"/>
  <c r="V194" i="28"/>
  <c r="D194" i="28"/>
  <c r="L194" i="28"/>
  <c r="T194" i="28"/>
  <c r="G194" i="28"/>
  <c r="O194" i="28"/>
  <c r="W194" i="28"/>
  <c r="H194" i="28"/>
  <c r="X194" i="28"/>
  <c r="K194" i="28"/>
  <c r="C194" i="28"/>
  <c r="P194" i="28"/>
  <c r="S194"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367" i="21"/>
  <c r="A402" i="21" s="1"/>
  <c r="A333" i="21"/>
  <c r="A228" i="21"/>
  <c r="A262" i="21"/>
  <c r="A193" i="21"/>
  <c r="A91" i="19"/>
  <c r="A56" i="19"/>
  <c r="A159" i="21"/>
  <c r="A20" i="19"/>
  <c r="A91" i="25"/>
  <c r="A126" i="19"/>
  <c r="A54" i="21"/>
  <c r="A19" i="25"/>
  <c r="A89" i="21"/>
  <c r="A124" i="21"/>
  <c r="A55" i="25"/>
  <c r="A299" i="21"/>
  <c r="A21" i="21"/>
  <c r="D263" i="28" l="1"/>
  <c r="H263" i="28"/>
  <c r="L263" i="28"/>
  <c r="P263" i="28"/>
  <c r="T263" i="28"/>
  <c r="X263" i="28"/>
  <c r="G263" i="28"/>
  <c r="M263" i="28"/>
  <c r="R263" i="28"/>
  <c r="W263" i="28"/>
  <c r="B263" i="28"/>
  <c r="C263" i="28"/>
  <c r="I263" i="28"/>
  <c r="N263" i="28"/>
  <c r="S263" i="28"/>
  <c r="Y263" i="28"/>
  <c r="K263" i="28"/>
  <c r="V263" i="28"/>
  <c r="E263" i="28"/>
  <c r="O263" i="28"/>
  <c r="U263" i="28"/>
  <c r="F263" i="28"/>
  <c r="J263" i="28"/>
  <c r="Q263" i="28"/>
  <c r="E91" i="28"/>
  <c r="I91" i="28"/>
  <c r="M91" i="28"/>
  <c r="Q91" i="28"/>
  <c r="U91" i="28"/>
  <c r="Y91" i="28"/>
  <c r="B91" i="28"/>
  <c r="F91" i="28"/>
  <c r="J91" i="28"/>
  <c r="N91" i="28"/>
  <c r="R91" i="28"/>
  <c r="V91" i="28"/>
  <c r="C91" i="28"/>
  <c r="K91" i="28"/>
  <c r="S91" i="28"/>
  <c r="H91" i="28"/>
  <c r="T91" i="28"/>
  <c r="O91" i="28"/>
  <c r="P91" i="28"/>
  <c r="L91" i="28"/>
  <c r="W91" i="28"/>
  <c r="D91" i="28"/>
  <c r="X91" i="28"/>
  <c r="G91" i="28"/>
  <c r="F195" i="28"/>
  <c r="J195" i="28"/>
  <c r="N195" i="28"/>
  <c r="R195" i="28"/>
  <c r="V195" i="28"/>
  <c r="C195" i="28"/>
  <c r="G195" i="28"/>
  <c r="K195" i="28"/>
  <c r="O195" i="28"/>
  <c r="S195" i="28"/>
  <c r="W195" i="28"/>
  <c r="B195" i="28"/>
  <c r="E195" i="28"/>
  <c r="M195" i="28"/>
  <c r="U195" i="28"/>
  <c r="H195" i="28"/>
  <c r="P195" i="28"/>
  <c r="X195" i="28"/>
  <c r="Q195" i="28"/>
  <c r="D195" i="28"/>
  <c r="T195" i="28"/>
  <c r="I195" i="28"/>
  <c r="Y195" i="28"/>
  <c r="L195" i="28"/>
  <c r="D332" i="28"/>
  <c r="H332" i="28"/>
  <c r="L332" i="28"/>
  <c r="P332" i="28"/>
  <c r="T332" i="28"/>
  <c r="X332" i="28"/>
  <c r="C332" i="28"/>
  <c r="I332" i="28"/>
  <c r="N332" i="28"/>
  <c r="S332" i="28"/>
  <c r="Y332" i="28"/>
  <c r="E332" i="28"/>
  <c r="J332" i="28"/>
  <c r="O332" i="28"/>
  <c r="U332" i="28"/>
  <c r="B332" i="28"/>
  <c r="G332" i="28"/>
  <c r="R332" i="28"/>
  <c r="K332" i="28"/>
  <c r="V332" i="28"/>
  <c r="Q332" i="28"/>
  <c r="W332" i="28"/>
  <c r="M332" i="28"/>
  <c r="F332"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E229" i="28"/>
  <c r="I229" i="28"/>
  <c r="M229" i="28"/>
  <c r="Q229" i="28"/>
  <c r="U229" i="28"/>
  <c r="Y229" i="28"/>
  <c r="C229" i="28"/>
  <c r="H229" i="28"/>
  <c r="N229" i="28"/>
  <c r="S229" i="28"/>
  <c r="X229" i="28"/>
  <c r="B229" i="28"/>
  <c r="D229" i="28"/>
  <c r="J229" i="28"/>
  <c r="O229" i="28"/>
  <c r="T229" i="28"/>
  <c r="G229" i="28"/>
  <c r="R229" i="28"/>
  <c r="K229" i="28"/>
  <c r="V229" i="28"/>
  <c r="L229" i="28"/>
  <c r="P229" i="28"/>
  <c r="W229" i="28"/>
  <c r="F229"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403" i="21"/>
  <c r="A368" i="21"/>
  <c r="A334" i="21"/>
  <c r="A263" i="21"/>
  <c r="A229" i="21"/>
  <c r="A194" i="21"/>
  <c r="A92" i="19"/>
  <c r="A57" i="19"/>
  <c r="A55" i="21"/>
  <c r="A92" i="25"/>
  <c r="A56" i="25"/>
  <c r="A21" i="19"/>
  <c r="A300" i="21"/>
  <c r="A22" i="21"/>
  <c r="A125" i="21"/>
  <c r="A90" i="21"/>
  <c r="A20" i="25"/>
  <c r="A127" i="19"/>
  <c r="A160" i="21"/>
  <c r="E127" i="28" l="1"/>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64" i="28"/>
  <c r="I264" i="28"/>
  <c r="M264" i="28"/>
  <c r="Q264" i="28"/>
  <c r="U264" i="28"/>
  <c r="Y264" i="28"/>
  <c r="F264" i="28"/>
  <c r="K264" i="28"/>
  <c r="P264" i="28"/>
  <c r="V264" i="28"/>
  <c r="G264" i="28"/>
  <c r="L264" i="28"/>
  <c r="R264" i="28"/>
  <c r="W264" i="28"/>
  <c r="B264" i="28"/>
  <c r="J264" i="28"/>
  <c r="T264" i="28"/>
  <c r="C264" i="28"/>
  <c r="N264" i="28"/>
  <c r="X264" i="28"/>
  <c r="S264" i="28"/>
  <c r="D264" i="28"/>
  <c r="H264" i="28"/>
  <c r="O264" i="28"/>
  <c r="F230" i="28"/>
  <c r="J230" i="28"/>
  <c r="N230" i="28"/>
  <c r="R230" i="28"/>
  <c r="V230" i="28"/>
  <c r="G230" i="28"/>
  <c r="L230" i="28"/>
  <c r="Q230" i="28"/>
  <c r="W230" i="28"/>
  <c r="C230" i="28"/>
  <c r="H230" i="28"/>
  <c r="M230" i="28"/>
  <c r="S230" i="28"/>
  <c r="X230" i="28"/>
  <c r="B230" i="28"/>
  <c r="E230" i="28"/>
  <c r="P230" i="28"/>
  <c r="I230" i="28"/>
  <c r="T230" i="28"/>
  <c r="K230" i="28"/>
  <c r="O230" i="28"/>
  <c r="U230" i="28"/>
  <c r="D230" i="28"/>
  <c r="Y230" i="28"/>
  <c r="E333" i="28"/>
  <c r="I333" i="28"/>
  <c r="M333" i="28"/>
  <c r="Q333" i="28"/>
  <c r="U333" i="28"/>
  <c r="Y333" i="28"/>
  <c r="G333" i="28"/>
  <c r="L333" i="28"/>
  <c r="R333" i="28"/>
  <c r="W333" i="28"/>
  <c r="C333" i="28"/>
  <c r="H333" i="28"/>
  <c r="N333" i="28"/>
  <c r="S333" i="28"/>
  <c r="X333" i="28"/>
  <c r="F333" i="28"/>
  <c r="P333" i="28"/>
  <c r="J333" i="28"/>
  <c r="T333" i="28"/>
  <c r="O333" i="28"/>
  <c r="B333" i="28"/>
  <c r="V333" i="28"/>
  <c r="D333" i="28"/>
  <c r="K333" i="28"/>
  <c r="C196" i="28"/>
  <c r="G196" i="28"/>
  <c r="K196" i="28"/>
  <c r="O196" i="28"/>
  <c r="S196" i="28"/>
  <c r="W196" i="28"/>
  <c r="D196" i="28"/>
  <c r="H196" i="28"/>
  <c r="L196" i="28"/>
  <c r="P196" i="28"/>
  <c r="T196" i="28"/>
  <c r="X196" i="28"/>
  <c r="F196" i="28"/>
  <c r="N196" i="28"/>
  <c r="V196" i="28"/>
  <c r="I196" i="28"/>
  <c r="Q196" i="28"/>
  <c r="Y196" i="28"/>
  <c r="J196" i="28"/>
  <c r="M196" i="28"/>
  <c r="R196" i="28"/>
  <c r="E196" i="28"/>
  <c r="U196" i="28"/>
  <c r="B196" i="28"/>
  <c r="E22" i="28"/>
  <c r="I22" i="28"/>
  <c r="M22" i="28"/>
  <c r="Q22" i="28"/>
  <c r="U22" i="28"/>
  <c r="Y22" i="28"/>
  <c r="C22" i="28"/>
  <c r="H22" i="28"/>
  <c r="N22" i="28"/>
  <c r="S22" i="28"/>
  <c r="X22" i="28"/>
  <c r="D22" i="28"/>
  <c r="K22" i="28"/>
  <c r="R22" i="28"/>
  <c r="O22" i="28"/>
  <c r="P22" i="28"/>
  <c r="F22" i="28"/>
  <c r="L22" i="28"/>
  <c r="T22" i="28"/>
  <c r="G22" i="28"/>
  <c r="V22" i="28"/>
  <c r="J22" i="28"/>
  <c r="W22" i="28"/>
  <c r="B22" i="28"/>
  <c r="F367" i="28"/>
  <c r="J367" i="28"/>
  <c r="N367" i="28"/>
  <c r="R367" i="28"/>
  <c r="V367" i="28"/>
  <c r="C367" i="28"/>
  <c r="G367" i="28"/>
  <c r="K367" i="28"/>
  <c r="O367" i="28"/>
  <c r="S367" i="28"/>
  <c r="W367" i="28"/>
  <c r="I367" i="28"/>
  <c r="Q367" i="28"/>
  <c r="Y367" i="28"/>
  <c r="D367" i="28"/>
  <c r="L367" i="28"/>
  <c r="T367" i="28"/>
  <c r="H367" i="28"/>
  <c r="X367" i="28"/>
  <c r="M367" i="28"/>
  <c r="E367" i="28"/>
  <c r="P367" i="28"/>
  <c r="U367" i="28"/>
  <c r="B367"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404" i="21"/>
  <c r="A335" i="21"/>
  <c r="A369" i="21"/>
  <c r="A264" i="21"/>
  <c r="A230" i="21"/>
  <c r="A195" i="21"/>
  <c r="A93" i="19"/>
  <c r="A58" i="19"/>
  <c r="A22" i="19"/>
  <c r="A91" i="21"/>
  <c r="A56" i="21"/>
  <c r="A301" i="21"/>
  <c r="A126" i="21"/>
  <c r="A161" i="21"/>
  <c r="A128" i="19"/>
  <c r="A21" i="25"/>
  <c r="A23" i="21"/>
  <c r="A57" i="25"/>
  <c r="A93" i="25"/>
  <c r="D197" i="28" l="1"/>
  <c r="H197" i="28"/>
  <c r="L197" i="28"/>
  <c r="P197" i="28"/>
  <c r="T197" i="28"/>
  <c r="X197" i="28"/>
  <c r="E197" i="28"/>
  <c r="I197" i="28"/>
  <c r="M197" i="28"/>
  <c r="Q197" i="28"/>
  <c r="U197" i="28"/>
  <c r="Y197" i="28"/>
  <c r="G197" i="28"/>
  <c r="O197" i="28"/>
  <c r="W197" i="28"/>
  <c r="B197" i="28"/>
  <c r="J197" i="28"/>
  <c r="R197" i="28"/>
  <c r="C197" i="28"/>
  <c r="S197" i="28"/>
  <c r="N197" i="28"/>
  <c r="F197" i="28"/>
  <c r="K197" i="28"/>
  <c r="V197" i="28"/>
  <c r="F402" i="28"/>
  <c r="J402" i="28"/>
  <c r="N402" i="28"/>
  <c r="R402" i="28"/>
  <c r="V402" i="28"/>
  <c r="C402" i="28"/>
  <c r="G402" i="28"/>
  <c r="K402" i="28"/>
  <c r="O402" i="28"/>
  <c r="S402" i="28"/>
  <c r="W402" i="28"/>
  <c r="I402" i="28"/>
  <c r="Q402" i="28"/>
  <c r="Y402" i="28"/>
  <c r="D402" i="28"/>
  <c r="L402" i="28"/>
  <c r="T402" i="28"/>
  <c r="P402" i="28"/>
  <c r="B402" i="28"/>
  <c r="E402" i="28"/>
  <c r="U402" i="28"/>
  <c r="H402" i="28"/>
  <c r="M402" i="28"/>
  <c r="X402" i="28"/>
  <c r="F265" i="28"/>
  <c r="J265" i="28"/>
  <c r="N265" i="28"/>
  <c r="R265" i="28"/>
  <c r="V265" i="28"/>
  <c r="D265" i="28"/>
  <c r="I265" i="28"/>
  <c r="O265" i="28"/>
  <c r="T265" i="28"/>
  <c r="Y265" i="28"/>
  <c r="E265" i="28"/>
  <c r="K265" i="28"/>
  <c r="P265" i="28"/>
  <c r="U265" i="28"/>
  <c r="H265" i="28"/>
  <c r="S265" i="28"/>
  <c r="L265" i="28"/>
  <c r="W265" i="28"/>
  <c r="Q265" i="28"/>
  <c r="C265" i="28"/>
  <c r="X265" i="28"/>
  <c r="G265" i="28"/>
  <c r="M265" i="28"/>
  <c r="B265" i="28"/>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F334" i="28"/>
  <c r="J334" i="28"/>
  <c r="N334" i="28"/>
  <c r="R334" i="28"/>
  <c r="V334" i="28"/>
  <c r="E334" i="28"/>
  <c r="K334" i="28"/>
  <c r="P334" i="28"/>
  <c r="U334" i="28"/>
  <c r="G334" i="28"/>
  <c r="L334" i="28"/>
  <c r="Q334" i="28"/>
  <c r="W334" i="28"/>
  <c r="D334" i="28"/>
  <c r="O334" i="28"/>
  <c r="Y334" i="28"/>
  <c r="B334" i="28"/>
  <c r="H334" i="28"/>
  <c r="S334" i="28"/>
  <c r="M334" i="28"/>
  <c r="T334" i="28"/>
  <c r="I334" i="28"/>
  <c r="X334" i="28"/>
  <c r="C334" i="28"/>
  <c r="C231" i="28"/>
  <c r="G231" i="28"/>
  <c r="K231" i="28"/>
  <c r="O231" i="28"/>
  <c r="S231" i="28"/>
  <c r="W231" i="28"/>
  <c r="E231" i="28"/>
  <c r="J231" i="28"/>
  <c r="P231" i="28"/>
  <c r="U231" i="28"/>
  <c r="F231" i="28"/>
  <c r="L231" i="28"/>
  <c r="Q231" i="28"/>
  <c r="V231" i="28"/>
  <c r="D231" i="28"/>
  <c r="N231" i="28"/>
  <c r="Y231" i="28"/>
  <c r="H231" i="28"/>
  <c r="R231" i="28"/>
  <c r="I231" i="28"/>
  <c r="M231" i="28"/>
  <c r="T231" i="28"/>
  <c r="B231" i="28"/>
  <c r="X231" i="28"/>
  <c r="D58" i="28"/>
  <c r="H58" i="28"/>
  <c r="L58" i="28"/>
  <c r="P58" i="28"/>
  <c r="T58" i="28"/>
  <c r="X58" i="28"/>
  <c r="E58" i="28"/>
  <c r="I58" i="28"/>
  <c r="M58" i="28"/>
  <c r="Q58" i="28"/>
  <c r="U58" i="28"/>
  <c r="Y58" i="28"/>
  <c r="F58" i="28"/>
  <c r="N58" i="28"/>
  <c r="V58" i="28"/>
  <c r="G58" i="28"/>
  <c r="R58" i="28"/>
  <c r="K58" i="28"/>
  <c r="B58" i="28"/>
  <c r="C58" i="28"/>
  <c r="J58" i="28"/>
  <c r="S58" i="28"/>
  <c r="W58" i="28"/>
  <c r="O58" i="28"/>
  <c r="C368" i="28"/>
  <c r="G368" i="28"/>
  <c r="K368" i="28"/>
  <c r="O368" i="28"/>
  <c r="S368" i="28"/>
  <c r="W368" i="28"/>
  <c r="D368" i="28"/>
  <c r="H368" i="28"/>
  <c r="L368" i="28"/>
  <c r="P368" i="28"/>
  <c r="T368" i="28"/>
  <c r="X368" i="28"/>
  <c r="J368" i="28"/>
  <c r="R368" i="28"/>
  <c r="E368" i="28"/>
  <c r="M368" i="28"/>
  <c r="U368" i="28"/>
  <c r="B368" i="28"/>
  <c r="Q368" i="28"/>
  <c r="F368" i="28"/>
  <c r="V368" i="28"/>
  <c r="N368" i="28"/>
  <c r="Y368" i="28"/>
  <c r="I36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405" i="21"/>
  <c r="A370" i="21"/>
  <c r="A336" i="21"/>
  <c r="A231" i="21"/>
  <c r="A265" i="21"/>
  <c r="A196" i="21"/>
  <c r="A94" i="19"/>
  <c r="A59" i="19"/>
  <c r="A22" i="25"/>
  <c r="A94" i="25"/>
  <c r="A24" i="21"/>
  <c r="A92" i="21"/>
  <c r="A23" i="19"/>
  <c r="A162" i="21"/>
  <c r="A57" i="21"/>
  <c r="A58" i="25"/>
  <c r="A129" i="19"/>
  <c r="A127" i="21"/>
  <c r="A302" i="21"/>
  <c r="C403" i="28" l="1"/>
  <c r="G403" i="28"/>
  <c r="K403" i="28"/>
  <c r="O403" i="28"/>
  <c r="S403" i="28"/>
  <c r="W403" i="28"/>
  <c r="D403" i="28"/>
  <c r="H403" i="28"/>
  <c r="L403" i="28"/>
  <c r="P403" i="28"/>
  <c r="T403" i="28"/>
  <c r="X403" i="28"/>
  <c r="J403" i="28"/>
  <c r="R403" i="28"/>
  <c r="E403" i="28"/>
  <c r="M403" i="28"/>
  <c r="U403" i="28"/>
  <c r="I403" i="28"/>
  <c r="Y403" i="28"/>
  <c r="N403" i="28"/>
  <c r="F403" i="28"/>
  <c r="Q403" i="28"/>
  <c r="B403" i="28"/>
  <c r="V403" i="28"/>
  <c r="E198" i="28"/>
  <c r="I198" i="28"/>
  <c r="M198" i="28"/>
  <c r="Q198" i="28"/>
  <c r="U198" i="28"/>
  <c r="Y198" i="28"/>
  <c r="B198" i="28"/>
  <c r="F198" i="28"/>
  <c r="J198" i="28"/>
  <c r="N198" i="28"/>
  <c r="R198" i="28"/>
  <c r="V198" i="28"/>
  <c r="H198" i="28"/>
  <c r="P198" i="28"/>
  <c r="X198" i="28"/>
  <c r="C198" i="28"/>
  <c r="K198" i="28"/>
  <c r="S198" i="28"/>
  <c r="L198" i="28"/>
  <c r="O198" i="28"/>
  <c r="W198" i="28"/>
  <c r="T198" i="28"/>
  <c r="D198" i="28"/>
  <c r="G198" i="28"/>
  <c r="C24" i="28"/>
  <c r="G24" i="28"/>
  <c r="K24" i="28"/>
  <c r="O24" i="28"/>
  <c r="S24" i="28"/>
  <c r="W24" i="28"/>
  <c r="E24" i="28"/>
  <c r="J24" i="28"/>
  <c r="P24" i="28"/>
  <c r="U24" i="28"/>
  <c r="H24" i="28"/>
  <c r="N24" i="28"/>
  <c r="V24" i="28"/>
  <c r="L24" i="28"/>
  <c r="Y24" i="28"/>
  <c r="M24" i="28"/>
  <c r="I24" i="28"/>
  <c r="Q24" i="28"/>
  <c r="X24" i="28"/>
  <c r="B24" i="28"/>
  <c r="D24" i="28"/>
  <c r="R24" i="28"/>
  <c r="F24" i="28"/>
  <c r="T24" i="28"/>
  <c r="D232" i="28"/>
  <c r="H232" i="28"/>
  <c r="L232" i="28"/>
  <c r="P232" i="28"/>
  <c r="T232" i="28"/>
  <c r="X232" i="28"/>
  <c r="C232" i="28"/>
  <c r="I232" i="28"/>
  <c r="N232" i="28"/>
  <c r="S232" i="28"/>
  <c r="Y232" i="28"/>
  <c r="E232" i="28"/>
  <c r="J232" i="28"/>
  <c r="O232" i="28"/>
  <c r="U232" i="28"/>
  <c r="M232" i="28"/>
  <c r="W232" i="28"/>
  <c r="B232" i="28"/>
  <c r="F232" i="28"/>
  <c r="Q232" i="28"/>
  <c r="G232" i="28"/>
  <c r="K232" i="28"/>
  <c r="R232" i="28"/>
  <c r="V232"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C266" i="28"/>
  <c r="G266" i="28"/>
  <c r="K266" i="28"/>
  <c r="O266" i="28"/>
  <c r="S266" i="28"/>
  <c r="W266" i="28"/>
  <c r="H266" i="28"/>
  <c r="M266" i="28"/>
  <c r="R266" i="28"/>
  <c r="X266" i="28"/>
  <c r="D266" i="28"/>
  <c r="I266" i="28"/>
  <c r="N266" i="28"/>
  <c r="T266" i="28"/>
  <c r="Y266" i="28"/>
  <c r="F266" i="28"/>
  <c r="Q266" i="28"/>
  <c r="B266" i="28"/>
  <c r="J266" i="28"/>
  <c r="U266" i="28"/>
  <c r="P266" i="28"/>
  <c r="V266" i="28"/>
  <c r="E266" i="28"/>
  <c r="L266" i="28"/>
  <c r="E59" i="28"/>
  <c r="I59" i="28"/>
  <c r="M59" i="28"/>
  <c r="Q59" i="28"/>
  <c r="U59" i="28"/>
  <c r="Y59" i="28"/>
  <c r="F59" i="28"/>
  <c r="J59" i="28"/>
  <c r="N59" i="28"/>
  <c r="R59" i="28"/>
  <c r="V59" i="28"/>
  <c r="G59" i="28"/>
  <c r="O59" i="28"/>
  <c r="W59" i="28"/>
  <c r="B59" i="28"/>
  <c r="D59" i="28"/>
  <c r="P59" i="28"/>
  <c r="K59" i="28"/>
  <c r="L59" i="28"/>
  <c r="H59" i="28"/>
  <c r="S59" i="28"/>
  <c r="T59" i="28"/>
  <c r="C59" i="28"/>
  <c r="X59" i="28"/>
  <c r="C335" i="28"/>
  <c r="G335" i="28"/>
  <c r="K335" i="28"/>
  <c r="O335" i="28"/>
  <c r="S335" i="28"/>
  <c r="W335" i="28"/>
  <c r="D335" i="28"/>
  <c r="I335" i="28"/>
  <c r="N335" i="28"/>
  <c r="T335" i="28"/>
  <c r="Y335" i="28"/>
  <c r="E335" i="28"/>
  <c r="J335" i="28"/>
  <c r="P335" i="28"/>
  <c r="U335" i="28"/>
  <c r="B335" i="28"/>
  <c r="M335" i="28"/>
  <c r="X335" i="28"/>
  <c r="F335" i="28"/>
  <c r="Q335" i="28"/>
  <c r="L335" i="28"/>
  <c r="R335" i="28"/>
  <c r="H335" i="28"/>
  <c r="V335" i="28"/>
  <c r="D369" i="28"/>
  <c r="H369" i="28"/>
  <c r="L369" i="28"/>
  <c r="P369" i="28"/>
  <c r="T369" i="28"/>
  <c r="X369" i="28"/>
  <c r="E369" i="28"/>
  <c r="I369" i="28"/>
  <c r="M369" i="28"/>
  <c r="Q369" i="28"/>
  <c r="U369" i="28"/>
  <c r="Y369" i="28"/>
  <c r="C369" i="28"/>
  <c r="K369" i="28"/>
  <c r="S369" i="28"/>
  <c r="F369" i="28"/>
  <c r="N369" i="28"/>
  <c r="V369" i="28"/>
  <c r="J369" i="28"/>
  <c r="O369" i="28"/>
  <c r="B369" i="28"/>
  <c r="W369" i="28"/>
  <c r="R369" i="28"/>
  <c r="G369" i="28"/>
  <c r="Y130" i="25"/>
  <c r="Q130" i="25"/>
  <c r="T130" i="25"/>
  <c r="H130" i="25"/>
  <c r="K130" i="25"/>
  <c r="R130" i="25"/>
  <c r="A131" i="25"/>
  <c r="E130" i="25"/>
  <c r="M130" i="25"/>
  <c r="I130" i="25"/>
  <c r="W130" i="25"/>
  <c r="G130" i="25"/>
  <c r="N130" i="25"/>
  <c r="D130" i="25"/>
  <c r="U130" i="25"/>
  <c r="X130" i="25"/>
  <c r="S130" i="25"/>
  <c r="C130" i="25"/>
  <c r="J130" i="25"/>
  <c r="B130" i="25"/>
  <c r="L130" i="25"/>
  <c r="P130" i="25"/>
  <c r="O130" i="25"/>
  <c r="V130" i="25"/>
  <c r="C131" i="25"/>
  <c r="G131" i="25"/>
  <c r="K131" i="25"/>
  <c r="O131" i="25"/>
  <c r="S131" i="25"/>
  <c r="W131" i="25"/>
  <c r="D131" i="25"/>
  <c r="H131" i="25"/>
  <c r="L131" i="25"/>
  <c r="P131" i="25"/>
  <c r="T131" i="25"/>
  <c r="X131" i="25"/>
  <c r="I131" i="25"/>
  <c r="Q131" i="25"/>
  <c r="Y131" i="25"/>
  <c r="F131" i="25"/>
  <c r="R131" i="25"/>
  <c r="J131" i="25"/>
  <c r="U131" i="25"/>
  <c r="M131" i="25"/>
  <c r="N131" i="25"/>
  <c r="V131" i="25"/>
  <c r="B131" i="25"/>
  <c r="E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406" i="21"/>
  <c r="A337" i="21"/>
  <c r="A371" i="21"/>
  <c r="A266" i="21"/>
  <c r="A232" i="21"/>
  <c r="A197" i="21"/>
  <c r="A95" i="19"/>
  <c r="A60" i="19"/>
  <c r="A303" i="21"/>
  <c r="A128" i="21"/>
  <c r="A59" i="25"/>
  <c r="A58" i="21"/>
  <c r="A95" i="25"/>
  <c r="A132" i="25"/>
  <c r="A130" i="19"/>
  <c r="A93" i="21"/>
  <c r="A25" i="21"/>
  <c r="A23" i="25"/>
  <c r="A163" i="21"/>
  <c r="A24" i="19"/>
  <c r="E370" i="28" l="1"/>
  <c r="I370" i="28"/>
  <c r="M370" i="28"/>
  <c r="Q370" i="28"/>
  <c r="U370" i="28"/>
  <c r="Y370" i="28"/>
  <c r="F370" i="28"/>
  <c r="J370" i="28"/>
  <c r="N370" i="28"/>
  <c r="R370" i="28"/>
  <c r="V370" i="28"/>
  <c r="D370" i="28"/>
  <c r="L370" i="28"/>
  <c r="T370" i="28"/>
  <c r="G370" i="28"/>
  <c r="O370" i="28"/>
  <c r="W370" i="28"/>
  <c r="C370" i="28"/>
  <c r="S370" i="28"/>
  <c r="H370" i="28"/>
  <c r="X370" i="28"/>
  <c r="K370" i="28"/>
  <c r="B370" i="28"/>
  <c r="P370" i="28"/>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233" i="28"/>
  <c r="I233" i="28"/>
  <c r="M233" i="28"/>
  <c r="Q233" i="28"/>
  <c r="U233" i="28"/>
  <c r="Y233" i="28"/>
  <c r="G233" i="28"/>
  <c r="L233" i="28"/>
  <c r="R233" i="28"/>
  <c r="W233" i="28"/>
  <c r="B233" i="28"/>
  <c r="C233" i="28"/>
  <c r="H233" i="28"/>
  <c r="N233" i="28"/>
  <c r="S233" i="28"/>
  <c r="X233" i="28"/>
  <c r="K233" i="28"/>
  <c r="V233" i="28"/>
  <c r="D233" i="28"/>
  <c r="O233" i="28"/>
  <c r="F233" i="28"/>
  <c r="J233" i="28"/>
  <c r="T233" i="28"/>
  <c r="P233" i="28"/>
  <c r="E95" i="28"/>
  <c r="I95" i="28"/>
  <c r="M95" i="28"/>
  <c r="Q95" i="28"/>
  <c r="U95" i="28"/>
  <c r="Y95" i="28"/>
  <c r="B95" i="28"/>
  <c r="F95" i="28"/>
  <c r="J95" i="28"/>
  <c r="N95" i="28"/>
  <c r="R95" i="28"/>
  <c r="V95" i="28"/>
  <c r="G95" i="28"/>
  <c r="O95" i="28"/>
  <c r="W95" i="28"/>
  <c r="C95" i="28"/>
  <c r="L95" i="28"/>
  <c r="X95" i="28"/>
  <c r="H95" i="28"/>
  <c r="T95" i="28"/>
  <c r="D95" i="28"/>
  <c r="P95" i="28"/>
  <c r="S95" i="28"/>
  <c r="K95" i="28"/>
  <c r="D267" i="28"/>
  <c r="H267" i="28"/>
  <c r="L267" i="28"/>
  <c r="P267" i="28"/>
  <c r="T267" i="28"/>
  <c r="X267" i="28"/>
  <c r="F267" i="28"/>
  <c r="K267" i="28"/>
  <c r="Q267" i="28"/>
  <c r="V267" i="28"/>
  <c r="B267" i="28"/>
  <c r="G267" i="28"/>
  <c r="M267" i="28"/>
  <c r="R267" i="28"/>
  <c r="W267" i="28"/>
  <c r="E267" i="28"/>
  <c r="O267" i="28"/>
  <c r="I267" i="28"/>
  <c r="S267" i="28"/>
  <c r="N267" i="28"/>
  <c r="U267" i="28"/>
  <c r="C267" i="28"/>
  <c r="J267" i="28"/>
  <c r="Y267" i="28"/>
  <c r="D336" i="28"/>
  <c r="H336" i="28"/>
  <c r="L336" i="28"/>
  <c r="G336" i="28"/>
  <c r="M336" i="28"/>
  <c r="Q336" i="28"/>
  <c r="U336" i="28"/>
  <c r="Y336" i="28"/>
  <c r="C336" i="28"/>
  <c r="I336" i="28"/>
  <c r="N336" i="28"/>
  <c r="R336" i="28"/>
  <c r="V336" i="28"/>
  <c r="K336" i="28"/>
  <c r="T336" i="28"/>
  <c r="E336" i="28"/>
  <c r="O336" i="28"/>
  <c r="W336" i="28"/>
  <c r="B336" i="28"/>
  <c r="J336" i="28"/>
  <c r="P336" i="28"/>
  <c r="F336" i="28"/>
  <c r="S336" i="28"/>
  <c r="X336" i="28"/>
  <c r="D404" i="28"/>
  <c r="H404" i="28"/>
  <c r="L404" i="28"/>
  <c r="P404" i="28"/>
  <c r="T404" i="28"/>
  <c r="X404" i="28"/>
  <c r="E404" i="28"/>
  <c r="I404" i="28"/>
  <c r="M404" i="28"/>
  <c r="Q404" i="28"/>
  <c r="U404" i="28"/>
  <c r="Y404" i="28"/>
  <c r="C404" i="28"/>
  <c r="K404" i="28"/>
  <c r="S404" i="28"/>
  <c r="F404" i="28"/>
  <c r="N404" i="28"/>
  <c r="V404" i="28"/>
  <c r="R404" i="28"/>
  <c r="G404" i="28"/>
  <c r="W404" i="28"/>
  <c r="O404" i="28"/>
  <c r="J404" i="28"/>
  <c r="B404" i="28"/>
  <c r="F199" i="28"/>
  <c r="J199" i="28"/>
  <c r="N199" i="28"/>
  <c r="R199" i="28"/>
  <c r="V199" i="28"/>
  <c r="C199" i="28"/>
  <c r="G199" i="28"/>
  <c r="K199" i="28"/>
  <c r="O199" i="28"/>
  <c r="S199" i="28"/>
  <c r="W199" i="28"/>
  <c r="B199" i="28"/>
  <c r="I199" i="28"/>
  <c r="Q199" i="28"/>
  <c r="Y199" i="28"/>
  <c r="D199" i="28"/>
  <c r="L199" i="28"/>
  <c r="T199" i="28"/>
  <c r="E199" i="28"/>
  <c r="U199" i="28"/>
  <c r="M199" i="28"/>
  <c r="H199" i="28"/>
  <c r="P199" i="28"/>
  <c r="X199"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407" i="21"/>
  <c r="A372" i="21"/>
  <c r="A338" i="21"/>
  <c r="A233" i="21"/>
  <c r="A267" i="21"/>
  <c r="A198" i="21"/>
  <c r="A96" i="19"/>
  <c r="A61" i="19"/>
  <c r="A59" i="21"/>
  <c r="A129" i="21"/>
  <c r="A25" i="19"/>
  <c r="A26" i="21"/>
  <c r="A133" i="25"/>
  <c r="A131" i="19"/>
  <c r="A60" i="25"/>
  <c r="A24" i="25"/>
  <c r="A164" i="21"/>
  <c r="A94" i="21"/>
  <c r="A96" i="25"/>
  <c r="A304" i="21"/>
  <c r="F96" i="28" l="1"/>
  <c r="J96" i="28"/>
  <c r="N96" i="28"/>
  <c r="R96" i="28"/>
  <c r="V96" i="28"/>
  <c r="C96" i="28"/>
  <c r="G96" i="28"/>
  <c r="K96" i="28"/>
  <c r="O96" i="28"/>
  <c r="S96" i="28"/>
  <c r="W96" i="28"/>
  <c r="B96" i="28"/>
  <c r="H96" i="28"/>
  <c r="P96" i="28"/>
  <c r="X96" i="28"/>
  <c r="L96" i="28"/>
  <c r="U96" i="28"/>
  <c r="E96" i="28"/>
  <c r="D96" i="28"/>
  <c r="M96" i="28"/>
  <c r="Y96" i="28"/>
  <c r="Q96" i="28"/>
  <c r="I96" i="28"/>
  <c r="T96" i="28"/>
  <c r="E268" i="28"/>
  <c r="I268" i="28"/>
  <c r="M268" i="28"/>
  <c r="Q268" i="28"/>
  <c r="U268" i="28"/>
  <c r="Y268" i="28"/>
  <c r="D268" i="28"/>
  <c r="J268" i="28"/>
  <c r="O268" i="28"/>
  <c r="T268" i="28"/>
  <c r="F268" i="28"/>
  <c r="K268" i="28"/>
  <c r="P268" i="28"/>
  <c r="V268" i="28"/>
  <c r="B268" i="28"/>
  <c r="C268" i="28"/>
  <c r="N268" i="28"/>
  <c r="X268" i="28"/>
  <c r="G268" i="28"/>
  <c r="R268" i="28"/>
  <c r="L268" i="28"/>
  <c r="S268" i="28"/>
  <c r="W268" i="28"/>
  <c r="H268" i="28"/>
  <c r="E26" i="28"/>
  <c r="I26" i="28"/>
  <c r="M26" i="28"/>
  <c r="Q26" i="28"/>
  <c r="U26" i="28"/>
  <c r="Y26" i="28"/>
  <c r="D26" i="28"/>
  <c r="J26" i="28"/>
  <c r="O26" i="28"/>
  <c r="T26" i="28"/>
  <c r="L26" i="28"/>
  <c r="W26" i="28"/>
  <c r="H26" i="28"/>
  <c r="S26" i="28"/>
  <c r="B26" i="28"/>
  <c r="F26" i="28"/>
  <c r="K26" i="28"/>
  <c r="P26" i="28"/>
  <c r="V26" i="28"/>
  <c r="G26" i="28"/>
  <c r="R26" i="28"/>
  <c r="C26" i="28"/>
  <c r="N26" i="28"/>
  <c r="X26" i="28"/>
  <c r="F337" i="28"/>
  <c r="J337" i="28"/>
  <c r="N337" i="28"/>
  <c r="R337" i="28"/>
  <c r="V337" i="28"/>
  <c r="C337" i="28"/>
  <c r="G337" i="28"/>
  <c r="K337" i="28"/>
  <c r="O337" i="28"/>
  <c r="S337" i="28"/>
  <c r="W337" i="28"/>
  <c r="E337" i="28"/>
  <c r="M337" i="28"/>
  <c r="U337" i="28"/>
  <c r="H337" i="28"/>
  <c r="P337" i="28"/>
  <c r="X337" i="28"/>
  <c r="D337" i="28"/>
  <c r="T337" i="28"/>
  <c r="I337" i="28"/>
  <c r="Y337" i="28"/>
  <c r="B337" i="28"/>
  <c r="Q337" i="28"/>
  <c r="L337" i="28"/>
  <c r="F234" i="28"/>
  <c r="J234" i="28"/>
  <c r="N234" i="28"/>
  <c r="R234" i="28"/>
  <c r="V234" i="28"/>
  <c r="E234" i="28"/>
  <c r="K234" i="28"/>
  <c r="P234" i="28"/>
  <c r="U234" i="28"/>
  <c r="G234" i="28"/>
  <c r="L234" i="28"/>
  <c r="Q234" i="28"/>
  <c r="W234" i="28"/>
  <c r="B234" i="28"/>
  <c r="I234" i="28"/>
  <c r="T234" i="28"/>
  <c r="C234" i="28"/>
  <c r="M234" i="28"/>
  <c r="X234" i="28"/>
  <c r="D234" i="28"/>
  <c r="Y234" i="28"/>
  <c r="H234" i="28"/>
  <c r="O234" i="28"/>
  <c r="S234"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E405" i="28"/>
  <c r="I405" i="28"/>
  <c r="M405" i="28"/>
  <c r="Q405" i="28"/>
  <c r="U405" i="28"/>
  <c r="Y405" i="28"/>
  <c r="F405" i="28"/>
  <c r="J405" i="28"/>
  <c r="N405" i="28"/>
  <c r="R405" i="28"/>
  <c r="V405" i="28"/>
  <c r="D405" i="28"/>
  <c r="L405" i="28"/>
  <c r="T405" i="28"/>
  <c r="G405" i="28"/>
  <c r="O405" i="28"/>
  <c r="W405" i="28"/>
  <c r="K405" i="28"/>
  <c r="B405" i="28"/>
  <c r="P405" i="28"/>
  <c r="X405" i="28"/>
  <c r="C405" i="28"/>
  <c r="H405" i="28"/>
  <c r="S405" i="28"/>
  <c r="F371" i="28"/>
  <c r="J371" i="28"/>
  <c r="N371" i="28"/>
  <c r="R371" i="28"/>
  <c r="V371" i="28"/>
  <c r="C371" i="28"/>
  <c r="G371" i="28"/>
  <c r="K371" i="28"/>
  <c r="O371" i="28"/>
  <c r="S371" i="28"/>
  <c r="W371" i="28"/>
  <c r="E371" i="28"/>
  <c r="M371" i="28"/>
  <c r="U371" i="28"/>
  <c r="H371" i="28"/>
  <c r="P371" i="28"/>
  <c r="X371" i="28"/>
  <c r="L371" i="28"/>
  <c r="Q371" i="28"/>
  <c r="I371" i="28"/>
  <c r="B371" i="28"/>
  <c r="T371" i="28"/>
  <c r="Y371" i="28"/>
  <c r="D371" i="28"/>
  <c r="C200" i="28"/>
  <c r="G200" i="28"/>
  <c r="K200" i="28"/>
  <c r="O200" i="28"/>
  <c r="S200" i="28"/>
  <c r="W200" i="28"/>
  <c r="D200" i="28"/>
  <c r="H200" i="28"/>
  <c r="L200" i="28"/>
  <c r="P200" i="28"/>
  <c r="T200" i="28"/>
  <c r="X200" i="28"/>
  <c r="J200" i="28"/>
  <c r="R200" i="28"/>
  <c r="E200" i="28"/>
  <c r="M200" i="28"/>
  <c r="U200" i="28"/>
  <c r="B200" i="28"/>
  <c r="N200" i="28"/>
  <c r="I200" i="28"/>
  <c r="Y200" i="28"/>
  <c r="Q200" i="28"/>
  <c r="V200" i="28"/>
  <c r="F200"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408" i="21"/>
  <c r="A339" i="21"/>
  <c r="A373" i="21"/>
  <c r="A268" i="21"/>
  <c r="A234" i="21"/>
  <c r="A199" i="21"/>
  <c r="A97" i="19"/>
  <c r="A62" i="19"/>
  <c r="A25" i="25"/>
  <c r="A305" i="21"/>
  <c r="A61" i="25"/>
  <c r="A132" i="19"/>
  <c r="A130" i="21"/>
  <c r="A60" i="21"/>
  <c r="A97" i="25"/>
  <c r="A95" i="21"/>
  <c r="A165" i="21"/>
  <c r="A134" i="25"/>
  <c r="A27" i="21"/>
  <c r="A26" i="19"/>
  <c r="C235" i="28" l="1"/>
  <c r="G235" i="28"/>
  <c r="K235" i="28"/>
  <c r="O235" i="28"/>
  <c r="S235" i="28"/>
  <c r="W235" i="28"/>
  <c r="D235" i="28"/>
  <c r="I235" i="28"/>
  <c r="N235" i="28"/>
  <c r="T235" i="28"/>
  <c r="Y235" i="28"/>
  <c r="E235" i="28"/>
  <c r="J235" i="28"/>
  <c r="P235" i="28"/>
  <c r="U235" i="28"/>
  <c r="H235" i="28"/>
  <c r="R235" i="28"/>
  <c r="L235" i="28"/>
  <c r="V235" i="28"/>
  <c r="B235" i="28"/>
  <c r="X235" i="28"/>
  <c r="F235" i="28"/>
  <c r="M235" i="28"/>
  <c r="Q235" i="28"/>
  <c r="F269" i="28"/>
  <c r="J269" i="28"/>
  <c r="N269" i="28"/>
  <c r="R269" i="28"/>
  <c r="V269" i="28"/>
  <c r="C269" i="28"/>
  <c r="H269" i="28"/>
  <c r="M269" i="28"/>
  <c r="S269" i="28"/>
  <c r="X269" i="28"/>
  <c r="D269" i="28"/>
  <c r="I269" i="28"/>
  <c r="O269" i="28"/>
  <c r="T269" i="28"/>
  <c r="Y269" i="28"/>
  <c r="L269" i="28"/>
  <c r="W269" i="28"/>
  <c r="E269" i="28"/>
  <c r="P269" i="28"/>
  <c r="B269" i="28"/>
  <c r="K269" i="28"/>
  <c r="Q269" i="28"/>
  <c r="G269" i="28"/>
  <c r="U269" i="28"/>
  <c r="C372" i="28"/>
  <c r="G372" i="28"/>
  <c r="K372" i="28"/>
  <c r="O372" i="28"/>
  <c r="S372" i="28"/>
  <c r="W372" i="28"/>
  <c r="D372" i="28"/>
  <c r="H372" i="28"/>
  <c r="L372" i="28"/>
  <c r="P372" i="28"/>
  <c r="T372" i="28"/>
  <c r="X372" i="28"/>
  <c r="F372" i="28"/>
  <c r="N372" i="28"/>
  <c r="V372" i="28"/>
  <c r="I372" i="28"/>
  <c r="Q372" i="28"/>
  <c r="Y372" i="28"/>
  <c r="B372" i="28"/>
  <c r="E372" i="28"/>
  <c r="U372" i="28"/>
  <c r="J372" i="28"/>
  <c r="R372" i="28"/>
  <c r="M372" i="28"/>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C338" i="28"/>
  <c r="G338" i="28"/>
  <c r="K338" i="28"/>
  <c r="O338" i="28"/>
  <c r="S338" i="28"/>
  <c r="W338" i="28"/>
  <c r="D338" i="28"/>
  <c r="H338" i="28"/>
  <c r="L338" i="28"/>
  <c r="P338" i="28"/>
  <c r="T338" i="28"/>
  <c r="X338" i="28"/>
  <c r="F338" i="28"/>
  <c r="N338" i="28"/>
  <c r="V338" i="28"/>
  <c r="I338" i="28"/>
  <c r="Q338" i="28"/>
  <c r="Y338" i="28"/>
  <c r="M338" i="28"/>
  <c r="R338" i="28"/>
  <c r="E338" i="28"/>
  <c r="B338" i="28"/>
  <c r="J338" i="28"/>
  <c r="U338"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406" i="28"/>
  <c r="J406" i="28"/>
  <c r="N406" i="28"/>
  <c r="R406" i="28"/>
  <c r="V406" i="28"/>
  <c r="C406" i="28"/>
  <c r="G406" i="28"/>
  <c r="K406" i="28"/>
  <c r="O406" i="28"/>
  <c r="S406" i="28"/>
  <c r="W406" i="28"/>
  <c r="E406" i="28"/>
  <c r="M406" i="28"/>
  <c r="U406" i="28"/>
  <c r="H406" i="28"/>
  <c r="P406" i="28"/>
  <c r="X406" i="28"/>
  <c r="D406" i="28"/>
  <c r="T406" i="28"/>
  <c r="I406" i="28"/>
  <c r="Y406" i="28"/>
  <c r="B406" i="28"/>
  <c r="L406" i="28"/>
  <c r="Q406" i="28"/>
  <c r="F27" i="28"/>
  <c r="J27" i="28"/>
  <c r="N27" i="28"/>
  <c r="R27" i="28"/>
  <c r="V27" i="28"/>
  <c r="C27" i="28"/>
  <c r="H27" i="28"/>
  <c r="M27" i="28"/>
  <c r="S27" i="28"/>
  <c r="X27" i="28"/>
  <c r="B27" i="28"/>
  <c r="K27" i="28"/>
  <c r="U27" i="28"/>
  <c r="G27" i="28"/>
  <c r="W27" i="28"/>
  <c r="D27" i="28"/>
  <c r="I27" i="28"/>
  <c r="O27" i="28"/>
  <c r="T27" i="28"/>
  <c r="Y27" i="28"/>
  <c r="E27" i="28"/>
  <c r="P27" i="28"/>
  <c r="L27" i="28"/>
  <c r="Q27" i="28"/>
  <c r="D201" i="28"/>
  <c r="H201" i="28"/>
  <c r="L201" i="28"/>
  <c r="P201" i="28"/>
  <c r="T201" i="28"/>
  <c r="X201" i="28"/>
  <c r="E201" i="28"/>
  <c r="I201" i="28"/>
  <c r="M201" i="28"/>
  <c r="Q201" i="28"/>
  <c r="U201" i="28"/>
  <c r="Y201" i="28"/>
  <c r="C201" i="28"/>
  <c r="K201" i="28"/>
  <c r="S201" i="28"/>
  <c r="F201" i="28"/>
  <c r="N201" i="28"/>
  <c r="V201" i="28"/>
  <c r="G201" i="28"/>
  <c r="W201" i="28"/>
  <c r="J201" i="28"/>
  <c r="R201" i="28"/>
  <c r="B201" i="28"/>
  <c r="O201"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409" i="21"/>
  <c r="A374" i="21"/>
  <c r="A340" i="21"/>
  <c r="A235" i="21"/>
  <c r="A269" i="21"/>
  <c r="A200" i="21"/>
  <c r="A98" i="19"/>
  <c r="A63" i="19"/>
  <c r="A28" i="21"/>
  <c r="A98" i="25"/>
  <c r="A62" i="25"/>
  <c r="A166" i="21"/>
  <c r="A96" i="21"/>
  <c r="A131" i="21"/>
  <c r="A133" i="19"/>
  <c r="A27" i="19"/>
  <c r="A135" i="25"/>
  <c r="A61" i="21"/>
  <c r="A306" i="21"/>
  <c r="A26" i="25"/>
  <c r="C133" i="28" l="1"/>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E202" i="28"/>
  <c r="I202" i="28"/>
  <c r="M202" i="28"/>
  <c r="Q202" i="28"/>
  <c r="U202" i="28"/>
  <c r="Y202" i="28"/>
  <c r="B202" i="28"/>
  <c r="F202" i="28"/>
  <c r="J202" i="28"/>
  <c r="N202" i="28"/>
  <c r="R202" i="28"/>
  <c r="V202" i="28"/>
  <c r="D202" i="28"/>
  <c r="L202" i="28"/>
  <c r="T202" i="28"/>
  <c r="G202" i="28"/>
  <c r="O202" i="28"/>
  <c r="W202" i="28"/>
  <c r="P202" i="28"/>
  <c r="H202" i="28"/>
  <c r="X202" i="28"/>
  <c r="K202" i="28"/>
  <c r="S202" i="28"/>
  <c r="C202" i="28"/>
  <c r="D98" i="28"/>
  <c r="H98" i="28"/>
  <c r="L98" i="28"/>
  <c r="P98" i="28"/>
  <c r="T98" i="28"/>
  <c r="X98" i="28"/>
  <c r="E98" i="28"/>
  <c r="I98" i="28"/>
  <c r="M98" i="28"/>
  <c r="Q98" i="28"/>
  <c r="U98" i="28"/>
  <c r="Y98" i="28"/>
  <c r="J98" i="28"/>
  <c r="R98" i="28"/>
  <c r="G98" i="28"/>
  <c r="S98" i="28"/>
  <c r="C98" i="28"/>
  <c r="W98" i="28"/>
  <c r="B98" i="28"/>
  <c r="F98" i="28"/>
  <c r="K98" i="28"/>
  <c r="V98" i="28"/>
  <c r="N98" i="28"/>
  <c r="O98" i="28"/>
  <c r="D236" i="28"/>
  <c r="H236" i="28"/>
  <c r="L236" i="28"/>
  <c r="P236" i="28"/>
  <c r="T236" i="28"/>
  <c r="X236" i="28"/>
  <c r="G236" i="28"/>
  <c r="M236" i="28"/>
  <c r="R236" i="28"/>
  <c r="W236" i="28"/>
  <c r="C236" i="28"/>
  <c r="I236" i="28"/>
  <c r="N236" i="28"/>
  <c r="S236" i="28"/>
  <c r="Y236" i="28"/>
  <c r="F236" i="28"/>
  <c r="Q236" i="28"/>
  <c r="J236" i="28"/>
  <c r="U236" i="28"/>
  <c r="V236" i="28"/>
  <c r="B236" i="28"/>
  <c r="E236" i="28"/>
  <c r="K236" i="28"/>
  <c r="O236" i="28"/>
  <c r="D339" i="28"/>
  <c r="H339" i="28"/>
  <c r="L339" i="28"/>
  <c r="P339" i="28"/>
  <c r="T339" i="28"/>
  <c r="X339" i="28"/>
  <c r="E339" i="28"/>
  <c r="I339" i="28"/>
  <c r="M339" i="28"/>
  <c r="Q339" i="28"/>
  <c r="U339" i="28"/>
  <c r="Y339" i="28"/>
  <c r="B339" i="28"/>
  <c r="G339" i="28"/>
  <c r="O339" i="28"/>
  <c r="W339" i="28"/>
  <c r="J339" i="28"/>
  <c r="R339" i="28"/>
  <c r="F339" i="28"/>
  <c r="V339" i="28"/>
  <c r="K339" i="28"/>
  <c r="C339" i="28"/>
  <c r="N339" i="28"/>
  <c r="S339" i="28"/>
  <c r="E63" i="28"/>
  <c r="I63" i="28"/>
  <c r="M63" i="28"/>
  <c r="Q63" i="28"/>
  <c r="U63" i="28"/>
  <c r="Y63" i="28"/>
  <c r="F63" i="28"/>
  <c r="J63" i="28"/>
  <c r="N63" i="28"/>
  <c r="R63" i="28"/>
  <c r="V63" i="28"/>
  <c r="C63" i="28"/>
  <c r="K63" i="28"/>
  <c r="S63" i="28"/>
  <c r="H63" i="28"/>
  <c r="T63" i="28"/>
  <c r="O63" i="28"/>
  <c r="L63" i="28"/>
  <c r="W63" i="28"/>
  <c r="B63" i="28"/>
  <c r="D63" i="28"/>
  <c r="X63" i="28"/>
  <c r="G63" i="28"/>
  <c r="P63" i="28"/>
  <c r="C407" i="28"/>
  <c r="G407" i="28"/>
  <c r="K407" i="28"/>
  <c r="O407" i="28"/>
  <c r="S407" i="28"/>
  <c r="W407" i="28"/>
  <c r="D407" i="28"/>
  <c r="H407" i="28"/>
  <c r="L407" i="28"/>
  <c r="P407" i="28"/>
  <c r="T407" i="28"/>
  <c r="X407" i="28"/>
  <c r="F407" i="28"/>
  <c r="N407" i="28"/>
  <c r="V407" i="28"/>
  <c r="I407" i="28"/>
  <c r="Q407" i="28"/>
  <c r="Y407" i="28"/>
  <c r="M407" i="28"/>
  <c r="R407" i="28"/>
  <c r="J407" i="28"/>
  <c r="U407" i="28"/>
  <c r="E407" i="28"/>
  <c r="B407" i="28"/>
  <c r="D373" i="28"/>
  <c r="H373" i="28"/>
  <c r="L373" i="28"/>
  <c r="P373" i="28"/>
  <c r="T373" i="28"/>
  <c r="X373" i="28"/>
  <c r="E373" i="28"/>
  <c r="I373" i="28"/>
  <c r="M373" i="28"/>
  <c r="Q373" i="28"/>
  <c r="U373" i="28"/>
  <c r="Y373" i="28"/>
  <c r="G373" i="28"/>
  <c r="O373" i="28"/>
  <c r="W373" i="28"/>
  <c r="J373" i="28"/>
  <c r="R373" i="28"/>
  <c r="N373" i="28"/>
  <c r="B373" i="28"/>
  <c r="C373" i="28"/>
  <c r="S373" i="28"/>
  <c r="F373" i="28"/>
  <c r="K373" i="28"/>
  <c r="V373" i="28"/>
  <c r="C270" i="28"/>
  <c r="F270" i="28"/>
  <c r="J270" i="28"/>
  <c r="N270" i="28"/>
  <c r="R270" i="28"/>
  <c r="V270" i="28"/>
  <c r="G270" i="28"/>
  <c r="K270" i="28"/>
  <c r="O270" i="28"/>
  <c r="S270" i="28"/>
  <c r="W270" i="28"/>
  <c r="I270" i="28"/>
  <c r="Q270" i="28"/>
  <c r="Y270" i="28"/>
  <c r="D270" i="28"/>
  <c r="L270" i="28"/>
  <c r="T270" i="28"/>
  <c r="H270" i="28"/>
  <c r="X270" i="28"/>
  <c r="M270" i="28"/>
  <c r="P270" i="28"/>
  <c r="U270" i="28"/>
  <c r="B270" i="28"/>
  <c r="E270"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410" i="21"/>
  <c r="A341" i="21"/>
  <c r="A342" i="21" s="1"/>
  <c r="A375" i="21"/>
  <c r="A270" i="21"/>
  <c r="A236" i="21"/>
  <c r="A201" i="21"/>
  <c r="A99" i="19"/>
  <c r="A64" i="19"/>
  <c r="A62" i="21"/>
  <c r="A167" i="21"/>
  <c r="A63" i="25"/>
  <c r="A307" i="21"/>
  <c r="A27" i="25"/>
  <c r="A136" i="25"/>
  <c r="A132" i="21"/>
  <c r="A97" i="21"/>
  <c r="A99" i="25"/>
  <c r="A29" i="21"/>
  <c r="A28" i="19"/>
  <c r="A134" i="19"/>
  <c r="E237" i="28" l="1"/>
  <c r="I237" i="28"/>
  <c r="M237" i="28"/>
  <c r="Q237" i="28"/>
  <c r="U237" i="28"/>
  <c r="Y237" i="28"/>
  <c r="F237" i="28"/>
  <c r="K237" i="28"/>
  <c r="P237" i="28"/>
  <c r="V237" i="28"/>
  <c r="B237" i="28"/>
  <c r="G237" i="28"/>
  <c r="L237" i="28"/>
  <c r="R237" i="28"/>
  <c r="W237" i="28"/>
  <c r="D237" i="28"/>
  <c r="O237" i="28"/>
  <c r="H237" i="28"/>
  <c r="S237" i="28"/>
  <c r="T237" i="28"/>
  <c r="C237" i="28"/>
  <c r="X237" i="28"/>
  <c r="N237" i="28"/>
  <c r="J237" i="28"/>
  <c r="D408" i="28"/>
  <c r="H408" i="28"/>
  <c r="L408" i="28"/>
  <c r="P408" i="28"/>
  <c r="T408" i="28"/>
  <c r="X408" i="28"/>
  <c r="E408" i="28"/>
  <c r="I408" i="28"/>
  <c r="M408" i="28"/>
  <c r="Q408" i="28"/>
  <c r="U408" i="28"/>
  <c r="Y408" i="28"/>
  <c r="G408" i="28"/>
  <c r="O408" i="28"/>
  <c r="W408" i="28"/>
  <c r="J408" i="28"/>
  <c r="R408" i="28"/>
  <c r="F408" i="28"/>
  <c r="V408" i="28"/>
  <c r="K408" i="28"/>
  <c r="S408" i="28"/>
  <c r="B408" i="28"/>
  <c r="C408" i="28"/>
  <c r="N408" i="28"/>
  <c r="E99" i="28"/>
  <c r="I99" i="28"/>
  <c r="M99" i="28"/>
  <c r="Q99" i="28"/>
  <c r="U99" i="28"/>
  <c r="Y99" i="28"/>
  <c r="B99" i="28"/>
  <c r="F99" i="28"/>
  <c r="J99" i="28"/>
  <c r="N99" i="28"/>
  <c r="R99" i="28"/>
  <c r="V99" i="28"/>
  <c r="C99" i="28"/>
  <c r="K99" i="28"/>
  <c r="S99" i="28"/>
  <c r="G99" i="28"/>
  <c r="P99" i="28"/>
  <c r="D99" i="28"/>
  <c r="H99" i="28"/>
  <c r="T99" i="28"/>
  <c r="L99" i="28"/>
  <c r="W99" i="28"/>
  <c r="O99" i="28"/>
  <c r="X99" i="28"/>
  <c r="E374" i="28"/>
  <c r="I374" i="28"/>
  <c r="M374" i="28"/>
  <c r="Q374" i="28"/>
  <c r="U374" i="28"/>
  <c r="Y374" i="28"/>
  <c r="F374" i="28"/>
  <c r="J374" i="28"/>
  <c r="N374" i="28"/>
  <c r="R374" i="28"/>
  <c r="V374" i="28"/>
  <c r="H374" i="28"/>
  <c r="P374" i="28"/>
  <c r="X374" i="28"/>
  <c r="C374" i="28"/>
  <c r="K374" i="28"/>
  <c r="S374" i="28"/>
  <c r="G374" i="28"/>
  <c r="W374" i="28"/>
  <c r="L374" i="28"/>
  <c r="B374" i="28"/>
  <c r="D374" i="28"/>
  <c r="O374" i="28"/>
  <c r="T374" i="28"/>
  <c r="F203" i="28"/>
  <c r="J203" i="28"/>
  <c r="N203" i="28"/>
  <c r="R203" i="28"/>
  <c r="V203" i="28"/>
  <c r="C203" i="28"/>
  <c r="G203" i="28"/>
  <c r="K203" i="28"/>
  <c r="O203" i="28"/>
  <c r="S203" i="28"/>
  <c r="W203" i="28"/>
  <c r="B203" i="28"/>
  <c r="E203" i="28"/>
  <c r="M203" i="28"/>
  <c r="U203" i="28"/>
  <c r="H203" i="28"/>
  <c r="P203" i="28"/>
  <c r="X203" i="28"/>
  <c r="I203" i="28"/>
  <c r="Y203" i="28"/>
  <c r="D203" i="28"/>
  <c r="Q203" i="28"/>
  <c r="L203" i="28"/>
  <c r="T203"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C271" i="28"/>
  <c r="G271" i="28"/>
  <c r="K271" i="28"/>
  <c r="O271" i="28"/>
  <c r="S271" i="28"/>
  <c r="W271" i="28"/>
  <c r="B271" i="28"/>
  <c r="D271" i="28"/>
  <c r="H271" i="28"/>
  <c r="L271" i="28"/>
  <c r="P271" i="28"/>
  <c r="T271" i="28"/>
  <c r="X271" i="28"/>
  <c r="J271" i="28"/>
  <c r="R271" i="28"/>
  <c r="E271" i="28"/>
  <c r="M271" i="28"/>
  <c r="U271" i="28"/>
  <c r="Q271" i="28"/>
  <c r="F271" i="28"/>
  <c r="V271" i="28"/>
  <c r="Y271" i="28"/>
  <c r="I271" i="28"/>
  <c r="N271" i="28"/>
  <c r="E340" i="28"/>
  <c r="I340" i="28"/>
  <c r="M340" i="28"/>
  <c r="Q340" i="28"/>
  <c r="U340" i="28"/>
  <c r="Y340" i="28"/>
  <c r="F340" i="28"/>
  <c r="J340" i="28"/>
  <c r="N340" i="28"/>
  <c r="R340" i="28"/>
  <c r="V340" i="28"/>
  <c r="H340" i="28"/>
  <c r="P340" i="28"/>
  <c r="X340" i="28"/>
  <c r="B340" i="28"/>
  <c r="C340" i="28"/>
  <c r="K340" i="28"/>
  <c r="S340" i="28"/>
  <c r="O340" i="28"/>
  <c r="D340" i="28"/>
  <c r="T340" i="28"/>
  <c r="L340" i="28"/>
  <c r="W340" i="28"/>
  <c r="G340"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411" i="21"/>
  <c r="A343" i="21"/>
  <c r="A376" i="21"/>
  <c r="A377" i="21" s="1"/>
  <c r="A237" i="21"/>
  <c r="A271" i="21"/>
  <c r="A202" i="21"/>
  <c r="A100" i="19"/>
  <c r="A65" i="19"/>
  <c r="A29" i="19"/>
  <c r="A137" i="25"/>
  <c r="A28" i="25"/>
  <c r="A308" i="21"/>
  <c r="A98" i="21"/>
  <c r="A30" i="21"/>
  <c r="A133" i="21"/>
  <c r="A64" i="25"/>
  <c r="A135" i="19"/>
  <c r="A100" i="25"/>
  <c r="A168" i="21"/>
  <c r="A63" i="21"/>
  <c r="C204" i="28" l="1"/>
  <c r="G204" i="28"/>
  <c r="K204" i="28"/>
  <c r="O204" i="28"/>
  <c r="S204" i="28"/>
  <c r="W204" i="28"/>
  <c r="D204" i="28"/>
  <c r="H204" i="28"/>
  <c r="L204" i="28"/>
  <c r="P204" i="28"/>
  <c r="T204" i="28"/>
  <c r="X204" i="28"/>
  <c r="F204" i="28"/>
  <c r="N204" i="28"/>
  <c r="V204" i="28"/>
  <c r="I204" i="28"/>
  <c r="Q204" i="28"/>
  <c r="Y204" i="28"/>
  <c r="R204" i="28"/>
  <c r="E204" i="28"/>
  <c r="B204" i="28"/>
  <c r="U204" i="28"/>
  <c r="J204" i="28"/>
  <c r="M204" i="28"/>
  <c r="F238" i="28"/>
  <c r="J238" i="28"/>
  <c r="N238" i="28"/>
  <c r="R238" i="28"/>
  <c r="V238" i="28"/>
  <c r="D238" i="28"/>
  <c r="I238" i="28"/>
  <c r="O238" i="28"/>
  <c r="T238" i="28"/>
  <c r="Y238" i="28"/>
  <c r="E238" i="28"/>
  <c r="K238" i="28"/>
  <c r="P238" i="28"/>
  <c r="U238" i="28"/>
  <c r="B238" i="28"/>
  <c r="C238" i="28"/>
  <c r="M238" i="28"/>
  <c r="X238" i="28"/>
  <c r="G238" i="28"/>
  <c r="Q238" i="28"/>
  <c r="S238" i="28"/>
  <c r="W238" i="28"/>
  <c r="H238" i="28"/>
  <c r="L238" i="28"/>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F341" i="28"/>
  <c r="J341" i="28"/>
  <c r="N341" i="28"/>
  <c r="R341" i="28"/>
  <c r="V341" i="28"/>
  <c r="C341" i="28"/>
  <c r="G341" i="28"/>
  <c r="K341" i="28"/>
  <c r="O341" i="28"/>
  <c r="S341" i="28"/>
  <c r="W341" i="28"/>
  <c r="I341" i="28"/>
  <c r="Q341" i="28"/>
  <c r="Y341" i="28"/>
  <c r="D341" i="28"/>
  <c r="L341" i="28"/>
  <c r="T341" i="28"/>
  <c r="B341" i="28"/>
  <c r="H341" i="28"/>
  <c r="X341" i="28"/>
  <c r="M341" i="28"/>
  <c r="U341" i="28"/>
  <c r="P341" i="28"/>
  <c r="E341" i="28"/>
  <c r="D272" i="28"/>
  <c r="H272" i="28"/>
  <c r="L272" i="28"/>
  <c r="P272" i="28"/>
  <c r="T272" i="28"/>
  <c r="X272" i="28"/>
  <c r="E272" i="28"/>
  <c r="I272" i="28"/>
  <c r="M272" i="28"/>
  <c r="Q272" i="28"/>
  <c r="U272" i="28"/>
  <c r="Y272" i="28"/>
  <c r="B272" i="28"/>
  <c r="C272" i="28"/>
  <c r="K272" i="28"/>
  <c r="S272" i="28"/>
  <c r="F272" i="28"/>
  <c r="N272" i="28"/>
  <c r="V272" i="28"/>
  <c r="J272" i="28"/>
  <c r="O272" i="28"/>
  <c r="G272" i="28"/>
  <c r="R272" i="28"/>
  <c r="W272" i="28"/>
  <c r="C65" i="28"/>
  <c r="G65" i="28"/>
  <c r="K65" i="28"/>
  <c r="O65" i="28"/>
  <c r="S65" i="28"/>
  <c r="W65" i="28"/>
  <c r="D65" i="28"/>
  <c r="H65" i="28"/>
  <c r="L65" i="28"/>
  <c r="P65" i="28"/>
  <c r="T65" i="28"/>
  <c r="X65" i="28"/>
  <c r="E65" i="28"/>
  <c r="M65" i="28"/>
  <c r="U65" i="28"/>
  <c r="B65" i="28"/>
  <c r="F65" i="28"/>
  <c r="Q65" i="28"/>
  <c r="J65" i="28"/>
  <c r="Y65" i="28"/>
  <c r="I65" i="28"/>
  <c r="R65" i="28"/>
  <c r="V65" i="28"/>
  <c r="N65" i="28"/>
  <c r="E409" i="28"/>
  <c r="I409" i="28"/>
  <c r="M409" i="28"/>
  <c r="Q409" i="28"/>
  <c r="U409" i="28"/>
  <c r="Y409" i="28"/>
  <c r="F409" i="28"/>
  <c r="J409" i="28"/>
  <c r="N409" i="28"/>
  <c r="R409" i="28"/>
  <c r="V409" i="28"/>
  <c r="H409" i="28"/>
  <c r="P409" i="28"/>
  <c r="X409" i="28"/>
  <c r="C409" i="28"/>
  <c r="K409" i="28"/>
  <c r="S409" i="28"/>
  <c r="O409" i="28"/>
  <c r="B409" i="28"/>
  <c r="D409" i="28"/>
  <c r="T409" i="28"/>
  <c r="G409" i="28"/>
  <c r="W409" i="28"/>
  <c r="L409"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F375" i="28"/>
  <c r="J375" i="28"/>
  <c r="N375" i="28"/>
  <c r="C375" i="28"/>
  <c r="G375" i="28"/>
  <c r="K375" i="28"/>
  <c r="O375" i="28"/>
  <c r="S375" i="28"/>
  <c r="W375" i="28"/>
  <c r="I375" i="28"/>
  <c r="Q375" i="28"/>
  <c r="V375" i="28"/>
  <c r="D375" i="28"/>
  <c r="L375" i="28"/>
  <c r="R375" i="28"/>
  <c r="X375" i="28"/>
  <c r="P375" i="28"/>
  <c r="E375" i="28"/>
  <c r="T375" i="28"/>
  <c r="M375" i="28"/>
  <c r="U375" i="28"/>
  <c r="B375" i="28"/>
  <c r="H375" i="28"/>
  <c r="Y375"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412" i="21"/>
  <c r="A378" i="21"/>
  <c r="A344" i="21"/>
  <c r="A272" i="21"/>
  <c r="A238" i="21"/>
  <c r="A203" i="21"/>
  <c r="A101" i="19"/>
  <c r="A66" i="19"/>
  <c r="A64" i="21"/>
  <c r="A169" i="21"/>
  <c r="A136" i="19"/>
  <c r="A65" i="25"/>
  <c r="A30" i="19"/>
  <c r="A99" i="21"/>
  <c r="A101" i="25"/>
  <c r="A134" i="21"/>
  <c r="A31" i="21"/>
  <c r="A309" i="21"/>
  <c r="A29" i="25"/>
  <c r="A138" i="25"/>
  <c r="C342" i="28" l="1"/>
  <c r="G342" i="28"/>
  <c r="K342" i="28"/>
  <c r="O342" i="28"/>
  <c r="S342" i="28"/>
  <c r="W342" i="28"/>
  <c r="D342" i="28"/>
  <c r="H342" i="28"/>
  <c r="L342" i="28"/>
  <c r="P342" i="28"/>
  <c r="T342" i="28"/>
  <c r="X342" i="28"/>
  <c r="J342" i="28"/>
  <c r="R342" i="28"/>
  <c r="E342" i="28"/>
  <c r="M342" i="28"/>
  <c r="U342" i="28"/>
  <c r="Q342" i="28"/>
  <c r="F342" i="28"/>
  <c r="V342" i="28"/>
  <c r="B342" i="28"/>
  <c r="I342" i="28"/>
  <c r="N342" i="28"/>
  <c r="Y342" i="28"/>
  <c r="C239" i="28"/>
  <c r="G239" i="28"/>
  <c r="K239" i="28"/>
  <c r="O239" i="28"/>
  <c r="S239" i="28"/>
  <c r="W239" i="28"/>
  <c r="H239" i="28"/>
  <c r="M239" i="28"/>
  <c r="R239" i="28"/>
  <c r="X239" i="28"/>
  <c r="D239" i="28"/>
  <c r="I239" i="28"/>
  <c r="N239" i="28"/>
  <c r="T239" i="28"/>
  <c r="Y239" i="28"/>
  <c r="L239" i="28"/>
  <c r="V239" i="28"/>
  <c r="E239" i="28"/>
  <c r="P239" i="28"/>
  <c r="Q239" i="28"/>
  <c r="U239" i="28"/>
  <c r="B239" i="28"/>
  <c r="F239" i="28"/>
  <c r="J239" i="28"/>
  <c r="F410" i="28"/>
  <c r="J410" i="28"/>
  <c r="N410" i="28"/>
  <c r="R410" i="28"/>
  <c r="V410" i="28"/>
  <c r="C410" i="28"/>
  <c r="G410" i="28"/>
  <c r="K410" i="28"/>
  <c r="O410" i="28"/>
  <c r="S410" i="28"/>
  <c r="W410" i="28"/>
  <c r="I410" i="28"/>
  <c r="Q410" i="28"/>
  <c r="Y410" i="28"/>
  <c r="D410" i="28"/>
  <c r="L410" i="28"/>
  <c r="T410" i="28"/>
  <c r="H410" i="28"/>
  <c r="X410" i="28"/>
  <c r="M410" i="28"/>
  <c r="B410" i="28"/>
  <c r="E410" i="28"/>
  <c r="P410" i="28"/>
  <c r="U410" i="28"/>
  <c r="D66" i="28"/>
  <c r="H66" i="28"/>
  <c r="L66" i="28"/>
  <c r="P66" i="28"/>
  <c r="T66" i="28"/>
  <c r="X66" i="28"/>
  <c r="E66" i="28"/>
  <c r="I66" i="28"/>
  <c r="M66" i="28"/>
  <c r="Q66" i="28"/>
  <c r="U66" i="28"/>
  <c r="Y66" i="28"/>
  <c r="F66" i="28"/>
  <c r="N66" i="28"/>
  <c r="V66" i="28"/>
  <c r="C66" i="28"/>
  <c r="O66" i="28"/>
  <c r="J66" i="28"/>
  <c r="W66" i="28"/>
  <c r="G66" i="28"/>
  <c r="R66" i="28"/>
  <c r="S66" i="28"/>
  <c r="B66" i="28"/>
  <c r="K66" i="28"/>
  <c r="D376" i="28"/>
  <c r="H376" i="28"/>
  <c r="L376" i="28"/>
  <c r="P376" i="28"/>
  <c r="T376" i="28"/>
  <c r="X376" i="28"/>
  <c r="E376" i="28"/>
  <c r="J376" i="28"/>
  <c r="O376" i="28"/>
  <c r="U376" i="28"/>
  <c r="F376" i="28"/>
  <c r="K376" i="28"/>
  <c r="Q376" i="28"/>
  <c r="V376" i="28"/>
  <c r="B376" i="28"/>
  <c r="C376" i="28"/>
  <c r="N376" i="28"/>
  <c r="Y376" i="28"/>
  <c r="G376" i="28"/>
  <c r="R376" i="28"/>
  <c r="M376" i="28"/>
  <c r="S376" i="28"/>
  <c r="W376" i="28"/>
  <c r="I37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273" i="28"/>
  <c r="I273" i="28"/>
  <c r="M273" i="28"/>
  <c r="Q273" i="28"/>
  <c r="U273" i="28"/>
  <c r="Y273" i="28"/>
  <c r="F273" i="28"/>
  <c r="J273" i="28"/>
  <c r="N273" i="28"/>
  <c r="R273" i="28"/>
  <c r="V273" i="28"/>
  <c r="D273" i="28"/>
  <c r="L273" i="28"/>
  <c r="T273" i="28"/>
  <c r="G273" i="28"/>
  <c r="O273" i="28"/>
  <c r="W273" i="28"/>
  <c r="C273" i="28"/>
  <c r="S273" i="28"/>
  <c r="B273" i="28"/>
  <c r="H273" i="28"/>
  <c r="X273" i="28"/>
  <c r="K273" i="28"/>
  <c r="P273" i="28"/>
  <c r="D205" i="28"/>
  <c r="H205" i="28"/>
  <c r="L205" i="28"/>
  <c r="P205" i="28"/>
  <c r="T205" i="28"/>
  <c r="X205" i="28"/>
  <c r="E205" i="28"/>
  <c r="I205" i="28"/>
  <c r="M205" i="28"/>
  <c r="Q205" i="28"/>
  <c r="U205" i="28"/>
  <c r="Y205" i="28"/>
  <c r="G205" i="28"/>
  <c r="O205" i="28"/>
  <c r="W205" i="28"/>
  <c r="B205" i="28"/>
  <c r="J205" i="28"/>
  <c r="R205" i="28"/>
  <c r="K205" i="28"/>
  <c r="C205" i="28"/>
  <c r="V205" i="28"/>
  <c r="N205" i="28"/>
  <c r="F205" i="28"/>
  <c r="S205"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413" i="21"/>
  <c r="A345" i="21"/>
  <c r="A379" i="21"/>
  <c r="A239" i="21"/>
  <c r="A273" i="21"/>
  <c r="A204" i="21"/>
  <c r="A103" i="19"/>
  <c r="A67" i="19"/>
  <c r="A310" i="21"/>
  <c r="A32" i="21"/>
  <c r="A100" i="21"/>
  <c r="A137" i="19"/>
  <c r="A170" i="21"/>
  <c r="A65" i="21"/>
  <c r="A139" i="25"/>
  <c r="A30" i="25"/>
  <c r="A135" i="21"/>
  <c r="A102" i="25"/>
  <c r="A31" i="19"/>
  <c r="A66" i="25"/>
  <c r="E377" i="28" l="1"/>
  <c r="I377" i="28"/>
  <c r="M377" i="28"/>
  <c r="Q377" i="28"/>
  <c r="U377" i="28"/>
  <c r="Y377" i="28"/>
  <c r="C377" i="28"/>
  <c r="H377" i="28"/>
  <c r="N377" i="28"/>
  <c r="S377" i="28"/>
  <c r="X377" i="28"/>
  <c r="D377" i="28"/>
  <c r="J377" i="28"/>
  <c r="O377" i="28"/>
  <c r="T377" i="28"/>
  <c r="L377" i="28"/>
  <c r="W377" i="28"/>
  <c r="F377" i="28"/>
  <c r="P377" i="28"/>
  <c r="K377" i="28"/>
  <c r="R377" i="28"/>
  <c r="G377" i="28"/>
  <c r="V377" i="28"/>
  <c r="B377" i="28"/>
  <c r="C32" i="28"/>
  <c r="G32" i="28"/>
  <c r="K32" i="28"/>
  <c r="O32" i="28"/>
  <c r="S32" i="28"/>
  <c r="W32" i="28"/>
  <c r="E32" i="28"/>
  <c r="J32" i="28"/>
  <c r="P32" i="28"/>
  <c r="U32" i="28"/>
  <c r="H32" i="28"/>
  <c r="R32" i="28"/>
  <c r="I32" i="28"/>
  <c r="T32" i="28"/>
  <c r="F32" i="28"/>
  <c r="L32" i="28"/>
  <c r="Q32" i="28"/>
  <c r="V32" i="28"/>
  <c r="B32" i="28"/>
  <c r="M32" i="28"/>
  <c r="X32" i="28"/>
  <c r="D32" i="28"/>
  <c r="N32" i="28"/>
  <c r="Y32" i="28"/>
  <c r="D343" i="28"/>
  <c r="H343" i="28"/>
  <c r="L343" i="28"/>
  <c r="P343" i="28"/>
  <c r="T343" i="28"/>
  <c r="X343" i="28"/>
  <c r="E343" i="28"/>
  <c r="I343" i="28"/>
  <c r="M343" i="28"/>
  <c r="Q343" i="28"/>
  <c r="U343" i="28"/>
  <c r="Y343" i="28"/>
  <c r="B343" i="28"/>
  <c r="C343" i="28"/>
  <c r="K343" i="28"/>
  <c r="S343" i="28"/>
  <c r="F343" i="28"/>
  <c r="N343" i="28"/>
  <c r="V343" i="28"/>
  <c r="J343" i="28"/>
  <c r="O343" i="28"/>
  <c r="G343" i="28"/>
  <c r="R343" i="28"/>
  <c r="W343"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D240" i="28"/>
  <c r="H240" i="28"/>
  <c r="L240" i="28"/>
  <c r="P240" i="28"/>
  <c r="T240" i="28"/>
  <c r="X240" i="28"/>
  <c r="F240" i="28"/>
  <c r="K240" i="28"/>
  <c r="Q240" i="28"/>
  <c r="V240" i="28"/>
  <c r="G240" i="28"/>
  <c r="M240" i="28"/>
  <c r="R240" i="28"/>
  <c r="W240" i="28"/>
  <c r="J240" i="28"/>
  <c r="U240" i="28"/>
  <c r="B240" i="28"/>
  <c r="C240" i="28"/>
  <c r="N240" i="28"/>
  <c r="Y240" i="28"/>
  <c r="O240" i="28"/>
  <c r="S240" i="28"/>
  <c r="E240" i="28"/>
  <c r="I240" i="28"/>
  <c r="E206" i="28"/>
  <c r="I206" i="28"/>
  <c r="M206" i="28"/>
  <c r="Q206" i="28"/>
  <c r="U206" i="28"/>
  <c r="Y206" i="28"/>
  <c r="B206" i="28"/>
  <c r="F206" i="28"/>
  <c r="J206" i="28"/>
  <c r="N206" i="28"/>
  <c r="R206" i="28"/>
  <c r="V206" i="28"/>
  <c r="H206" i="28"/>
  <c r="P206" i="28"/>
  <c r="X206" i="28"/>
  <c r="C206" i="28"/>
  <c r="K206" i="28"/>
  <c r="S206" i="28"/>
  <c r="D206" i="28"/>
  <c r="T206" i="28"/>
  <c r="W206" i="28"/>
  <c r="G206" i="28"/>
  <c r="L206" i="28"/>
  <c r="O206" i="28"/>
  <c r="F274" i="28"/>
  <c r="J274" i="28"/>
  <c r="N274" i="28"/>
  <c r="R274" i="28"/>
  <c r="V274" i="28"/>
  <c r="C274" i="28"/>
  <c r="G274" i="28"/>
  <c r="K274" i="28"/>
  <c r="O274" i="28"/>
  <c r="S274" i="28"/>
  <c r="W274" i="28"/>
  <c r="E274" i="28"/>
  <c r="M274" i="28"/>
  <c r="U274" i="28"/>
  <c r="B274" i="28"/>
  <c r="H274" i="28"/>
  <c r="P274" i="28"/>
  <c r="X274" i="28"/>
  <c r="L274" i="28"/>
  <c r="Q274" i="28"/>
  <c r="T274" i="28"/>
  <c r="Y274" i="28"/>
  <c r="D274" i="28"/>
  <c r="I274" i="28"/>
  <c r="C411" i="28"/>
  <c r="G411" i="28"/>
  <c r="K411" i="28"/>
  <c r="O411" i="28"/>
  <c r="S411" i="28"/>
  <c r="W411" i="28"/>
  <c r="D411" i="28"/>
  <c r="H411" i="28"/>
  <c r="L411" i="28"/>
  <c r="P411" i="28"/>
  <c r="T411" i="28"/>
  <c r="X411" i="28"/>
  <c r="J411" i="28"/>
  <c r="R411" i="28"/>
  <c r="E411" i="28"/>
  <c r="M411" i="28"/>
  <c r="U411" i="28"/>
  <c r="Q411" i="28"/>
  <c r="F411" i="28"/>
  <c r="V411" i="28"/>
  <c r="N411" i="28"/>
  <c r="Y411" i="28"/>
  <c r="B411" i="28"/>
  <c r="I411"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414" i="21"/>
  <c r="A380" i="21"/>
  <c r="A346" i="21"/>
  <c r="A274" i="21"/>
  <c r="A240" i="21"/>
  <c r="A205" i="21"/>
  <c r="A104" i="19"/>
  <c r="A68" i="19"/>
  <c r="A67" i="25"/>
  <c r="A103" i="25"/>
  <c r="A171" i="21"/>
  <c r="A101" i="21"/>
  <c r="A66" i="21"/>
  <c r="A33" i="21"/>
  <c r="A136" i="21"/>
  <c r="A31" i="25"/>
  <c r="A32" i="19"/>
  <c r="A140" i="25"/>
  <c r="A138" i="19"/>
  <c r="A311" i="21"/>
  <c r="C275" i="28" l="1"/>
  <c r="G275" i="28"/>
  <c r="K275" i="28"/>
  <c r="O275" i="28"/>
  <c r="S275" i="28"/>
  <c r="W275" i="28"/>
  <c r="B275" i="28"/>
  <c r="D275" i="28"/>
  <c r="H275" i="28"/>
  <c r="L275" i="28"/>
  <c r="P275" i="28"/>
  <c r="T275" i="28"/>
  <c r="X275" i="28"/>
  <c r="F275" i="28"/>
  <c r="N275" i="28"/>
  <c r="V275" i="28"/>
  <c r="I275" i="28"/>
  <c r="Q275" i="28"/>
  <c r="Y275" i="28"/>
  <c r="E275" i="28"/>
  <c r="U275" i="28"/>
  <c r="J275" i="28"/>
  <c r="M275" i="28"/>
  <c r="R275" i="28"/>
  <c r="E344" i="28"/>
  <c r="I344" i="28"/>
  <c r="M344" i="28"/>
  <c r="Q344" i="28"/>
  <c r="U344" i="28"/>
  <c r="Y344" i="28"/>
  <c r="F344" i="28"/>
  <c r="J344" i="28"/>
  <c r="N344" i="28"/>
  <c r="R344" i="28"/>
  <c r="V344" i="28"/>
  <c r="D344" i="28"/>
  <c r="L344" i="28"/>
  <c r="T344" i="28"/>
  <c r="G344" i="28"/>
  <c r="O344" i="28"/>
  <c r="W344" i="28"/>
  <c r="C344" i="28"/>
  <c r="S344" i="28"/>
  <c r="B344" i="28"/>
  <c r="H344" i="28"/>
  <c r="X344" i="28"/>
  <c r="P344" i="28"/>
  <c r="K344" i="28"/>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F207" i="28"/>
  <c r="J207" i="28"/>
  <c r="N207" i="28"/>
  <c r="R207" i="28"/>
  <c r="V207" i="28"/>
  <c r="C207" i="28"/>
  <c r="G207" i="28"/>
  <c r="K207" i="28"/>
  <c r="O207" i="28"/>
  <c r="S207" i="28"/>
  <c r="W207" i="28"/>
  <c r="B207" i="28"/>
  <c r="I207" i="28"/>
  <c r="Q207" i="28"/>
  <c r="Y207" i="28"/>
  <c r="D207" i="28"/>
  <c r="L207" i="28"/>
  <c r="T207" i="28"/>
  <c r="M207" i="28"/>
  <c r="U207" i="28"/>
  <c r="H207" i="28"/>
  <c r="P207" i="28"/>
  <c r="E207" i="28"/>
  <c r="X207" i="28"/>
  <c r="F378" i="28"/>
  <c r="J378" i="28"/>
  <c r="N378" i="28"/>
  <c r="R378" i="28"/>
  <c r="V378" i="28"/>
  <c r="G378" i="28"/>
  <c r="L378" i="28"/>
  <c r="Q378" i="28"/>
  <c r="W378" i="28"/>
  <c r="C378" i="28"/>
  <c r="H378" i="28"/>
  <c r="M378" i="28"/>
  <c r="S378" i="28"/>
  <c r="X378" i="28"/>
  <c r="K378" i="28"/>
  <c r="U378" i="28"/>
  <c r="B378" i="28"/>
  <c r="D378" i="28"/>
  <c r="O378" i="28"/>
  <c r="Y378" i="28"/>
  <c r="I378" i="28"/>
  <c r="P378" i="28"/>
  <c r="E378" i="28"/>
  <c r="T378"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E241" i="28"/>
  <c r="I241" i="28"/>
  <c r="M241" i="28"/>
  <c r="Q241" i="28"/>
  <c r="U241" i="28"/>
  <c r="Y241" i="28"/>
  <c r="D241" i="28"/>
  <c r="J241" i="28"/>
  <c r="O241" i="28"/>
  <c r="T241" i="28"/>
  <c r="B241" i="28"/>
  <c r="F241" i="28"/>
  <c r="K241" i="28"/>
  <c r="P241" i="28"/>
  <c r="V241" i="28"/>
  <c r="H241" i="28"/>
  <c r="S241" i="28"/>
  <c r="L241" i="28"/>
  <c r="W241" i="28"/>
  <c r="N241" i="28"/>
  <c r="R241" i="28"/>
  <c r="X241" i="28"/>
  <c r="G241" i="28"/>
  <c r="C241" i="28"/>
  <c r="D412" i="28"/>
  <c r="H412" i="28"/>
  <c r="L412" i="28"/>
  <c r="P412" i="28"/>
  <c r="T412" i="28"/>
  <c r="X412" i="28"/>
  <c r="E412" i="28"/>
  <c r="I412" i="28"/>
  <c r="M412" i="28"/>
  <c r="Q412" i="28"/>
  <c r="U412" i="28"/>
  <c r="Y412" i="28"/>
  <c r="C412" i="28"/>
  <c r="K412" i="28"/>
  <c r="S412" i="28"/>
  <c r="F412" i="28"/>
  <c r="N412" i="28"/>
  <c r="V412" i="28"/>
  <c r="J412" i="28"/>
  <c r="O412" i="28"/>
  <c r="W412" i="28"/>
  <c r="R412" i="28"/>
  <c r="B412" i="28"/>
  <c r="G412"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415" i="21"/>
  <c r="A347" i="21"/>
  <c r="A381" i="21"/>
  <c r="A241" i="21"/>
  <c r="A275" i="21"/>
  <c r="A206" i="21"/>
  <c r="A105" i="19"/>
  <c r="A69" i="19"/>
  <c r="A137" i="21"/>
  <c r="A312" i="21"/>
  <c r="A32" i="25"/>
  <c r="A67" i="21"/>
  <c r="A104" i="25"/>
  <c r="A141" i="25"/>
  <c r="A102" i="21"/>
  <c r="A172" i="21"/>
  <c r="A68" i="25"/>
  <c r="A139" i="19"/>
  <c r="A33" i="19"/>
  <c r="A34" i="21"/>
  <c r="E34" i="28" l="1"/>
  <c r="I34" i="28"/>
  <c r="M34" i="28"/>
  <c r="Q34" i="28"/>
  <c r="U34" i="28"/>
  <c r="Y34" i="28"/>
  <c r="G34" i="28"/>
  <c r="L34" i="28"/>
  <c r="R34" i="28"/>
  <c r="W34" i="28"/>
  <c r="J34" i="28"/>
  <c r="T34" i="28"/>
  <c r="F34" i="28"/>
  <c r="P34" i="28"/>
  <c r="C34" i="28"/>
  <c r="H34" i="28"/>
  <c r="N34" i="28"/>
  <c r="S34" i="28"/>
  <c r="X34" i="28"/>
  <c r="D34" i="28"/>
  <c r="O34" i="28"/>
  <c r="K34" i="28"/>
  <c r="V34" i="28"/>
  <c r="B34" i="28"/>
  <c r="F345" i="28"/>
  <c r="J345" i="28"/>
  <c r="N345" i="28"/>
  <c r="R345" i="28"/>
  <c r="V345" i="28"/>
  <c r="C345" i="28"/>
  <c r="G345" i="28"/>
  <c r="K345" i="28"/>
  <c r="O345" i="28"/>
  <c r="S345" i="28"/>
  <c r="W345" i="28"/>
  <c r="E345" i="28"/>
  <c r="M345" i="28"/>
  <c r="U345" i="28"/>
  <c r="B345" i="28"/>
  <c r="H345" i="28"/>
  <c r="P345" i="28"/>
  <c r="X345" i="28"/>
  <c r="L345" i="28"/>
  <c r="Q345" i="28"/>
  <c r="Y345" i="28"/>
  <c r="D345" i="28"/>
  <c r="I345" i="28"/>
  <c r="T345" i="28"/>
  <c r="E413" i="28"/>
  <c r="I413" i="28"/>
  <c r="M413" i="28"/>
  <c r="Q413" i="28"/>
  <c r="U413" i="28"/>
  <c r="Y413" i="28"/>
  <c r="F413" i="28"/>
  <c r="J413" i="28"/>
  <c r="N413" i="28"/>
  <c r="R413" i="28"/>
  <c r="V413" i="28"/>
  <c r="D413" i="28"/>
  <c r="L413" i="28"/>
  <c r="T413" i="28"/>
  <c r="G413" i="28"/>
  <c r="O413" i="28"/>
  <c r="W413" i="28"/>
  <c r="C413" i="28"/>
  <c r="S413" i="28"/>
  <c r="B413" i="28"/>
  <c r="H413" i="28"/>
  <c r="X413" i="28"/>
  <c r="K413" i="28"/>
  <c r="P413" i="28"/>
  <c r="D276" i="28"/>
  <c r="H276" i="28"/>
  <c r="L276" i="28"/>
  <c r="P276" i="28"/>
  <c r="T276" i="28"/>
  <c r="X276" i="28"/>
  <c r="E276" i="28"/>
  <c r="I276" i="28"/>
  <c r="M276" i="28"/>
  <c r="Q276" i="28"/>
  <c r="U276" i="28"/>
  <c r="Y276" i="28"/>
  <c r="B276" i="28"/>
  <c r="G276" i="28"/>
  <c r="O276" i="28"/>
  <c r="W276" i="28"/>
  <c r="J276" i="28"/>
  <c r="R276" i="28"/>
  <c r="N276" i="28"/>
  <c r="C276" i="28"/>
  <c r="S276" i="28"/>
  <c r="F276" i="28"/>
  <c r="K276" i="28"/>
  <c r="V276" i="28"/>
  <c r="C379" i="28"/>
  <c r="G379" i="28"/>
  <c r="K379" i="28"/>
  <c r="O379" i="28"/>
  <c r="S379" i="28"/>
  <c r="W379" i="28"/>
  <c r="E379" i="28"/>
  <c r="J379" i="28"/>
  <c r="P379" i="28"/>
  <c r="U379" i="28"/>
  <c r="F379" i="28"/>
  <c r="L379" i="28"/>
  <c r="Q379" i="28"/>
  <c r="V379" i="28"/>
  <c r="I379" i="28"/>
  <c r="T379" i="28"/>
  <c r="M379" i="28"/>
  <c r="X379" i="28"/>
  <c r="B379" i="28"/>
  <c r="H379" i="28"/>
  <c r="N379" i="28"/>
  <c r="D379" i="28"/>
  <c r="R379" i="28"/>
  <c r="Y379" i="28"/>
  <c r="F242" i="28"/>
  <c r="J242" i="28"/>
  <c r="N242" i="28"/>
  <c r="R242" i="28"/>
  <c r="V242" i="28"/>
  <c r="C242" i="28"/>
  <c r="H242" i="28"/>
  <c r="M242" i="28"/>
  <c r="S242" i="28"/>
  <c r="X242" i="28"/>
  <c r="D242" i="28"/>
  <c r="I242" i="28"/>
  <c r="O242" i="28"/>
  <c r="T242" i="28"/>
  <c r="Y242" i="28"/>
  <c r="B242" i="28"/>
  <c r="G242" i="28"/>
  <c r="Q242" i="28"/>
  <c r="K242" i="28"/>
  <c r="U242" i="28"/>
  <c r="L242" i="28"/>
  <c r="P242" i="28"/>
  <c r="W242" i="28"/>
  <c r="E242" i="28"/>
  <c r="C208" i="28"/>
  <c r="G208" i="28"/>
  <c r="K208" i="28"/>
  <c r="O208" i="28"/>
  <c r="S208" i="28"/>
  <c r="W208" i="28"/>
  <c r="D208" i="28"/>
  <c r="H208" i="28"/>
  <c r="L208" i="28"/>
  <c r="P208" i="28"/>
  <c r="T208" i="28"/>
  <c r="X208" i="28"/>
  <c r="J208" i="28"/>
  <c r="R208" i="28"/>
  <c r="E208" i="28"/>
  <c r="M208" i="28"/>
  <c r="U208" i="28"/>
  <c r="B208" i="28"/>
  <c r="F208" i="28"/>
  <c r="V208" i="28"/>
  <c r="Q208" i="28"/>
  <c r="Y208" i="28"/>
  <c r="I208" i="28"/>
  <c r="N208"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416" i="21"/>
  <c r="A382" i="21"/>
  <c r="A348" i="21"/>
  <c r="A276" i="21"/>
  <c r="A242" i="21"/>
  <c r="A207" i="21"/>
  <c r="A106" i="19"/>
  <c r="A70" i="19"/>
  <c r="A103" i="21"/>
  <c r="A68" i="21"/>
  <c r="A33" i="25"/>
  <c r="A69" i="25"/>
  <c r="A105" i="25"/>
  <c r="A35" i="21"/>
  <c r="A142" i="25"/>
  <c r="A140" i="19"/>
  <c r="A34" i="19"/>
  <c r="A173" i="21"/>
  <c r="A313" i="21"/>
  <c r="A138" i="21"/>
  <c r="C105" i="28" l="1"/>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380" i="28"/>
  <c r="C380" i="28"/>
  <c r="H380" i="28"/>
  <c r="L380" i="28"/>
  <c r="P380" i="28"/>
  <c r="T380" i="28"/>
  <c r="X380" i="28"/>
  <c r="E380" i="28"/>
  <c r="I380" i="28"/>
  <c r="M380" i="28"/>
  <c r="Q380" i="28"/>
  <c r="U380" i="28"/>
  <c r="Y380" i="28"/>
  <c r="B380" i="28"/>
  <c r="G380" i="28"/>
  <c r="O380" i="28"/>
  <c r="W380" i="28"/>
  <c r="J380" i="28"/>
  <c r="R380" i="28"/>
  <c r="F380" i="28"/>
  <c r="V380" i="28"/>
  <c r="K380" i="28"/>
  <c r="S380" i="28"/>
  <c r="N380" i="28"/>
  <c r="F414" i="28"/>
  <c r="J414" i="28"/>
  <c r="N414" i="28"/>
  <c r="R414" i="28"/>
  <c r="V414" i="28"/>
  <c r="C414" i="28"/>
  <c r="G414" i="28"/>
  <c r="K414" i="28"/>
  <c r="O414" i="28"/>
  <c r="S414" i="28"/>
  <c r="W414" i="28"/>
  <c r="E414" i="28"/>
  <c r="M414" i="28"/>
  <c r="U414" i="28"/>
  <c r="H414" i="28"/>
  <c r="P414" i="28"/>
  <c r="X414" i="28"/>
  <c r="L414" i="28"/>
  <c r="Q414" i="28"/>
  <c r="B414" i="28"/>
  <c r="I414" i="28"/>
  <c r="T414" i="28"/>
  <c r="D414" i="28"/>
  <c r="Y414" i="28"/>
  <c r="D70" i="28"/>
  <c r="H70" i="28"/>
  <c r="L70" i="28"/>
  <c r="P70" i="28"/>
  <c r="T70" i="28"/>
  <c r="X70" i="28"/>
  <c r="E70" i="28"/>
  <c r="I70" i="28"/>
  <c r="M70" i="28"/>
  <c r="Q70" i="28"/>
  <c r="U70" i="28"/>
  <c r="Y70" i="28"/>
  <c r="J70" i="28"/>
  <c r="R70" i="28"/>
  <c r="B70" i="28"/>
  <c r="G70" i="28"/>
  <c r="S70" i="28"/>
  <c r="N70" i="28"/>
  <c r="F70" i="28"/>
  <c r="K70" i="28"/>
  <c r="V70" i="28"/>
  <c r="C70" i="28"/>
  <c r="W70" i="28"/>
  <c r="O70" i="28"/>
  <c r="C346" i="28"/>
  <c r="G346" i="28"/>
  <c r="K346" i="28"/>
  <c r="O346" i="28"/>
  <c r="S346" i="28"/>
  <c r="W346" i="28"/>
  <c r="D346" i="28"/>
  <c r="H346" i="28"/>
  <c r="L346" i="28"/>
  <c r="P346" i="28"/>
  <c r="T346" i="28"/>
  <c r="X346" i="28"/>
  <c r="F346" i="28"/>
  <c r="N346" i="28"/>
  <c r="V346" i="28"/>
  <c r="I346" i="28"/>
  <c r="Q346" i="28"/>
  <c r="Y346" i="28"/>
  <c r="B346" i="28"/>
  <c r="E346" i="28"/>
  <c r="U346" i="28"/>
  <c r="J346" i="28"/>
  <c r="M346" i="28"/>
  <c r="R346" i="28"/>
  <c r="C243" i="28"/>
  <c r="G243" i="28"/>
  <c r="K243" i="28"/>
  <c r="O243" i="28"/>
  <c r="S243" i="28"/>
  <c r="W243" i="28"/>
  <c r="F243" i="28"/>
  <c r="L243" i="28"/>
  <c r="Q243" i="28"/>
  <c r="V243" i="28"/>
  <c r="H243" i="28"/>
  <c r="M243" i="28"/>
  <c r="R243" i="28"/>
  <c r="X243" i="28"/>
  <c r="E243" i="28"/>
  <c r="P243" i="28"/>
  <c r="I243" i="28"/>
  <c r="T243" i="28"/>
  <c r="B243" i="28"/>
  <c r="J243" i="28"/>
  <c r="N243" i="28"/>
  <c r="U243" i="28"/>
  <c r="Y243" i="28"/>
  <c r="D243"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D209" i="28"/>
  <c r="H209" i="28"/>
  <c r="L209" i="28"/>
  <c r="P209" i="28"/>
  <c r="T209" i="28"/>
  <c r="X209" i="28"/>
  <c r="E209" i="28"/>
  <c r="I209" i="28"/>
  <c r="M209" i="28"/>
  <c r="Q209" i="28"/>
  <c r="U209" i="28"/>
  <c r="Y209" i="28"/>
  <c r="C209" i="28"/>
  <c r="K209" i="28"/>
  <c r="S209" i="28"/>
  <c r="F209" i="28"/>
  <c r="N209" i="28"/>
  <c r="V209" i="28"/>
  <c r="O209" i="28"/>
  <c r="B209" i="28"/>
  <c r="R209" i="28"/>
  <c r="G209" i="28"/>
  <c r="J209" i="28"/>
  <c r="W209" i="28"/>
  <c r="E277" i="28"/>
  <c r="I277" i="28"/>
  <c r="M277" i="28"/>
  <c r="Q277" i="28"/>
  <c r="U277" i="28"/>
  <c r="Y277" i="28"/>
  <c r="F277" i="28"/>
  <c r="J277" i="28"/>
  <c r="N277" i="28"/>
  <c r="R277" i="28"/>
  <c r="V277" i="28"/>
  <c r="H277" i="28"/>
  <c r="P277" i="28"/>
  <c r="X277" i="28"/>
  <c r="C277" i="28"/>
  <c r="K277" i="28"/>
  <c r="S277" i="28"/>
  <c r="B277" i="28"/>
  <c r="G277" i="28"/>
  <c r="W277" i="28"/>
  <c r="L277" i="28"/>
  <c r="O277" i="28"/>
  <c r="T277" i="28"/>
  <c r="D277"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417" i="21"/>
  <c r="A349" i="21"/>
  <c r="A383" i="21"/>
  <c r="A243" i="21"/>
  <c r="A277" i="21"/>
  <c r="A208" i="21"/>
  <c r="A107" i="19"/>
  <c r="A71" i="19"/>
  <c r="A141" i="19"/>
  <c r="A69" i="21"/>
  <c r="A314" i="21"/>
  <c r="A174" i="21"/>
  <c r="A35" i="19"/>
  <c r="A36" i="21"/>
  <c r="A106" i="25"/>
  <c r="A34" i="25"/>
  <c r="A139" i="21"/>
  <c r="A143" i="25"/>
  <c r="A70" i="25"/>
  <c r="A104" i="21"/>
  <c r="C415" i="28" l="1"/>
  <c r="G415" i="28"/>
  <c r="K415" i="28"/>
  <c r="O415" i="28"/>
  <c r="S415" i="28"/>
  <c r="W415" i="28"/>
  <c r="D415" i="28"/>
  <c r="H415" i="28"/>
  <c r="L415" i="28"/>
  <c r="P415" i="28"/>
  <c r="T415" i="28"/>
  <c r="X415" i="28"/>
  <c r="F415" i="28"/>
  <c r="N415" i="28"/>
  <c r="V415" i="28"/>
  <c r="I415" i="28"/>
  <c r="Q415" i="28"/>
  <c r="Y415" i="28"/>
  <c r="E415" i="28"/>
  <c r="U415" i="28"/>
  <c r="J415" i="28"/>
  <c r="R415" i="28"/>
  <c r="M415" i="28"/>
  <c r="B415" i="28"/>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381" i="28"/>
  <c r="I381" i="28"/>
  <c r="M381" i="28"/>
  <c r="Q381" i="28"/>
  <c r="U381" i="28"/>
  <c r="Y381" i="28"/>
  <c r="F381" i="28"/>
  <c r="J381" i="28"/>
  <c r="N381" i="28"/>
  <c r="R381" i="28"/>
  <c r="V381" i="28"/>
  <c r="H381" i="28"/>
  <c r="P381" i="28"/>
  <c r="X381" i="28"/>
  <c r="C381" i="28"/>
  <c r="K381" i="28"/>
  <c r="S381" i="28"/>
  <c r="O381" i="28"/>
  <c r="D381" i="28"/>
  <c r="T381" i="28"/>
  <c r="G381" i="28"/>
  <c r="L381" i="28"/>
  <c r="B381" i="28"/>
  <c r="W381" i="28"/>
  <c r="F278" i="28"/>
  <c r="J278" i="28"/>
  <c r="N278" i="28"/>
  <c r="R278" i="28"/>
  <c r="V278" i="28"/>
  <c r="C278" i="28"/>
  <c r="G278" i="28"/>
  <c r="K278" i="28"/>
  <c r="O278" i="28"/>
  <c r="S278" i="28"/>
  <c r="W278" i="28"/>
  <c r="I278" i="28"/>
  <c r="Q278" i="28"/>
  <c r="Y278" i="28"/>
  <c r="D278" i="28"/>
  <c r="L278" i="28"/>
  <c r="T278" i="28"/>
  <c r="P278" i="28"/>
  <c r="E278" i="28"/>
  <c r="U278" i="28"/>
  <c r="B278" i="28"/>
  <c r="X278" i="28"/>
  <c r="H278" i="28"/>
  <c r="M278" i="28"/>
  <c r="E210" i="28"/>
  <c r="I210" i="28"/>
  <c r="M210" i="28"/>
  <c r="Q210" i="28"/>
  <c r="U210" i="28"/>
  <c r="Y210" i="28"/>
  <c r="B210" i="28"/>
  <c r="F210" i="28"/>
  <c r="J210" i="28"/>
  <c r="N210" i="28"/>
  <c r="R210" i="28"/>
  <c r="V210" i="28"/>
  <c r="D210" i="28"/>
  <c r="L210" i="28"/>
  <c r="T210" i="28"/>
  <c r="G210" i="28"/>
  <c r="O210" i="28"/>
  <c r="W210" i="28"/>
  <c r="H210" i="28"/>
  <c r="X210" i="28"/>
  <c r="P210" i="28"/>
  <c r="S210" i="28"/>
  <c r="C210" i="28"/>
  <c r="K210" i="28"/>
  <c r="D347" i="28"/>
  <c r="H347" i="28"/>
  <c r="L347" i="28"/>
  <c r="P347" i="28"/>
  <c r="T347" i="28"/>
  <c r="X347" i="28"/>
  <c r="E347" i="28"/>
  <c r="I347" i="28"/>
  <c r="M347" i="28"/>
  <c r="Q347" i="28"/>
  <c r="U347" i="28"/>
  <c r="Y347" i="28"/>
  <c r="B347" i="28"/>
  <c r="G347" i="28"/>
  <c r="O347" i="28"/>
  <c r="W347" i="28"/>
  <c r="J347" i="28"/>
  <c r="R347" i="28"/>
  <c r="N347" i="28"/>
  <c r="C347" i="28"/>
  <c r="S347" i="28"/>
  <c r="K347" i="28"/>
  <c r="V347" i="28"/>
  <c r="F347" i="28"/>
  <c r="D244" i="28"/>
  <c r="H244" i="28"/>
  <c r="L244" i="28"/>
  <c r="P244" i="28"/>
  <c r="T244" i="28"/>
  <c r="X244" i="28"/>
  <c r="E244" i="28"/>
  <c r="J244" i="28"/>
  <c r="O244" i="28"/>
  <c r="U244" i="28"/>
  <c r="F244" i="28"/>
  <c r="K244" i="28"/>
  <c r="Q244" i="28"/>
  <c r="V244" i="28"/>
  <c r="C244" i="28"/>
  <c r="N244" i="28"/>
  <c r="Y244" i="28"/>
  <c r="G244" i="28"/>
  <c r="R244" i="28"/>
  <c r="I244" i="28"/>
  <c r="M244" i="28"/>
  <c r="B244" i="28"/>
  <c r="W244" i="28"/>
  <c r="S244"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418" i="21"/>
  <c r="A384" i="21"/>
  <c r="A350" i="21"/>
  <c r="A278" i="21"/>
  <c r="A244" i="21"/>
  <c r="A209" i="21"/>
  <c r="A108" i="19"/>
  <c r="A72" i="19"/>
  <c r="A35" i="25"/>
  <c r="A105" i="21"/>
  <c r="A71" i="25"/>
  <c r="A107" i="25"/>
  <c r="A37" i="21"/>
  <c r="A36" i="19"/>
  <c r="A175" i="21"/>
  <c r="A70" i="21"/>
  <c r="A144" i="25"/>
  <c r="A140" i="21"/>
  <c r="A315" i="21"/>
  <c r="A142" i="19"/>
  <c r="F382" i="28" l="1"/>
  <c r="J382" i="28"/>
  <c r="N382" i="28"/>
  <c r="R382" i="28"/>
  <c r="V382" i="28"/>
  <c r="C382" i="28"/>
  <c r="G382" i="28"/>
  <c r="K382" i="28"/>
  <c r="O382" i="28"/>
  <c r="S382" i="28"/>
  <c r="W382" i="28"/>
  <c r="I382" i="28"/>
  <c r="Q382" i="28"/>
  <c r="Y382" i="28"/>
  <c r="D382" i="28"/>
  <c r="L382" i="28"/>
  <c r="T382" i="28"/>
  <c r="H382" i="28"/>
  <c r="X382" i="28"/>
  <c r="B382" i="28"/>
  <c r="M382" i="28"/>
  <c r="E382" i="28"/>
  <c r="P382" i="28"/>
  <c r="U382" i="28"/>
  <c r="C279" i="28"/>
  <c r="G279" i="28"/>
  <c r="K279" i="28"/>
  <c r="O279" i="28"/>
  <c r="S279" i="28"/>
  <c r="W279" i="28"/>
  <c r="B279" i="28"/>
  <c r="D279" i="28"/>
  <c r="H279" i="28"/>
  <c r="L279" i="28"/>
  <c r="P279" i="28"/>
  <c r="T279" i="28"/>
  <c r="X279" i="28"/>
  <c r="J279" i="28"/>
  <c r="R279" i="28"/>
  <c r="E279" i="28"/>
  <c r="M279" i="28"/>
  <c r="U279" i="28"/>
  <c r="I279" i="28"/>
  <c r="Y279" i="28"/>
  <c r="N279" i="28"/>
  <c r="F279" i="28"/>
  <c r="Q279" i="28"/>
  <c r="V279" i="28"/>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F211" i="28"/>
  <c r="J211" i="28"/>
  <c r="N211" i="28"/>
  <c r="R211" i="28"/>
  <c r="V211" i="28"/>
  <c r="C211" i="28"/>
  <c r="G211" i="28"/>
  <c r="K211" i="28"/>
  <c r="O211" i="28"/>
  <c r="S211" i="28"/>
  <c r="W211" i="28"/>
  <c r="B211" i="28"/>
  <c r="E211" i="28"/>
  <c r="M211" i="28"/>
  <c r="U211" i="28"/>
  <c r="H211" i="28"/>
  <c r="P211" i="28"/>
  <c r="X211" i="28"/>
  <c r="Q211" i="28"/>
  <c r="L211" i="28"/>
  <c r="D211" i="28"/>
  <c r="I211" i="28"/>
  <c r="T211" i="28"/>
  <c r="Y211" i="28"/>
  <c r="D416" i="28"/>
  <c r="H416" i="28"/>
  <c r="L416" i="28"/>
  <c r="P416" i="28"/>
  <c r="T416" i="28"/>
  <c r="E416" i="28"/>
  <c r="I416" i="28"/>
  <c r="M416" i="28"/>
  <c r="Q416" i="28"/>
  <c r="G416" i="28"/>
  <c r="O416" i="28"/>
  <c r="V416" i="28"/>
  <c r="J416" i="28"/>
  <c r="R416" i="28"/>
  <c r="W416" i="28"/>
  <c r="N416" i="28"/>
  <c r="Y416" i="28"/>
  <c r="C416" i="28"/>
  <c r="S416" i="28"/>
  <c r="X416" i="28"/>
  <c r="B416" i="28"/>
  <c r="F416" i="28"/>
  <c r="K416" i="28"/>
  <c r="U416" i="28"/>
  <c r="E348" i="28"/>
  <c r="I348" i="28"/>
  <c r="M348" i="28"/>
  <c r="Q348" i="28"/>
  <c r="U348" i="28"/>
  <c r="Y348" i="28"/>
  <c r="F348" i="28"/>
  <c r="J348" i="28"/>
  <c r="N348" i="28"/>
  <c r="R348" i="28"/>
  <c r="V348" i="28"/>
  <c r="H348" i="28"/>
  <c r="P348" i="28"/>
  <c r="X348" i="28"/>
  <c r="C348" i="28"/>
  <c r="K348" i="28"/>
  <c r="S348" i="28"/>
  <c r="G348" i="28"/>
  <c r="W348" i="28"/>
  <c r="L348" i="28"/>
  <c r="B348" i="28"/>
  <c r="T348" i="28"/>
  <c r="D348" i="28"/>
  <c r="O348"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E245" i="28"/>
  <c r="I245" i="28"/>
  <c r="M245" i="28"/>
  <c r="Q245" i="28"/>
  <c r="U245" i="28"/>
  <c r="Y245" i="28"/>
  <c r="C245" i="28"/>
  <c r="H245" i="28"/>
  <c r="N245" i="28"/>
  <c r="S245" i="28"/>
  <c r="X245" i="28"/>
  <c r="B245" i="28"/>
  <c r="D245" i="28"/>
  <c r="J245" i="28"/>
  <c r="O245" i="28"/>
  <c r="T245" i="28"/>
  <c r="L245" i="28"/>
  <c r="W245" i="28"/>
  <c r="F245" i="28"/>
  <c r="P245" i="28"/>
  <c r="G245" i="28"/>
  <c r="K245" i="28"/>
  <c r="R245" i="28"/>
  <c r="V245"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419" i="21"/>
  <c r="A351" i="21"/>
  <c r="A385" i="21"/>
  <c r="A245" i="21"/>
  <c r="A279" i="21"/>
  <c r="A210" i="21"/>
  <c r="A109" i="19"/>
  <c r="A73" i="19"/>
  <c r="A37" i="19"/>
  <c r="A38" i="21"/>
  <c r="A143" i="19"/>
  <c r="A316" i="21"/>
  <c r="A106" i="21"/>
  <c r="A72" i="25"/>
  <c r="A36" i="25"/>
  <c r="A141" i="21"/>
  <c r="A108" i="25"/>
  <c r="A145" i="25"/>
  <c r="A71" i="21"/>
  <c r="A176" i="21"/>
  <c r="F246" i="28" l="1"/>
  <c r="J246" i="28"/>
  <c r="N246" i="28"/>
  <c r="R246" i="28"/>
  <c r="V246" i="28"/>
  <c r="G246" i="28"/>
  <c r="L246" i="28"/>
  <c r="Q246" i="28"/>
  <c r="W246" i="28"/>
  <c r="C246" i="28"/>
  <c r="H246" i="28"/>
  <c r="M246" i="28"/>
  <c r="S246" i="28"/>
  <c r="X246" i="28"/>
  <c r="B246" i="28"/>
  <c r="K246" i="28"/>
  <c r="U246" i="28"/>
  <c r="D246" i="28"/>
  <c r="O246" i="28"/>
  <c r="Y246" i="28"/>
  <c r="E246" i="28"/>
  <c r="I246" i="28"/>
  <c r="P246" i="28"/>
  <c r="T246" i="28"/>
  <c r="C212" i="28"/>
  <c r="G212" i="28"/>
  <c r="K212" i="28"/>
  <c r="O212" i="28"/>
  <c r="S212" i="28"/>
  <c r="W212" i="28"/>
  <c r="D212" i="28"/>
  <c r="H212" i="28"/>
  <c r="L212" i="28"/>
  <c r="P212" i="28"/>
  <c r="T212" i="28"/>
  <c r="X212" i="28"/>
  <c r="F212" i="28"/>
  <c r="N212" i="28"/>
  <c r="V212" i="28"/>
  <c r="I212" i="28"/>
  <c r="Q212" i="28"/>
  <c r="Y212" i="28"/>
  <c r="J212" i="28"/>
  <c r="M212" i="28"/>
  <c r="U212" i="28"/>
  <c r="R212" i="28"/>
  <c r="B212" i="28"/>
  <c r="E212" i="28"/>
  <c r="C73" i="28"/>
  <c r="G73" i="28"/>
  <c r="K73" i="28"/>
  <c r="O73" i="28"/>
  <c r="S73" i="28"/>
  <c r="W73" i="28"/>
  <c r="D73" i="28"/>
  <c r="H73" i="28"/>
  <c r="L73" i="28"/>
  <c r="P73" i="28"/>
  <c r="T73" i="28"/>
  <c r="X73" i="28"/>
  <c r="E73" i="28"/>
  <c r="M73" i="28"/>
  <c r="U73" i="28"/>
  <c r="N73" i="28"/>
  <c r="Y73" i="28"/>
  <c r="R73" i="28"/>
  <c r="B73" i="28"/>
  <c r="F73" i="28"/>
  <c r="Q73" i="28"/>
  <c r="I73" i="28"/>
  <c r="J73" i="28"/>
  <c r="V73" i="28"/>
  <c r="C417" i="28"/>
  <c r="G417" i="28"/>
  <c r="K417" i="28"/>
  <c r="O417" i="28"/>
  <c r="S417" i="28"/>
  <c r="W417" i="28"/>
  <c r="D417" i="28"/>
  <c r="H417" i="28"/>
  <c r="L417" i="28"/>
  <c r="P417" i="28"/>
  <c r="T417" i="28"/>
  <c r="X417" i="28"/>
  <c r="J417" i="28"/>
  <c r="R417" i="28"/>
  <c r="B417" i="28"/>
  <c r="E417" i="28"/>
  <c r="M417" i="28"/>
  <c r="U417" i="28"/>
  <c r="Q417" i="28"/>
  <c r="F417" i="28"/>
  <c r="V417" i="28"/>
  <c r="N417" i="28"/>
  <c r="Y417" i="28"/>
  <c r="I417" i="28"/>
  <c r="C383" i="28"/>
  <c r="G383" i="28"/>
  <c r="K383" i="28"/>
  <c r="O383" i="28"/>
  <c r="S383" i="28"/>
  <c r="W383" i="28"/>
  <c r="D383" i="28"/>
  <c r="H383" i="28"/>
  <c r="L383" i="28"/>
  <c r="P383" i="28"/>
  <c r="T383" i="28"/>
  <c r="X383" i="28"/>
  <c r="J383" i="28"/>
  <c r="R383" i="28"/>
  <c r="B383" i="28"/>
  <c r="E383" i="28"/>
  <c r="M383" i="28"/>
  <c r="U383" i="28"/>
  <c r="Q383" i="28"/>
  <c r="F383" i="28"/>
  <c r="V383" i="28"/>
  <c r="N383" i="28"/>
  <c r="Y383" i="28"/>
  <c r="I38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280" i="28"/>
  <c r="H280" i="28"/>
  <c r="L280" i="28"/>
  <c r="P280" i="28"/>
  <c r="T280" i="28"/>
  <c r="X280" i="28"/>
  <c r="E280" i="28"/>
  <c r="I280" i="28"/>
  <c r="M280" i="28"/>
  <c r="Q280" i="28"/>
  <c r="U280" i="28"/>
  <c r="Y280" i="28"/>
  <c r="B280" i="28"/>
  <c r="C280" i="28"/>
  <c r="K280" i="28"/>
  <c r="S280" i="28"/>
  <c r="F280" i="28"/>
  <c r="N280" i="28"/>
  <c r="V280" i="28"/>
  <c r="R280" i="28"/>
  <c r="G280" i="28"/>
  <c r="W280" i="28"/>
  <c r="J280" i="28"/>
  <c r="O280" i="28"/>
  <c r="F349" i="28"/>
  <c r="J349" i="28"/>
  <c r="N349" i="28"/>
  <c r="R349" i="28"/>
  <c r="V349" i="28"/>
  <c r="C349" i="28"/>
  <c r="G349" i="28"/>
  <c r="K349" i="28"/>
  <c r="O349" i="28"/>
  <c r="S349" i="28"/>
  <c r="W349" i="28"/>
  <c r="I349" i="28"/>
  <c r="Q349" i="28"/>
  <c r="Y349" i="28"/>
  <c r="D349" i="28"/>
  <c r="L349" i="28"/>
  <c r="T349" i="28"/>
  <c r="P349" i="28"/>
  <c r="E349" i="28"/>
  <c r="U349" i="28"/>
  <c r="H349" i="28"/>
  <c r="B349" i="28"/>
  <c r="M349" i="28"/>
  <c r="X349"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420" i="21"/>
  <c r="A386" i="21"/>
  <c r="A352" i="21"/>
  <c r="A280" i="21"/>
  <c r="A246" i="21"/>
  <c r="A211" i="21"/>
  <c r="A110" i="19"/>
  <c r="A74" i="19"/>
  <c r="A177" i="21"/>
  <c r="A146" i="25"/>
  <c r="A144" i="19"/>
  <c r="A142" i="21"/>
  <c r="A107" i="21"/>
  <c r="A38" i="19"/>
  <c r="A109" i="25"/>
  <c r="A73" i="25"/>
  <c r="A317" i="21"/>
  <c r="A39" i="21"/>
  <c r="A72" i="21"/>
  <c r="A37" i="25"/>
  <c r="C350" i="28" l="1"/>
  <c r="G350" i="28"/>
  <c r="K350" i="28"/>
  <c r="O350" i="28"/>
  <c r="S350" i="28"/>
  <c r="W350" i="28"/>
  <c r="D350" i="28"/>
  <c r="H350" i="28"/>
  <c r="L350" i="28"/>
  <c r="P350" i="28"/>
  <c r="T350" i="28"/>
  <c r="X350" i="28"/>
  <c r="J350" i="28"/>
  <c r="R350" i="28"/>
  <c r="B350" i="28"/>
  <c r="E350" i="28"/>
  <c r="M350" i="28"/>
  <c r="U350" i="28"/>
  <c r="I350" i="28"/>
  <c r="Y350" i="28"/>
  <c r="N350" i="28"/>
  <c r="F350" i="28"/>
  <c r="Q350" i="28"/>
  <c r="V350" i="28"/>
  <c r="D74" i="28"/>
  <c r="E74" i="28"/>
  <c r="I74" i="28"/>
  <c r="M74" i="28"/>
  <c r="Q74" i="28"/>
  <c r="U74" i="28"/>
  <c r="Y74" i="28"/>
  <c r="F74" i="28"/>
  <c r="K74" i="28"/>
  <c r="P74" i="28"/>
  <c r="V74" i="28"/>
  <c r="J74" i="28"/>
  <c r="R74" i="28"/>
  <c r="X74" i="28"/>
  <c r="N74" i="28"/>
  <c r="H74" i="28"/>
  <c r="W74" i="28"/>
  <c r="C74" i="28"/>
  <c r="L74" i="28"/>
  <c r="S74" i="28"/>
  <c r="G74" i="28"/>
  <c r="T74" i="28"/>
  <c r="O74" i="28"/>
  <c r="B74" i="28"/>
  <c r="E281" i="28"/>
  <c r="I281" i="28"/>
  <c r="M281" i="28"/>
  <c r="Q281" i="28"/>
  <c r="U281" i="28"/>
  <c r="Y281" i="28"/>
  <c r="F281" i="28"/>
  <c r="J281" i="28"/>
  <c r="N281" i="28"/>
  <c r="R281" i="28"/>
  <c r="V281" i="28"/>
  <c r="D281" i="28"/>
  <c r="L281" i="28"/>
  <c r="T281" i="28"/>
  <c r="G281" i="28"/>
  <c r="O281" i="28"/>
  <c r="W281" i="28"/>
  <c r="K281" i="28"/>
  <c r="P281" i="28"/>
  <c r="S281" i="28"/>
  <c r="B281" i="28"/>
  <c r="X281" i="28"/>
  <c r="C281" i="28"/>
  <c r="H281" i="28"/>
  <c r="D418" i="28"/>
  <c r="H418" i="28"/>
  <c r="L418" i="28"/>
  <c r="P418" i="28"/>
  <c r="T418" i="28"/>
  <c r="X418" i="28"/>
  <c r="E418" i="28"/>
  <c r="I418" i="28"/>
  <c r="M418" i="28"/>
  <c r="Q418" i="28"/>
  <c r="U418" i="28"/>
  <c r="Y418" i="28"/>
  <c r="C418" i="28"/>
  <c r="K418" i="28"/>
  <c r="S418" i="28"/>
  <c r="F418" i="28"/>
  <c r="N418" i="28"/>
  <c r="V418" i="28"/>
  <c r="B418" i="28"/>
  <c r="J418" i="28"/>
  <c r="O418" i="28"/>
  <c r="W418" i="28"/>
  <c r="G418" i="28"/>
  <c r="R418" i="28"/>
  <c r="C247" i="28"/>
  <c r="G247" i="28"/>
  <c r="K247" i="28"/>
  <c r="O247" i="28"/>
  <c r="S247" i="28"/>
  <c r="W247" i="28"/>
  <c r="E247" i="28"/>
  <c r="J247" i="28"/>
  <c r="P247" i="28"/>
  <c r="U247" i="28"/>
  <c r="F247" i="28"/>
  <c r="L247" i="28"/>
  <c r="Q247" i="28"/>
  <c r="V247" i="28"/>
  <c r="I247" i="28"/>
  <c r="T247" i="28"/>
  <c r="M247" i="28"/>
  <c r="X247" i="28"/>
  <c r="D247" i="28"/>
  <c r="Y247" i="28"/>
  <c r="H247" i="28"/>
  <c r="N247" i="28"/>
  <c r="B247" i="28"/>
  <c r="R247" i="28"/>
  <c r="D384" i="28"/>
  <c r="H384" i="28"/>
  <c r="L384" i="28"/>
  <c r="P384" i="28"/>
  <c r="T384" i="28"/>
  <c r="X384" i="28"/>
  <c r="E384" i="28"/>
  <c r="I384" i="28"/>
  <c r="M384" i="28"/>
  <c r="Q384" i="28"/>
  <c r="U384" i="28"/>
  <c r="Y384" i="28"/>
  <c r="B384" i="28"/>
  <c r="C384" i="28"/>
  <c r="K384" i="28"/>
  <c r="S384" i="28"/>
  <c r="F384" i="28"/>
  <c r="N384" i="28"/>
  <c r="V384" i="28"/>
  <c r="J384" i="28"/>
  <c r="O384" i="28"/>
  <c r="W384" i="28"/>
  <c r="G384" i="28"/>
  <c r="R384" i="28"/>
  <c r="D213" i="28"/>
  <c r="H213" i="28"/>
  <c r="L213" i="28"/>
  <c r="P213" i="28"/>
  <c r="T213" i="28"/>
  <c r="X213" i="28"/>
  <c r="E213" i="28"/>
  <c r="I213" i="28"/>
  <c r="M213" i="28"/>
  <c r="Q213" i="28"/>
  <c r="U213" i="28"/>
  <c r="Y213" i="28"/>
  <c r="G213" i="28"/>
  <c r="O213" i="28"/>
  <c r="W213" i="28"/>
  <c r="B213" i="28"/>
  <c r="J213" i="28"/>
  <c r="R213" i="28"/>
  <c r="C213" i="28"/>
  <c r="S213" i="28"/>
  <c r="K213" i="28"/>
  <c r="N213" i="28"/>
  <c r="V213" i="28"/>
  <c r="F213"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421" i="21"/>
  <c r="A353" i="21"/>
  <c r="A387" i="21"/>
  <c r="A247" i="21"/>
  <c r="A281" i="21"/>
  <c r="A212" i="21"/>
  <c r="A111" i="19"/>
  <c r="A75" i="19"/>
  <c r="A74" i="25"/>
  <c r="A110" i="25"/>
  <c r="A39" i="19"/>
  <c r="A178" i="21"/>
  <c r="A108" i="21"/>
  <c r="A147" i="25"/>
  <c r="A40" i="21"/>
  <c r="A318" i="21"/>
  <c r="A145" i="19"/>
  <c r="A38" i="25"/>
  <c r="A73" i="21"/>
  <c r="A143" i="21"/>
  <c r="D110" i="28" l="1"/>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F282" i="28"/>
  <c r="J282" i="28"/>
  <c r="N282" i="28"/>
  <c r="R282" i="28"/>
  <c r="V282" i="28"/>
  <c r="C282" i="28"/>
  <c r="G282" i="28"/>
  <c r="K282" i="28"/>
  <c r="O282" i="28"/>
  <c r="S282" i="28"/>
  <c r="W282" i="28"/>
  <c r="E282" i="28"/>
  <c r="M282" i="28"/>
  <c r="U282" i="28"/>
  <c r="B282" i="28"/>
  <c r="H282" i="28"/>
  <c r="P282" i="28"/>
  <c r="X282" i="28"/>
  <c r="D282" i="28"/>
  <c r="T282" i="28"/>
  <c r="I282" i="28"/>
  <c r="Y282" i="28"/>
  <c r="L282" i="28"/>
  <c r="Q282" i="28"/>
  <c r="E385" i="28"/>
  <c r="I385" i="28"/>
  <c r="M385" i="28"/>
  <c r="Q385" i="28"/>
  <c r="U385" i="28"/>
  <c r="Y385" i="28"/>
  <c r="F385" i="28"/>
  <c r="J385" i="28"/>
  <c r="N385" i="28"/>
  <c r="R385" i="28"/>
  <c r="V385" i="28"/>
  <c r="D385" i="28"/>
  <c r="L385" i="28"/>
  <c r="T385" i="28"/>
  <c r="G385" i="28"/>
  <c r="O385" i="28"/>
  <c r="W385" i="28"/>
  <c r="B385" i="28"/>
  <c r="C385" i="28"/>
  <c r="S385" i="28"/>
  <c r="H385" i="28"/>
  <c r="X385" i="28"/>
  <c r="K385" i="28"/>
  <c r="P385"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E419" i="28"/>
  <c r="I419" i="28"/>
  <c r="M419" i="28"/>
  <c r="Q419" i="28"/>
  <c r="U419" i="28"/>
  <c r="Y419" i="28"/>
  <c r="F419" i="28"/>
  <c r="J419" i="28"/>
  <c r="N419" i="28"/>
  <c r="R419" i="28"/>
  <c r="V419" i="28"/>
  <c r="D419" i="28"/>
  <c r="L419" i="28"/>
  <c r="T419" i="28"/>
  <c r="G419" i="28"/>
  <c r="O419" i="28"/>
  <c r="W419" i="28"/>
  <c r="C419" i="28"/>
  <c r="S419" i="28"/>
  <c r="H419" i="28"/>
  <c r="X419" i="28"/>
  <c r="B419" i="28"/>
  <c r="K419" i="28"/>
  <c r="P419" i="28"/>
  <c r="D351" i="28"/>
  <c r="H351" i="28"/>
  <c r="L351" i="28"/>
  <c r="P351" i="28"/>
  <c r="T351" i="28"/>
  <c r="X351" i="28"/>
  <c r="E351" i="28"/>
  <c r="I351" i="28"/>
  <c r="M351" i="28"/>
  <c r="Q351" i="28"/>
  <c r="U351" i="28"/>
  <c r="Y351" i="28"/>
  <c r="B351" i="28"/>
  <c r="C351" i="28"/>
  <c r="K351" i="28"/>
  <c r="S351" i="28"/>
  <c r="F351" i="28"/>
  <c r="N351" i="28"/>
  <c r="V351" i="28"/>
  <c r="R351" i="28"/>
  <c r="G351" i="28"/>
  <c r="W351" i="28"/>
  <c r="O351" i="28"/>
  <c r="J351" i="28"/>
  <c r="D248" i="28"/>
  <c r="H248" i="28"/>
  <c r="L248" i="28"/>
  <c r="P248" i="28"/>
  <c r="T248" i="28"/>
  <c r="X248" i="28"/>
  <c r="C248" i="28"/>
  <c r="I248" i="28"/>
  <c r="N248" i="28"/>
  <c r="S248" i="28"/>
  <c r="Y248" i="28"/>
  <c r="E248" i="28"/>
  <c r="J248" i="28"/>
  <c r="O248" i="28"/>
  <c r="U248" i="28"/>
  <c r="G248" i="28"/>
  <c r="R248" i="28"/>
  <c r="B248" i="28"/>
  <c r="K248" i="28"/>
  <c r="V248" i="28"/>
  <c r="W248" i="28"/>
  <c r="F248" i="28"/>
  <c r="M248" i="28"/>
  <c r="Q248" i="28"/>
  <c r="E214" i="28"/>
  <c r="I214" i="28"/>
  <c r="M214" i="28"/>
  <c r="Q214" i="28"/>
  <c r="U214" i="28"/>
  <c r="Y214" i="28"/>
  <c r="B214" i="28"/>
  <c r="F214" i="28"/>
  <c r="J214" i="28"/>
  <c r="N214" i="28"/>
  <c r="R214" i="28"/>
  <c r="V214" i="28"/>
  <c r="H214" i="28"/>
  <c r="P214" i="28"/>
  <c r="X214" i="28"/>
  <c r="C214" i="28"/>
  <c r="K214" i="28"/>
  <c r="S214" i="28"/>
  <c r="L214" i="28"/>
  <c r="G214" i="28"/>
  <c r="T214" i="28"/>
  <c r="D214" i="28"/>
  <c r="O214" i="28"/>
  <c r="W214"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422" i="21"/>
  <c r="A388" i="21"/>
  <c r="A354" i="21"/>
  <c r="A282" i="21"/>
  <c r="A248" i="21"/>
  <c r="A213" i="21"/>
  <c r="A112" i="19"/>
  <c r="A76" i="19"/>
  <c r="A74" i="21"/>
  <c r="A109" i="21"/>
  <c r="A40" i="19"/>
  <c r="A144" i="21"/>
  <c r="A39" i="25"/>
  <c r="A319" i="21"/>
  <c r="A111" i="25"/>
  <c r="A146" i="19"/>
  <c r="A41" i="21"/>
  <c r="A148" i="25"/>
  <c r="A179" i="21"/>
  <c r="A75" i="25"/>
  <c r="F420" i="28" l="1"/>
  <c r="J420" i="28"/>
  <c r="N420" i="28"/>
  <c r="R420" i="28"/>
  <c r="V420" i="28"/>
  <c r="C420" i="28"/>
  <c r="G420" i="28"/>
  <c r="K420" i="28"/>
  <c r="O420" i="28"/>
  <c r="S420" i="28"/>
  <c r="W420" i="28"/>
  <c r="E420" i="28"/>
  <c r="M420" i="28"/>
  <c r="U420" i="28"/>
  <c r="H420" i="28"/>
  <c r="P420" i="28"/>
  <c r="X420" i="28"/>
  <c r="L420" i="28"/>
  <c r="Q420" i="28"/>
  <c r="I420" i="28"/>
  <c r="T420" i="28"/>
  <c r="D420" i="28"/>
  <c r="Y420" i="28"/>
  <c r="B420" i="28"/>
  <c r="C41" i="28"/>
  <c r="G41" i="28"/>
  <c r="K41" i="28"/>
  <c r="O41" i="28"/>
  <c r="S41" i="28"/>
  <c r="W41" i="28"/>
  <c r="E41" i="28"/>
  <c r="M41" i="28"/>
  <c r="U41" i="28"/>
  <c r="B41" i="28"/>
  <c r="J41" i="28"/>
  <c r="R41" i="28"/>
  <c r="D41" i="28"/>
  <c r="H41" i="28"/>
  <c r="L41" i="28"/>
  <c r="P41" i="28"/>
  <c r="T41" i="28"/>
  <c r="X41" i="28"/>
  <c r="I41" i="28"/>
  <c r="Q41" i="28"/>
  <c r="Y41" i="28"/>
  <c r="F41" i="28"/>
  <c r="N41" i="28"/>
  <c r="V41" i="28"/>
  <c r="E249" i="28"/>
  <c r="I249" i="28"/>
  <c r="M249" i="28"/>
  <c r="Q249" i="28"/>
  <c r="U249" i="28"/>
  <c r="Y249" i="28"/>
  <c r="G249" i="28"/>
  <c r="L249" i="28"/>
  <c r="R249" i="28"/>
  <c r="W249" i="28"/>
  <c r="B249" i="28"/>
  <c r="C249" i="28"/>
  <c r="H249" i="28"/>
  <c r="N249" i="28"/>
  <c r="S249" i="28"/>
  <c r="X249" i="28"/>
  <c r="F249" i="28"/>
  <c r="P249" i="28"/>
  <c r="J249" i="28"/>
  <c r="T249" i="28"/>
  <c r="V249" i="28"/>
  <c r="D249" i="28"/>
  <c r="K249" i="28"/>
  <c r="O249" i="28"/>
  <c r="C76" i="28"/>
  <c r="G76" i="28"/>
  <c r="K76" i="28"/>
  <c r="O76" i="28"/>
  <c r="S76" i="28"/>
  <c r="W76" i="28"/>
  <c r="B76" i="28"/>
  <c r="H76" i="28"/>
  <c r="M76" i="28"/>
  <c r="R76" i="28"/>
  <c r="X76" i="28"/>
  <c r="F76" i="28"/>
  <c r="N76" i="28"/>
  <c r="U76" i="28"/>
  <c r="D76" i="28"/>
  <c r="Q76" i="28"/>
  <c r="E76" i="28"/>
  <c r="T76" i="28"/>
  <c r="I76" i="28"/>
  <c r="P76" i="28"/>
  <c r="V76" i="28"/>
  <c r="J76" i="28"/>
  <c r="Y76" i="28"/>
  <c r="L76" i="28"/>
  <c r="E352" i="28"/>
  <c r="I352" i="28"/>
  <c r="M352" i="28"/>
  <c r="Q352" i="28"/>
  <c r="U352" i="28"/>
  <c r="Y352" i="28"/>
  <c r="F352" i="28"/>
  <c r="J352" i="28"/>
  <c r="N352" i="28"/>
  <c r="R352" i="28"/>
  <c r="V352" i="28"/>
  <c r="D352" i="28"/>
  <c r="L352" i="28"/>
  <c r="T352" i="28"/>
  <c r="G352" i="28"/>
  <c r="O352" i="28"/>
  <c r="W352" i="28"/>
  <c r="B352" i="28"/>
  <c r="K352" i="28"/>
  <c r="P352" i="28"/>
  <c r="X352" i="28"/>
  <c r="C352" i="28"/>
  <c r="S352" i="28"/>
  <c r="H352" i="28"/>
  <c r="F386" i="28"/>
  <c r="J386" i="28"/>
  <c r="N386" i="28"/>
  <c r="R386" i="28"/>
  <c r="V386" i="28"/>
  <c r="C386" i="28"/>
  <c r="G386" i="28"/>
  <c r="K386" i="28"/>
  <c r="O386" i="28"/>
  <c r="S386" i="28"/>
  <c r="W386" i="28"/>
  <c r="E386" i="28"/>
  <c r="M386" i="28"/>
  <c r="U386" i="28"/>
  <c r="H386" i="28"/>
  <c r="P386" i="28"/>
  <c r="X386" i="28"/>
  <c r="L386" i="28"/>
  <c r="Q386" i="28"/>
  <c r="B386" i="28"/>
  <c r="I386" i="28"/>
  <c r="T386" i="28"/>
  <c r="D386" i="28"/>
  <c r="Y38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F215" i="28"/>
  <c r="J215" i="28"/>
  <c r="N215" i="28"/>
  <c r="R215" i="28"/>
  <c r="V215" i="28"/>
  <c r="C215" i="28"/>
  <c r="G215" i="28"/>
  <c r="K215" i="28"/>
  <c r="O215" i="28"/>
  <c r="S215" i="28"/>
  <c r="W215" i="28"/>
  <c r="B215" i="28"/>
  <c r="I215" i="28"/>
  <c r="Q215" i="28"/>
  <c r="Y215" i="28"/>
  <c r="D215" i="28"/>
  <c r="L215" i="28"/>
  <c r="T215" i="28"/>
  <c r="E215" i="28"/>
  <c r="U215" i="28"/>
  <c r="H215" i="28"/>
  <c r="X215" i="28"/>
  <c r="M215" i="28"/>
  <c r="P215"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C283" i="28"/>
  <c r="G283" i="28"/>
  <c r="K283" i="28"/>
  <c r="O283" i="28"/>
  <c r="S283" i="28"/>
  <c r="W283" i="28"/>
  <c r="B283" i="28"/>
  <c r="D283" i="28"/>
  <c r="H283" i="28"/>
  <c r="L283" i="28"/>
  <c r="P283" i="28"/>
  <c r="T283" i="28"/>
  <c r="X283" i="28"/>
  <c r="F283" i="28"/>
  <c r="N283" i="28"/>
  <c r="V283" i="28"/>
  <c r="I283" i="28"/>
  <c r="Q283" i="28"/>
  <c r="Y283" i="28"/>
  <c r="M283" i="28"/>
  <c r="R283" i="28"/>
  <c r="E283" i="28"/>
  <c r="J283" i="28"/>
  <c r="U283"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423" i="21"/>
  <c r="A355" i="21"/>
  <c r="A389" i="21"/>
  <c r="A249" i="21"/>
  <c r="A283" i="21"/>
  <c r="A214" i="21"/>
  <c r="A113" i="19"/>
  <c r="A77" i="19"/>
  <c r="A147" i="19"/>
  <c r="A110" i="21"/>
  <c r="A149" i="25"/>
  <c r="A145" i="21"/>
  <c r="A42" i="21"/>
  <c r="A112" i="25"/>
  <c r="A76" i="25"/>
  <c r="A180" i="21"/>
  <c r="A320" i="21"/>
  <c r="A40" i="25"/>
  <c r="A41" i="19"/>
  <c r="A75" i="21"/>
  <c r="C387" i="28" l="1"/>
  <c r="G387" i="28"/>
  <c r="K387" i="28"/>
  <c r="O387" i="28"/>
  <c r="S387" i="28"/>
  <c r="W387" i="28"/>
  <c r="D387" i="28"/>
  <c r="H387" i="28"/>
  <c r="L387" i="28"/>
  <c r="P387" i="28"/>
  <c r="T387" i="28"/>
  <c r="X387" i="28"/>
  <c r="F387" i="28"/>
  <c r="N387" i="28"/>
  <c r="V387" i="28"/>
  <c r="I387" i="28"/>
  <c r="Q387" i="28"/>
  <c r="Y387" i="28"/>
  <c r="E387" i="28"/>
  <c r="U387" i="28"/>
  <c r="J387" i="28"/>
  <c r="R387" i="28"/>
  <c r="M387" i="28"/>
  <c r="B387" i="28"/>
  <c r="C216" i="28"/>
  <c r="G216" i="28"/>
  <c r="K216" i="28"/>
  <c r="O216" i="28"/>
  <c r="S216" i="28"/>
  <c r="W216" i="28"/>
  <c r="D216" i="28"/>
  <c r="H216" i="28"/>
  <c r="L216" i="28"/>
  <c r="P216" i="28"/>
  <c r="T216" i="28"/>
  <c r="X216" i="28"/>
  <c r="J216" i="28"/>
  <c r="R216" i="28"/>
  <c r="E216" i="28"/>
  <c r="M216" i="28"/>
  <c r="U216" i="28"/>
  <c r="B216" i="28"/>
  <c r="N216" i="28"/>
  <c r="F216" i="28"/>
  <c r="Y216" i="28"/>
  <c r="Q216" i="28"/>
  <c r="I216" i="28"/>
  <c r="V216" i="28"/>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D284" i="28"/>
  <c r="H284" i="28"/>
  <c r="L284" i="28"/>
  <c r="P284" i="28"/>
  <c r="T284" i="28"/>
  <c r="X284" i="28"/>
  <c r="E284" i="28"/>
  <c r="I284" i="28"/>
  <c r="M284" i="28"/>
  <c r="Q284" i="28"/>
  <c r="U284" i="28"/>
  <c r="Y284" i="28"/>
  <c r="B284" i="28"/>
  <c r="G284" i="28"/>
  <c r="O284" i="28"/>
  <c r="W284" i="28"/>
  <c r="J284" i="28"/>
  <c r="R284" i="28"/>
  <c r="F284" i="28"/>
  <c r="V284" i="28"/>
  <c r="K284" i="28"/>
  <c r="N284" i="28"/>
  <c r="S284" i="28"/>
  <c r="C284" i="28"/>
  <c r="C421" i="28"/>
  <c r="G421" i="28"/>
  <c r="K421" i="28"/>
  <c r="O421" i="28"/>
  <c r="S421" i="28"/>
  <c r="W421" i="28"/>
  <c r="D421" i="28"/>
  <c r="H421" i="28"/>
  <c r="L421" i="28"/>
  <c r="P421" i="28"/>
  <c r="T421" i="28"/>
  <c r="X421" i="28"/>
  <c r="F421" i="28"/>
  <c r="N421" i="28"/>
  <c r="V421" i="28"/>
  <c r="B421" i="28"/>
  <c r="I421" i="28"/>
  <c r="Q421" i="28"/>
  <c r="Y421" i="28"/>
  <c r="E421" i="28"/>
  <c r="U421" i="28"/>
  <c r="J421" i="28"/>
  <c r="R421" i="28"/>
  <c r="M421" i="28"/>
  <c r="F353" i="28"/>
  <c r="J353" i="28"/>
  <c r="N353" i="28"/>
  <c r="R353" i="28"/>
  <c r="V353" i="28"/>
  <c r="C353" i="28"/>
  <c r="G353" i="28"/>
  <c r="K353" i="28"/>
  <c r="O353" i="28"/>
  <c r="S353" i="28"/>
  <c r="W353" i="28"/>
  <c r="E353" i="28"/>
  <c r="M353" i="28"/>
  <c r="U353" i="28"/>
  <c r="H353" i="28"/>
  <c r="P353" i="28"/>
  <c r="X353" i="28"/>
  <c r="D353" i="28"/>
  <c r="T353" i="28"/>
  <c r="I353" i="28"/>
  <c r="Y353" i="28"/>
  <c r="L353" i="28"/>
  <c r="Q353" i="28"/>
  <c r="B353"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F250" i="28"/>
  <c r="J250" i="28"/>
  <c r="N250" i="28"/>
  <c r="R250" i="28"/>
  <c r="V250" i="28"/>
  <c r="E250" i="28"/>
  <c r="K250" i="28"/>
  <c r="P250" i="28"/>
  <c r="U250" i="28"/>
  <c r="G250" i="28"/>
  <c r="L250" i="28"/>
  <c r="Q250" i="28"/>
  <c r="W250" i="28"/>
  <c r="B250" i="28"/>
  <c r="D250" i="28"/>
  <c r="O250" i="28"/>
  <c r="Y250" i="28"/>
  <c r="H250" i="28"/>
  <c r="S250" i="28"/>
  <c r="T250" i="28"/>
  <c r="C250" i="28"/>
  <c r="X250" i="28"/>
  <c r="I250" i="28"/>
  <c r="M250"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424" i="21"/>
  <c r="A356" i="21"/>
  <c r="A390" i="21"/>
  <c r="A284" i="21"/>
  <c r="A250" i="21"/>
  <c r="A215" i="21"/>
  <c r="A114" i="19"/>
  <c r="A78" i="19"/>
  <c r="A42" i="19"/>
  <c r="A181" i="21"/>
  <c r="A113" i="25"/>
  <c r="A111" i="21"/>
  <c r="A41" i="25"/>
  <c r="A321" i="21"/>
  <c r="A150" i="25"/>
  <c r="A76" i="21"/>
  <c r="A77" i="25"/>
  <c r="A146" i="21"/>
  <c r="A148" i="19"/>
  <c r="C354" i="28" l="1"/>
  <c r="G354" i="28"/>
  <c r="K354" i="28"/>
  <c r="O354" i="28"/>
  <c r="S354" i="28"/>
  <c r="W354" i="28"/>
  <c r="D354" i="28"/>
  <c r="H354" i="28"/>
  <c r="L354" i="28"/>
  <c r="P354" i="28"/>
  <c r="T354" i="28"/>
  <c r="X354" i="28"/>
  <c r="F354" i="28"/>
  <c r="N354" i="28"/>
  <c r="V354" i="28"/>
  <c r="I354" i="28"/>
  <c r="Q354" i="28"/>
  <c r="Y354" i="28"/>
  <c r="M354" i="28"/>
  <c r="B354" i="28"/>
  <c r="R354" i="28"/>
  <c r="J354" i="28"/>
  <c r="U354" i="28"/>
  <c r="E354" i="28"/>
  <c r="D388" i="28"/>
  <c r="H388" i="28"/>
  <c r="L388" i="28"/>
  <c r="P388" i="28"/>
  <c r="T388" i="28"/>
  <c r="X388" i="28"/>
  <c r="E388" i="28"/>
  <c r="I388" i="28"/>
  <c r="M388" i="28"/>
  <c r="Q388" i="28"/>
  <c r="U388" i="28"/>
  <c r="Y388" i="28"/>
  <c r="B388" i="28"/>
  <c r="G388" i="28"/>
  <c r="O388" i="28"/>
  <c r="W388" i="28"/>
  <c r="J388" i="28"/>
  <c r="R388" i="28"/>
  <c r="N388" i="28"/>
  <c r="C388" i="28"/>
  <c r="S388" i="28"/>
  <c r="F388" i="28"/>
  <c r="V388" i="28"/>
  <c r="K388" i="28"/>
  <c r="C251" i="28"/>
  <c r="G251" i="28"/>
  <c r="K251" i="28"/>
  <c r="O251" i="28"/>
  <c r="S251" i="28"/>
  <c r="W251" i="28"/>
  <c r="D251" i="28"/>
  <c r="I251" i="28"/>
  <c r="N251" i="28"/>
  <c r="T251" i="28"/>
  <c r="Y251" i="28"/>
  <c r="E251" i="28"/>
  <c r="J251" i="28"/>
  <c r="P251" i="28"/>
  <c r="U251" i="28"/>
  <c r="M251" i="28"/>
  <c r="X251" i="28"/>
  <c r="F251" i="28"/>
  <c r="Q251" i="28"/>
  <c r="B251" i="28"/>
  <c r="R251" i="28"/>
  <c r="V251" i="28"/>
  <c r="H251" i="28"/>
  <c r="L251" i="28"/>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D217" i="28"/>
  <c r="H217" i="28"/>
  <c r="L217" i="28"/>
  <c r="P217" i="28"/>
  <c r="T217" i="28"/>
  <c r="X217" i="28"/>
  <c r="E217" i="28"/>
  <c r="I217" i="28"/>
  <c r="M217" i="28"/>
  <c r="Q217" i="28"/>
  <c r="U217" i="28"/>
  <c r="Y217" i="28"/>
  <c r="C217" i="28"/>
  <c r="K217" i="28"/>
  <c r="S217" i="28"/>
  <c r="F217" i="28"/>
  <c r="N217" i="28"/>
  <c r="V217" i="28"/>
  <c r="G217" i="28"/>
  <c r="W217" i="28"/>
  <c r="B217" i="28"/>
  <c r="R217" i="28"/>
  <c r="J217" i="28"/>
  <c r="O217" i="28"/>
  <c r="D422" i="28"/>
  <c r="H422" i="28"/>
  <c r="L422" i="28"/>
  <c r="P422" i="28"/>
  <c r="T422" i="28"/>
  <c r="X422" i="28"/>
  <c r="E422" i="28"/>
  <c r="I422" i="28"/>
  <c r="M422" i="28"/>
  <c r="Q422" i="28"/>
  <c r="U422" i="28"/>
  <c r="Y422" i="28"/>
  <c r="G422" i="28"/>
  <c r="O422" i="28"/>
  <c r="W422" i="28"/>
  <c r="J422" i="28"/>
  <c r="R422" i="28"/>
  <c r="B422" i="28"/>
  <c r="N422" i="28"/>
  <c r="C422" i="28"/>
  <c r="S422" i="28"/>
  <c r="F422" i="28"/>
  <c r="V422" i="28"/>
  <c r="K422"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E285" i="28"/>
  <c r="I285" i="28"/>
  <c r="M285" i="28"/>
  <c r="Q285" i="28"/>
  <c r="U285" i="28"/>
  <c r="Y285" i="28"/>
  <c r="F285" i="28"/>
  <c r="J285" i="28"/>
  <c r="N285" i="28"/>
  <c r="R285" i="28"/>
  <c r="V285" i="28"/>
  <c r="H285" i="28"/>
  <c r="P285" i="28"/>
  <c r="X285" i="28"/>
  <c r="C285" i="28"/>
  <c r="K285" i="28"/>
  <c r="S285" i="28"/>
  <c r="B285" i="28"/>
  <c r="O285" i="28"/>
  <c r="D285" i="28"/>
  <c r="T285" i="28"/>
  <c r="W285" i="28"/>
  <c r="G285" i="28"/>
  <c r="L285"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425" i="21"/>
  <c r="A391" i="21"/>
  <c r="A357" i="21"/>
  <c r="A251" i="21"/>
  <c r="A285" i="21"/>
  <c r="A216" i="21"/>
  <c r="A149" i="19"/>
  <c r="A147" i="21"/>
  <c r="A77" i="21"/>
  <c r="A114" i="25"/>
  <c r="A112" i="21"/>
  <c r="A42" i="25"/>
  <c r="A78" i="25"/>
  <c r="A322" i="21"/>
  <c r="A182" i="21"/>
  <c r="D114" i="28" l="1"/>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218" i="28"/>
  <c r="I218" i="28"/>
  <c r="M218" i="28"/>
  <c r="Q218" i="28"/>
  <c r="U218" i="28"/>
  <c r="Y218" i="28"/>
  <c r="B218" i="28"/>
  <c r="F218" i="28"/>
  <c r="J218" i="28"/>
  <c r="N218" i="28"/>
  <c r="R218" i="28"/>
  <c r="V218" i="28"/>
  <c r="D218" i="28"/>
  <c r="L218" i="28"/>
  <c r="T218" i="28"/>
  <c r="G218" i="28"/>
  <c r="O218" i="28"/>
  <c r="W218" i="28"/>
  <c r="P218" i="28"/>
  <c r="C218" i="28"/>
  <c r="X218" i="28"/>
  <c r="H218" i="28"/>
  <c r="K218" i="28"/>
  <c r="S218" i="28"/>
  <c r="D252" i="28"/>
  <c r="H252" i="28"/>
  <c r="G252" i="28"/>
  <c r="L252" i="28"/>
  <c r="P252" i="28"/>
  <c r="T252" i="28"/>
  <c r="X252" i="28"/>
  <c r="C252" i="28"/>
  <c r="I252" i="28"/>
  <c r="M252" i="28"/>
  <c r="Q252" i="28"/>
  <c r="U252" i="28"/>
  <c r="Y252" i="28"/>
  <c r="K252" i="28"/>
  <c r="S252" i="28"/>
  <c r="E252" i="28"/>
  <c r="N252" i="28"/>
  <c r="V252" i="28"/>
  <c r="O252" i="28"/>
  <c r="B252" i="28"/>
  <c r="R252" i="28"/>
  <c r="W252" i="28"/>
  <c r="F252" i="28"/>
  <c r="J252" i="28"/>
  <c r="E389" i="28"/>
  <c r="I389" i="28"/>
  <c r="M389" i="28"/>
  <c r="Q389" i="28"/>
  <c r="U389" i="28"/>
  <c r="Y389" i="28"/>
  <c r="F389" i="28"/>
  <c r="J389" i="28"/>
  <c r="N389" i="28"/>
  <c r="R389" i="28"/>
  <c r="V389" i="28"/>
  <c r="H389" i="28"/>
  <c r="P389" i="28"/>
  <c r="X389" i="28"/>
  <c r="B389" i="28"/>
  <c r="C389" i="28"/>
  <c r="K389" i="28"/>
  <c r="S389" i="28"/>
  <c r="G389" i="28"/>
  <c r="W389" i="28"/>
  <c r="L389" i="28"/>
  <c r="D389" i="28"/>
  <c r="O389" i="28"/>
  <c r="T389" i="28"/>
  <c r="E423" i="28"/>
  <c r="I423" i="28"/>
  <c r="M423" i="28"/>
  <c r="Q423" i="28"/>
  <c r="U423" i="28"/>
  <c r="Y423" i="28"/>
  <c r="F423" i="28"/>
  <c r="J423" i="28"/>
  <c r="N423" i="28"/>
  <c r="R423" i="28"/>
  <c r="V423" i="28"/>
  <c r="H423" i="28"/>
  <c r="P423" i="28"/>
  <c r="X423" i="28"/>
  <c r="C423" i="28"/>
  <c r="K423" i="28"/>
  <c r="S423" i="28"/>
  <c r="G423" i="28"/>
  <c r="W423" i="28"/>
  <c r="L423" i="28"/>
  <c r="D423" i="28"/>
  <c r="B423" i="28"/>
  <c r="O423" i="28"/>
  <c r="T423" i="28"/>
  <c r="D355" i="28"/>
  <c r="H355" i="28"/>
  <c r="L355" i="28"/>
  <c r="P355" i="28"/>
  <c r="T355" i="28"/>
  <c r="X355" i="28"/>
  <c r="E355" i="28"/>
  <c r="I355" i="28"/>
  <c r="M355" i="28"/>
  <c r="Q355" i="28"/>
  <c r="U355" i="28"/>
  <c r="Y355" i="28"/>
  <c r="B355" i="28"/>
  <c r="G355" i="28"/>
  <c r="O355" i="28"/>
  <c r="W355" i="28"/>
  <c r="J355" i="28"/>
  <c r="R355" i="28"/>
  <c r="F355" i="28"/>
  <c r="V355" i="28"/>
  <c r="K355" i="28"/>
  <c r="S355" i="28"/>
  <c r="C355" i="28"/>
  <c r="N355" i="28"/>
  <c r="F286" i="28"/>
  <c r="J286" i="28"/>
  <c r="N286" i="28"/>
  <c r="R286" i="28"/>
  <c r="V286" i="28"/>
  <c r="C286" i="28"/>
  <c r="G286" i="28"/>
  <c r="K286" i="28"/>
  <c r="O286" i="28"/>
  <c r="S286" i="28"/>
  <c r="W286" i="28"/>
  <c r="I286" i="28"/>
  <c r="Q286" i="28"/>
  <c r="Y286" i="28"/>
  <c r="D286" i="28"/>
  <c r="L286" i="28"/>
  <c r="T286" i="28"/>
  <c r="H286" i="28"/>
  <c r="X286" i="28"/>
  <c r="M286" i="28"/>
  <c r="E286" i="28"/>
  <c r="B286" i="28"/>
  <c r="P286" i="28"/>
  <c r="U286"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426" i="21"/>
  <c r="A358" i="21"/>
  <c r="A392" i="21"/>
  <c r="A286" i="21"/>
  <c r="A252" i="21"/>
  <c r="A217" i="21"/>
  <c r="A183" i="21"/>
  <c r="A78" i="21"/>
  <c r="A323" i="21"/>
  <c r="A148" i="21"/>
  <c r="A113" i="21"/>
  <c r="A150" i="19"/>
  <c r="E356" i="28" l="1"/>
  <c r="I356" i="28"/>
  <c r="M356" i="28"/>
  <c r="Q356" i="28"/>
  <c r="U356" i="28"/>
  <c r="Y356" i="28"/>
  <c r="F356" i="28"/>
  <c r="J356" i="28"/>
  <c r="N356" i="28"/>
  <c r="R356" i="28"/>
  <c r="V356" i="28"/>
  <c r="H356" i="28"/>
  <c r="P356" i="28"/>
  <c r="X356" i="28"/>
  <c r="B356" i="28"/>
  <c r="C356" i="28"/>
  <c r="K356" i="28"/>
  <c r="S356" i="28"/>
  <c r="O356" i="28"/>
  <c r="D356" i="28"/>
  <c r="T356" i="28"/>
  <c r="G356" i="28"/>
  <c r="L356" i="28"/>
  <c r="W356" i="28"/>
  <c r="F390" i="28"/>
  <c r="J390" i="28"/>
  <c r="N390" i="28"/>
  <c r="R390" i="28"/>
  <c r="V390" i="28"/>
  <c r="C390" i="28"/>
  <c r="G390" i="28"/>
  <c r="K390" i="28"/>
  <c r="O390" i="28"/>
  <c r="S390" i="28"/>
  <c r="W390" i="28"/>
  <c r="I390" i="28"/>
  <c r="Q390" i="28"/>
  <c r="Y390" i="28"/>
  <c r="D390" i="28"/>
  <c r="L390" i="28"/>
  <c r="T390" i="28"/>
  <c r="B390" i="28"/>
  <c r="P390" i="28"/>
  <c r="E390" i="28"/>
  <c r="U390" i="28"/>
  <c r="M390" i="28"/>
  <c r="X390" i="28"/>
  <c r="H390" i="28"/>
  <c r="F219" i="28"/>
  <c r="J219" i="28"/>
  <c r="N219" i="28"/>
  <c r="R219" i="28"/>
  <c r="V219" i="28"/>
  <c r="C219" i="28"/>
  <c r="G219" i="28"/>
  <c r="K219" i="28"/>
  <c r="O219" i="28"/>
  <c r="S219" i="28"/>
  <c r="W219" i="28"/>
  <c r="B219" i="28"/>
  <c r="E219" i="28"/>
  <c r="M219" i="28"/>
  <c r="U219" i="28"/>
  <c r="H219" i="28"/>
  <c r="P219" i="28"/>
  <c r="X219" i="28"/>
  <c r="I219" i="28"/>
  <c r="Y219" i="28"/>
  <c r="T219" i="28"/>
  <c r="L219" i="28"/>
  <c r="Q219" i="28"/>
  <c r="D219" i="28"/>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E253" i="28"/>
  <c r="I253" i="28"/>
  <c r="M253" i="28"/>
  <c r="Q253" i="28"/>
  <c r="U253" i="28"/>
  <c r="Y253" i="28"/>
  <c r="B253" i="28"/>
  <c r="F253" i="28"/>
  <c r="J253" i="28"/>
  <c r="N253" i="28"/>
  <c r="R253" i="28"/>
  <c r="V253" i="28"/>
  <c r="D253" i="28"/>
  <c r="L253" i="28"/>
  <c r="T253" i="28"/>
  <c r="G253" i="28"/>
  <c r="O253" i="28"/>
  <c r="W253" i="28"/>
  <c r="H253" i="28"/>
  <c r="X253" i="28"/>
  <c r="K253" i="28"/>
  <c r="C253" i="28"/>
  <c r="P253" i="28"/>
  <c r="S253" i="28"/>
  <c r="C287" i="28"/>
  <c r="G287" i="28"/>
  <c r="K287" i="28"/>
  <c r="O287" i="28"/>
  <c r="S287" i="28"/>
  <c r="W287" i="28"/>
  <c r="B287" i="28"/>
  <c r="D287" i="28"/>
  <c r="H287" i="28"/>
  <c r="L287" i="28"/>
  <c r="P287" i="28"/>
  <c r="T287" i="28"/>
  <c r="X287" i="28"/>
  <c r="J287" i="28"/>
  <c r="R287" i="28"/>
  <c r="E287" i="28"/>
  <c r="M287" i="28"/>
  <c r="U287" i="28"/>
  <c r="Q287" i="28"/>
  <c r="F287" i="28"/>
  <c r="V287" i="28"/>
  <c r="I287" i="28"/>
  <c r="N287" i="28"/>
  <c r="Y287" i="28"/>
  <c r="F424" i="28"/>
  <c r="C424" i="28"/>
  <c r="G424" i="28"/>
  <c r="K424" i="28"/>
  <c r="O424" i="28"/>
  <c r="S424" i="28"/>
  <c r="W424" i="28"/>
  <c r="I424" i="28"/>
  <c r="N424" i="28"/>
  <c r="T424" i="28"/>
  <c r="Y424" i="28"/>
  <c r="D424" i="28"/>
  <c r="J424" i="28"/>
  <c r="P424" i="28"/>
  <c r="U424" i="28"/>
  <c r="M424" i="28"/>
  <c r="X424" i="28"/>
  <c r="B424" i="28"/>
  <c r="E424" i="28"/>
  <c r="Q424" i="28"/>
  <c r="L424" i="28"/>
  <c r="R424" i="28"/>
  <c r="V424" i="28"/>
  <c r="H424"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427" i="21"/>
  <c r="A359" i="21"/>
  <c r="A393" i="21"/>
  <c r="A253" i="21"/>
  <c r="A287" i="21"/>
  <c r="A218" i="21"/>
  <c r="A149" i="21"/>
  <c r="A184" i="21"/>
  <c r="A324" i="21"/>
  <c r="A114" i="21"/>
  <c r="C391" i="28" l="1"/>
  <c r="G391" i="28"/>
  <c r="K391" i="28"/>
  <c r="O391" i="28"/>
  <c r="S391" i="28"/>
  <c r="W391" i="28"/>
  <c r="D391" i="28"/>
  <c r="H391" i="28"/>
  <c r="L391" i="28"/>
  <c r="P391" i="28"/>
  <c r="T391" i="28"/>
  <c r="X391" i="28"/>
  <c r="J391" i="28"/>
  <c r="R391" i="28"/>
  <c r="E391" i="28"/>
  <c r="M391" i="28"/>
  <c r="U391" i="28"/>
  <c r="I391" i="28"/>
  <c r="Y391" i="28"/>
  <c r="N391" i="28"/>
  <c r="V391" i="28"/>
  <c r="B391" i="28"/>
  <c r="Q391" i="28"/>
  <c r="F391" i="28"/>
  <c r="F357" i="28"/>
  <c r="J357" i="28"/>
  <c r="N357" i="28"/>
  <c r="R357" i="28"/>
  <c r="V357" i="28"/>
  <c r="C357" i="28"/>
  <c r="G357" i="28"/>
  <c r="K357" i="28"/>
  <c r="O357" i="28"/>
  <c r="S357" i="28"/>
  <c r="W357" i="28"/>
  <c r="I357" i="28"/>
  <c r="Q357" i="28"/>
  <c r="Y357" i="28"/>
  <c r="D357" i="28"/>
  <c r="L357" i="28"/>
  <c r="T357" i="28"/>
  <c r="B357" i="28"/>
  <c r="H357" i="28"/>
  <c r="X357" i="28"/>
  <c r="M357" i="28"/>
  <c r="E357" i="28"/>
  <c r="P357" i="28"/>
  <c r="U357" i="28"/>
  <c r="C220" i="28"/>
  <c r="G220" i="28"/>
  <c r="K220" i="28"/>
  <c r="O220" i="28"/>
  <c r="S220" i="28"/>
  <c r="W220" i="28"/>
  <c r="D220" i="28"/>
  <c r="H220" i="28"/>
  <c r="L220" i="28"/>
  <c r="P220" i="28"/>
  <c r="T220" i="28"/>
  <c r="X220" i="28"/>
  <c r="F220" i="28"/>
  <c r="N220" i="28"/>
  <c r="V220" i="28"/>
  <c r="I220" i="28"/>
  <c r="Q220" i="28"/>
  <c r="Y220" i="28"/>
  <c r="R220" i="28"/>
  <c r="U220" i="28"/>
  <c r="E220" i="28"/>
  <c r="J220" i="28"/>
  <c r="M220" i="28"/>
  <c r="B220" i="28"/>
  <c r="D425" i="28"/>
  <c r="H425" i="28"/>
  <c r="L425" i="28"/>
  <c r="P425" i="28"/>
  <c r="T425" i="28"/>
  <c r="X425" i="28"/>
  <c r="G425" i="28"/>
  <c r="M425" i="28"/>
  <c r="R425" i="28"/>
  <c r="W425" i="28"/>
  <c r="B425" i="28"/>
  <c r="C425" i="28"/>
  <c r="I425" i="28"/>
  <c r="N425" i="28"/>
  <c r="S425" i="28"/>
  <c r="Y425" i="28"/>
  <c r="K425" i="28"/>
  <c r="V425" i="28"/>
  <c r="E425" i="28"/>
  <c r="O425" i="28"/>
  <c r="J425" i="28"/>
  <c r="Q425" i="28"/>
  <c r="F425" i="28"/>
  <c r="U425" i="28"/>
  <c r="F254" i="28"/>
  <c r="J254" i="28"/>
  <c r="N254" i="28"/>
  <c r="R254" i="28"/>
  <c r="V254" i="28"/>
  <c r="C254" i="28"/>
  <c r="G254" i="28"/>
  <c r="K254" i="28"/>
  <c r="O254" i="28"/>
  <c r="S254" i="28"/>
  <c r="W254" i="28"/>
  <c r="B254" i="28"/>
  <c r="E254" i="28"/>
  <c r="M254" i="28"/>
  <c r="U254" i="28"/>
  <c r="H254" i="28"/>
  <c r="P254" i="28"/>
  <c r="X254" i="28"/>
  <c r="Q254" i="28"/>
  <c r="D254" i="28"/>
  <c r="T254" i="28"/>
  <c r="I254" i="28"/>
  <c r="Y254" i="28"/>
  <c r="L254" i="28"/>
  <c r="D288" i="28"/>
  <c r="H288" i="28"/>
  <c r="L288" i="28"/>
  <c r="P288" i="28"/>
  <c r="T288" i="28"/>
  <c r="X288" i="28"/>
  <c r="E288" i="28"/>
  <c r="I288" i="28"/>
  <c r="M288" i="28"/>
  <c r="Q288" i="28"/>
  <c r="U288" i="28"/>
  <c r="Y288" i="28"/>
  <c r="B288" i="28"/>
  <c r="C288" i="28"/>
  <c r="K288" i="28"/>
  <c r="S288" i="28"/>
  <c r="F288" i="28"/>
  <c r="N288" i="28"/>
  <c r="V288" i="28"/>
  <c r="J288" i="28"/>
  <c r="O288" i="28"/>
  <c r="R288" i="28"/>
  <c r="W288" i="28"/>
  <c r="G288" i="28"/>
  <c r="A255" i="28"/>
  <c r="A324" i="28"/>
  <c r="A221" i="28"/>
  <c r="A358" i="28"/>
  <c r="A392" i="28"/>
  <c r="A426" i="28"/>
  <c r="A289" i="28"/>
  <c r="A428" i="21"/>
  <c r="A360" i="21"/>
  <c r="A394" i="21"/>
  <c r="A288" i="21"/>
  <c r="A254" i="21"/>
  <c r="A219" i="21"/>
  <c r="A150" i="21"/>
  <c r="A185" i="21"/>
  <c r="A325" i="21"/>
  <c r="C358" i="28" l="1"/>
  <c r="G358" i="28"/>
  <c r="K358" i="28"/>
  <c r="O358" i="28"/>
  <c r="S358" i="28"/>
  <c r="W358" i="28"/>
  <c r="D358" i="28"/>
  <c r="H358" i="28"/>
  <c r="L358" i="28"/>
  <c r="P358" i="28"/>
  <c r="T358" i="28"/>
  <c r="X358" i="28"/>
  <c r="J358" i="28"/>
  <c r="R358" i="28"/>
  <c r="E358" i="28"/>
  <c r="M358" i="28"/>
  <c r="U358" i="28"/>
  <c r="Q358" i="28"/>
  <c r="F358" i="28"/>
  <c r="V358" i="28"/>
  <c r="B358" i="28"/>
  <c r="N358" i="28"/>
  <c r="Y358" i="28"/>
  <c r="I358" i="28"/>
  <c r="E289" i="28"/>
  <c r="I289" i="28"/>
  <c r="M289" i="28"/>
  <c r="Q289" i="28"/>
  <c r="U289" i="28"/>
  <c r="Y289" i="28"/>
  <c r="F289" i="28"/>
  <c r="J289" i="28"/>
  <c r="N289" i="28"/>
  <c r="R289" i="28"/>
  <c r="V289" i="28"/>
  <c r="D289" i="28"/>
  <c r="L289" i="28"/>
  <c r="T289" i="28"/>
  <c r="G289" i="28"/>
  <c r="O289" i="28"/>
  <c r="W289" i="28"/>
  <c r="C289" i="28"/>
  <c r="S289" i="28"/>
  <c r="B289" i="28"/>
  <c r="H289" i="28"/>
  <c r="X289" i="28"/>
  <c r="K289" i="28"/>
  <c r="P289" i="28"/>
  <c r="D221" i="28"/>
  <c r="H221" i="28"/>
  <c r="L221" i="28"/>
  <c r="P221" i="28"/>
  <c r="T221" i="28"/>
  <c r="X221" i="28"/>
  <c r="E221" i="28"/>
  <c r="I221" i="28"/>
  <c r="M221" i="28"/>
  <c r="Q221" i="28"/>
  <c r="U221" i="28"/>
  <c r="Y221" i="28"/>
  <c r="G221" i="28"/>
  <c r="O221" i="28"/>
  <c r="W221" i="28"/>
  <c r="B221" i="28"/>
  <c r="J221" i="28"/>
  <c r="R221" i="28"/>
  <c r="K221" i="28"/>
  <c r="S221" i="28"/>
  <c r="F221" i="28"/>
  <c r="C221" i="28"/>
  <c r="V221" i="28"/>
  <c r="N221" i="28"/>
  <c r="E426" i="28"/>
  <c r="I426" i="28"/>
  <c r="M426" i="28"/>
  <c r="Q426" i="28"/>
  <c r="U426" i="28"/>
  <c r="Y426" i="28"/>
  <c r="F426" i="28"/>
  <c r="K426" i="28"/>
  <c r="P426" i="28"/>
  <c r="V426" i="28"/>
  <c r="G426" i="28"/>
  <c r="L426" i="28"/>
  <c r="R426" i="28"/>
  <c r="W426" i="28"/>
  <c r="B426" i="28"/>
  <c r="J426" i="28"/>
  <c r="T426" i="28"/>
  <c r="C426" i="28"/>
  <c r="N426" i="28"/>
  <c r="X426" i="28"/>
  <c r="H426" i="28"/>
  <c r="O426" i="28"/>
  <c r="D426" i="28"/>
  <c r="S426" i="28"/>
  <c r="D392" i="28"/>
  <c r="H392" i="28"/>
  <c r="L392" i="28"/>
  <c r="P392" i="28"/>
  <c r="T392" i="28"/>
  <c r="X392" i="28"/>
  <c r="E392" i="28"/>
  <c r="I392" i="28"/>
  <c r="M392" i="28"/>
  <c r="Q392" i="28"/>
  <c r="U392" i="28"/>
  <c r="Y392" i="28"/>
  <c r="B392" i="28"/>
  <c r="C392" i="28"/>
  <c r="K392" i="28"/>
  <c r="S392" i="28"/>
  <c r="F392" i="28"/>
  <c r="N392" i="28"/>
  <c r="V392" i="28"/>
  <c r="R392" i="28"/>
  <c r="G392" i="28"/>
  <c r="W392" i="28"/>
  <c r="J392" i="28"/>
  <c r="O392" i="28"/>
  <c r="C255" i="28"/>
  <c r="G255" i="28"/>
  <c r="K255" i="28"/>
  <c r="O255" i="28"/>
  <c r="S255" i="28"/>
  <c r="W255" i="28"/>
  <c r="D255" i="28"/>
  <c r="H255" i="28"/>
  <c r="L255" i="28"/>
  <c r="P255" i="28"/>
  <c r="T255" i="28"/>
  <c r="X255" i="28"/>
  <c r="F255" i="28"/>
  <c r="N255" i="28"/>
  <c r="V255" i="28"/>
  <c r="I255" i="28"/>
  <c r="Q255" i="28"/>
  <c r="Y255" i="28"/>
  <c r="J255" i="28"/>
  <c r="M255" i="28"/>
  <c r="B255" i="28"/>
  <c r="R255" i="28"/>
  <c r="E255" i="28"/>
  <c r="U255" i="28"/>
  <c r="A427" i="28"/>
  <c r="A325" i="28"/>
  <c r="A359" i="28"/>
  <c r="A256" i="28"/>
  <c r="A290" i="28"/>
  <c r="A393" i="28"/>
  <c r="A429" i="21"/>
  <c r="A361" i="21"/>
  <c r="A395" i="21"/>
  <c r="A255" i="21"/>
  <c r="A289" i="21"/>
  <c r="A220" i="21"/>
  <c r="A326" i="21"/>
  <c r="A186" i="21"/>
  <c r="D359" i="28" l="1"/>
  <c r="H359" i="28"/>
  <c r="E359" i="28"/>
  <c r="I359" i="28"/>
  <c r="M359" i="28"/>
  <c r="Q359" i="28"/>
  <c r="U359" i="28"/>
  <c r="Y359" i="28"/>
  <c r="B359" i="28"/>
  <c r="C359" i="28"/>
  <c r="K359" i="28"/>
  <c r="P359" i="28"/>
  <c r="V359" i="28"/>
  <c r="F359" i="28"/>
  <c r="L359" i="28"/>
  <c r="R359" i="28"/>
  <c r="W359" i="28"/>
  <c r="J359" i="28"/>
  <c r="T359" i="28"/>
  <c r="N359" i="28"/>
  <c r="X359" i="28"/>
  <c r="S359" i="28"/>
  <c r="G359" i="28"/>
  <c r="O359" i="28"/>
  <c r="E393" i="28"/>
  <c r="I393" i="28"/>
  <c r="M393" i="28"/>
  <c r="Q393" i="28"/>
  <c r="U393" i="28"/>
  <c r="F393" i="28"/>
  <c r="J393" i="28"/>
  <c r="N393" i="28"/>
  <c r="R393" i="28"/>
  <c r="V393" i="28"/>
  <c r="D393" i="28"/>
  <c r="L393" i="28"/>
  <c r="T393" i="28"/>
  <c r="G393" i="28"/>
  <c r="O393" i="28"/>
  <c r="W393" i="28"/>
  <c r="K393" i="28"/>
  <c r="Y393" i="28"/>
  <c r="B393" i="28"/>
  <c r="P393" i="28"/>
  <c r="H393" i="28"/>
  <c r="S393" i="28"/>
  <c r="C393" i="28"/>
  <c r="X393" i="28"/>
  <c r="F290" i="28"/>
  <c r="J290" i="28"/>
  <c r="N290" i="28"/>
  <c r="R290" i="28"/>
  <c r="V290" i="28"/>
  <c r="C290" i="28"/>
  <c r="G290" i="28"/>
  <c r="K290" i="28"/>
  <c r="O290" i="28"/>
  <c r="S290" i="28"/>
  <c r="W290" i="28"/>
  <c r="E290" i="28"/>
  <c r="M290" i="28"/>
  <c r="U290" i="28"/>
  <c r="B290" i="28"/>
  <c r="H290" i="28"/>
  <c r="P290" i="28"/>
  <c r="X290" i="28"/>
  <c r="L290" i="28"/>
  <c r="Q290" i="28"/>
  <c r="D290" i="28"/>
  <c r="I290" i="28"/>
  <c r="T290" i="28"/>
  <c r="Y290" i="28"/>
  <c r="D256" i="28"/>
  <c r="H256" i="28"/>
  <c r="L256" i="28"/>
  <c r="P256" i="28"/>
  <c r="T256" i="28"/>
  <c r="X256" i="28"/>
  <c r="E256" i="28"/>
  <c r="I256" i="28"/>
  <c r="M256" i="28"/>
  <c r="Q256" i="28"/>
  <c r="U256" i="28"/>
  <c r="Y256" i="28"/>
  <c r="G256" i="28"/>
  <c r="O256" i="28"/>
  <c r="W256" i="28"/>
  <c r="B256" i="28"/>
  <c r="J256" i="28"/>
  <c r="R256" i="28"/>
  <c r="C256" i="28"/>
  <c r="S256" i="28"/>
  <c r="F256" i="28"/>
  <c r="V256" i="28"/>
  <c r="K256" i="28"/>
  <c r="N256" i="28"/>
  <c r="F427" i="28"/>
  <c r="J427" i="28"/>
  <c r="N427" i="28"/>
  <c r="R427" i="28"/>
  <c r="V427" i="28"/>
  <c r="D427" i="28"/>
  <c r="I427" i="28"/>
  <c r="O427" i="28"/>
  <c r="T427" i="28"/>
  <c r="Y427" i="28"/>
  <c r="E427" i="28"/>
  <c r="K427" i="28"/>
  <c r="P427" i="28"/>
  <c r="U427" i="28"/>
  <c r="H427" i="28"/>
  <c r="S427" i="28"/>
  <c r="L427" i="28"/>
  <c r="W427" i="28"/>
  <c r="B427" i="28"/>
  <c r="G427" i="28"/>
  <c r="M427" i="28"/>
  <c r="C427" i="28"/>
  <c r="Q427" i="28"/>
  <c r="X427" i="28"/>
  <c r="A394" i="28"/>
  <c r="A291" i="28"/>
  <c r="A360" i="28"/>
  <c r="A326" i="28"/>
  <c r="A428" i="28"/>
  <c r="A430" i="21"/>
  <c r="A396" i="21"/>
  <c r="A362" i="21"/>
  <c r="A290" i="21"/>
  <c r="A256" i="21"/>
  <c r="A221" i="21"/>
  <c r="A327" i="21"/>
  <c r="C428" i="28" l="1"/>
  <c r="G428" i="28"/>
  <c r="K428" i="28"/>
  <c r="O428" i="28"/>
  <c r="S428" i="28"/>
  <c r="W428" i="28"/>
  <c r="H428" i="28"/>
  <c r="M428" i="28"/>
  <c r="R428" i="28"/>
  <c r="X428" i="28"/>
  <c r="D428" i="28"/>
  <c r="I428" i="28"/>
  <c r="N428" i="28"/>
  <c r="T428" i="28"/>
  <c r="Y428" i="28"/>
  <c r="F428" i="28"/>
  <c r="Q428" i="28"/>
  <c r="J428" i="28"/>
  <c r="U428" i="28"/>
  <c r="E428" i="28"/>
  <c r="L428" i="28"/>
  <c r="B428" i="28"/>
  <c r="V428" i="28"/>
  <c r="P428" i="28"/>
  <c r="F360" i="28"/>
  <c r="J360" i="28"/>
  <c r="N360" i="28"/>
  <c r="R360" i="28"/>
  <c r="V360" i="28"/>
  <c r="D360" i="28"/>
  <c r="I360" i="28"/>
  <c r="O360" i="28"/>
  <c r="T360" i="28"/>
  <c r="Y360" i="28"/>
  <c r="E360" i="28"/>
  <c r="K360" i="28"/>
  <c r="P360" i="28"/>
  <c r="U360" i="28"/>
  <c r="H360" i="28"/>
  <c r="S360" i="28"/>
  <c r="L360" i="28"/>
  <c r="W360" i="28"/>
  <c r="Q360" i="28"/>
  <c r="C360" i="28"/>
  <c r="X360" i="28"/>
  <c r="G360" i="28"/>
  <c r="M360" i="28"/>
  <c r="B360" i="28"/>
  <c r="C291" i="28"/>
  <c r="G291" i="28"/>
  <c r="K291" i="28"/>
  <c r="O291" i="28"/>
  <c r="S291" i="28"/>
  <c r="W291" i="28"/>
  <c r="B291" i="28"/>
  <c r="D291" i="28"/>
  <c r="H291" i="28"/>
  <c r="L291" i="28"/>
  <c r="P291" i="28"/>
  <c r="T291" i="28"/>
  <c r="X291" i="28"/>
  <c r="F291" i="28"/>
  <c r="N291" i="28"/>
  <c r="V291" i="28"/>
  <c r="I291" i="28"/>
  <c r="Q291" i="28"/>
  <c r="Y291" i="28"/>
  <c r="E291" i="28"/>
  <c r="U291" i="28"/>
  <c r="J291" i="28"/>
  <c r="M291" i="28"/>
  <c r="R291" i="28"/>
  <c r="C394" i="28"/>
  <c r="G394" i="28"/>
  <c r="K394" i="28"/>
  <c r="O394" i="28"/>
  <c r="S394" i="28"/>
  <c r="W394" i="28"/>
  <c r="D394" i="28"/>
  <c r="I394" i="28"/>
  <c r="N394" i="28"/>
  <c r="T394" i="28"/>
  <c r="Y394" i="28"/>
  <c r="B394" i="28"/>
  <c r="E394" i="28"/>
  <c r="J394" i="28"/>
  <c r="P394" i="28"/>
  <c r="U394" i="28"/>
  <c r="M394" i="28"/>
  <c r="X394" i="28"/>
  <c r="F394" i="28"/>
  <c r="Q394" i="28"/>
  <c r="L394" i="28"/>
  <c r="R394" i="28"/>
  <c r="H394" i="28"/>
  <c r="V394" i="28"/>
  <c r="A429" i="28"/>
  <c r="A327" i="28"/>
  <c r="A361" i="28"/>
  <c r="A395" i="28"/>
  <c r="A431" i="21"/>
  <c r="A397" i="21"/>
  <c r="A291" i="21"/>
  <c r="D395" i="28" l="1"/>
  <c r="H395" i="28"/>
  <c r="L395" i="28"/>
  <c r="P395" i="28"/>
  <c r="T395" i="28"/>
  <c r="X395" i="28"/>
  <c r="G395" i="28"/>
  <c r="M395" i="28"/>
  <c r="R395" i="28"/>
  <c r="W395" i="28"/>
  <c r="C395" i="28"/>
  <c r="I395" i="28"/>
  <c r="N395" i="28"/>
  <c r="S395" i="28"/>
  <c r="Y395" i="28"/>
  <c r="B395" i="28"/>
  <c r="K395" i="28"/>
  <c r="V395" i="28"/>
  <c r="E395" i="28"/>
  <c r="O395" i="28"/>
  <c r="J395" i="28"/>
  <c r="Q395" i="28"/>
  <c r="U395" i="28"/>
  <c r="F395" i="28"/>
  <c r="C361" i="28"/>
  <c r="G361" i="28"/>
  <c r="K361" i="28"/>
  <c r="O361" i="28"/>
  <c r="S361" i="28"/>
  <c r="W361" i="28"/>
  <c r="H361" i="28"/>
  <c r="M361" i="28"/>
  <c r="R361" i="28"/>
  <c r="X361" i="28"/>
  <c r="B361" i="28"/>
  <c r="D361" i="28"/>
  <c r="I361" i="28"/>
  <c r="N361" i="28"/>
  <c r="T361" i="28"/>
  <c r="Y361" i="28"/>
  <c r="F361" i="28"/>
  <c r="Q361" i="28"/>
  <c r="J361" i="28"/>
  <c r="U361" i="28"/>
  <c r="P361" i="28"/>
  <c r="V361" i="28"/>
  <c r="E361" i="28"/>
  <c r="L361" i="28"/>
  <c r="E429" i="28"/>
  <c r="I429" i="28"/>
  <c r="M429" i="28"/>
  <c r="Q429" i="28"/>
  <c r="U429" i="28"/>
  <c r="Y429" i="28"/>
  <c r="B429" i="28"/>
  <c r="F429" i="28"/>
  <c r="J429" i="28"/>
  <c r="N429" i="28"/>
  <c r="R429" i="28"/>
  <c r="V429" i="28"/>
  <c r="D429" i="28"/>
  <c r="L429" i="28"/>
  <c r="T429" i="28"/>
  <c r="G429" i="28"/>
  <c r="O429" i="28"/>
  <c r="W429" i="28"/>
  <c r="C429" i="28"/>
  <c r="S429" i="28"/>
  <c r="H429" i="28"/>
  <c r="X429" i="28"/>
  <c r="K429" i="28"/>
  <c r="P429" i="28"/>
  <c r="A362" i="28"/>
  <c r="A396" i="28"/>
  <c r="A430" i="28"/>
  <c r="A432" i="21"/>
  <c r="E396" i="28" l="1"/>
  <c r="I396" i="28"/>
  <c r="M396" i="28"/>
  <c r="Q396" i="28"/>
  <c r="U396" i="28"/>
  <c r="Y396" i="28"/>
  <c r="B396" i="28"/>
  <c r="F396" i="28"/>
  <c r="K396" i="28"/>
  <c r="P396" i="28"/>
  <c r="V396" i="28"/>
  <c r="G396" i="28"/>
  <c r="L396" i="28"/>
  <c r="R396" i="28"/>
  <c r="W396" i="28"/>
  <c r="J396" i="28"/>
  <c r="T396" i="28"/>
  <c r="C396" i="28"/>
  <c r="N396" i="28"/>
  <c r="X396" i="28"/>
  <c r="H396" i="28"/>
  <c r="O396" i="28"/>
  <c r="D396" i="28"/>
  <c r="S396" i="28"/>
  <c r="F430" i="28"/>
  <c r="J430" i="28"/>
  <c r="N430" i="28"/>
  <c r="R430" i="28"/>
  <c r="V430" i="28"/>
  <c r="C430" i="28"/>
  <c r="G430" i="28"/>
  <c r="K430" i="28"/>
  <c r="O430" i="28"/>
  <c r="S430" i="28"/>
  <c r="W430" i="28"/>
  <c r="B430" i="28"/>
  <c r="E430" i="28"/>
  <c r="M430" i="28"/>
  <c r="U430" i="28"/>
  <c r="H430" i="28"/>
  <c r="P430" i="28"/>
  <c r="X430" i="28"/>
  <c r="L430" i="28"/>
  <c r="Q430" i="28"/>
  <c r="I430" i="28"/>
  <c r="T430" i="28"/>
  <c r="D430" i="28"/>
  <c r="Y430" i="28"/>
  <c r="D362" i="28"/>
  <c r="H362" i="28"/>
  <c r="L362" i="28"/>
  <c r="P362" i="28"/>
  <c r="T362" i="28"/>
  <c r="X362" i="28"/>
  <c r="F362" i="28"/>
  <c r="K362" i="28"/>
  <c r="Q362" i="28"/>
  <c r="V362" i="28"/>
  <c r="G362" i="28"/>
  <c r="M362" i="28"/>
  <c r="R362" i="28"/>
  <c r="W362" i="28"/>
  <c r="B362" i="28"/>
  <c r="E362" i="28"/>
  <c r="O362" i="28"/>
  <c r="I362" i="28"/>
  <c r="S362" i="28"/>
  <c r="N362" i="28"/>
  <c r="U362" i="28"/>
  <c r="Y362" i="28"/>
  <c r="C362" i="28"/>
  <c r="J362" i="28"/>
  <c r="A397" i="28"/>
  <c r="A431" i="28"/>
  <c r="C431" i="28" l="1"/>
  <c r="G431" i="28"/>
  <c r="K431" i="28"/>
  <c r="O431" i="28"/>
  <c r="S431" i="28"/>
  <c r="W431" i="28"/>
  <c r="D431" i="28"/>
  <c r="H431" i="28"/>
  <c r="L431" i="28"/>
  <c r="P431" i="28"/>
  <c r="T431" i="28"/>
  <c r="X431" i="28"/>
  <c r="F431" i="28"/>
  <c r="N431" i="28"/>
  <c r="V431" i="28"/>
  <c r="I431" i="28"/>
  <c r="Q431" i="28"/>
  <c r="Y431" i="28"/>
  <c r="E431" i="28"/>
  <c r="U431" i="28"/>
  <c r="J431" i="28"/>
  <c r="R431" i="28"/>
  <c r="M431" i="28"/>
  <c r="B431" i="28"/>
  <c r="F397" i="28"/>
  <c r="J397" i="28"/>
  <c r="N397" i="28"/>
  <c r="R397" i="28"/>
  <c r="V397" i="28"/>
  <c r="D397" i="28"/>
  <c r="I397" i="28"/>
  <c r="O397" i="28"/>
  <c r="T397" i="28"/>
  <c r="Y397" i="28"/>
  <c r="E397" i="28"/>
  <c r="K397" i="28"/>
  <c r="P397" i="28"/>
  <c r="U397" i="28"/>
  <c r="H397" i="28"/>
  <c r="S397" i="28"/>
  <c r="L397" i="28"/>
  <c r="W397" i="28"/>
  <c r="B397" i="28"/>
  <c r="G397" i="28"/>
  <c r="M397" i="28"/>
  <c r="X397" i="28"/>
  <c r="C397" i="28"/>
  <c r="Q397" i="28"/>
  <c r="A432" i="28"/>
  <c r="D432" i="28" l="1"/>
  <c r="H432" i="28"/>
  <c r="L432" i="28"/>
  <c r="P432" i="28"/>
  <c r="T432" i="28"/>
  <c r="X432" i="28"/>
  <c r="E432" i="28"/>
  <c r="I432" i="28"/>
  <c r="M432" i="28"/>
  <c r="Q432" i="28"/>
  <c r="U432" i="28"/>
  <c r="Y432" i="28"/>
  <c r="G432" i="28"/>
  <c r="O432" i="28"/>
  <c r="W432" i="28"/>
  <c r="B432" i="28"/>
  <c r="J432" i="28"/>
  <c r="R432" i="28"/>
  <c r="N432" i="28"/>
  <c r="C432" i="28"/>
  <c r="S432" i="28"/>
  <c r="F432" i="28"/>
  <c r="K432" i="28"/>
  <c r="V432" i="28"/>
</calcChain>
</file>

<file path=xl/sharedStrings.xml><?xml version="1.0" encoding="utf-8"?>
<sst xmlns="http://schemas.openxmlformats.org/spreadsheetml/2006/main" count="1076" uniqueCount="183">
  <si>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</si>
  <si>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</si>
  <si>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</si>
  <si>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</si>
  <si>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</si>
  <si>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</si>
  <si>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</si>
  <si>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</si>
  <si>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</si>
  <si>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</si>
  <si>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</si>
  <si>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</si>
  <si>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</si>
  <si>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</si>
  <si>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</si>
  <si>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</si>
  <si>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</si>
  <si>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</si>
  <si>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</si>
  <si>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</si>
  <si>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</si>
  <si>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</si>
  <si>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</si>
  <si>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</si>
  <si>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</si>
  <si>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</si>
  <si>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</si>
  <si>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</si>
  <si>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</si>
  <si>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</si>
  <si>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</si>
  <si>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</si>
  <si>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</si>
  <si>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</si>
  <si>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</si>
  <si>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</si>
  <si>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</si>
  <si>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</si>
  <si>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</si>
  <si>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</si>
  <si>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</si>
  <si>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</si>
  <si>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</si>
  <si>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</si>
  <si>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</si>
  <si>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</si>
  <si>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</si>
  <si>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</si>
  <si>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</si>
  <si>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</si>
  <si>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</si>
  <si>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</si>
  <si>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</si>
  <si>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</si>
  <si>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</si>
  <si>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</si>
  <si>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</si>
  <si>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</si>
  <si>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</si>
  <si>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</si>
  <si>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</si>
  <si>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</si>
  <si>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</si>
  <si>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</si>
  <si>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</si>
  <si>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</si>
  <si>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</si>
  <si>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</si>
  <si>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</si>
  <si>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</si>
  <si>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</si>
  <si>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</si>
  <si>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</si>
  <si>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</si>
  <si>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</si>
  <si>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</si>
  <si>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</si>
  <si>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</si>
  <si>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</si>
  <si>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</si>
  <si>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</si>
  <si>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</si>
  <si>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</si>
  <si>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</si>
  <si>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</si>
  <si>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</si>
  <si>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</si>
  <si>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</si>
  <si>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</si>
  <si>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</si>
  <si>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</si>
  <si>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</si>
  <si>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</si>
  <si>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</si>
  <si>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</si>
  <si>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</si>
  <si>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</si>
  <si>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</si>
  <si>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</si>
  <si>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</si>
  <si>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</si>
  <si>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</si>
  <si>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</si>
  <si>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</si>
  <si>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</si>
  <si>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</si>
  <si>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</si>
  <si>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</si>
  <si>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</si>
  <si>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</si>
  <si>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</si>
  <si>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</si>
  <si>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</si>
  <si>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</si>
  <si>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</si>
  <si>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</si>
  <si>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</si>
  <si>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</si>
  <si>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</si>
  <si>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</si>
  <si>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</si>
  <si>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</si>
  <si>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</si>
  <si>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</si>
  <si>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</si>
  <si>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</si>
  <si>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</si>
  <si>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</si>
  <si>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</si>
  <si>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</si>
  <si>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</si>
  <si>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</si>
  <si>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</si>
  <si>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</si>
  <si>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</si>
  <si>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</si>
  <si>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</si>
  <si>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январь 2017 года</t>
  </si>
  <si>
    <t>01.01.2017</t>
  </si>
  <si>
    <t>02.01.2017</t>
  </si>
  <si>
    <t>03.01.2017</t>
  </si>
  <si>
    <t>04.01.2017</t>
  </si>
  <si>
    <t>05.01.2017</t>
  </si>
  <si>
    <t>06.01.2017</t>
  </si>
  <si>
    <t>07.01.2017</t>
  </si>
  <si>
    <t>08.01.2017</t>
  </si>
  <si>
    <t>09.01.2017</t>
  </si>
  <si>
    <t>10.01.2017</t>
  </si>
  <si>
    <t>11.01.2017</t>
  </si>
  <si>
    <t>12.01.2017</t>
  </si>
  <si>
    <t>13.01.2017</t>
  </si>
  <si>
    <t>14.01.2017</t>
  </si>
  <si>
    <t>15.01.2017</t>
  </si>
  <si>
    <t>16.01.2017</t>
  </si>
  <si>
    <t>17.01.2017</t>
  </si>
  <si>
    <t>18.01.2017</t>
  </si>
  <si>
    <t>19.01.2017</t>
  </si>
  <si>
    <t>20.01.2017</t>
  </si>
  <si>
    <t>21.01.2017</t>
  </si>
  <si>
    <t>22.01.2017</t>
  </si>
  <si>
    <t>23.01.2017</t>
  </si>
  <si>
    <t>24.01.2017</t>
  </si>
  <si>
    <t>25.01.2017</t>
  </si>
  <si>
    <t>26.01.2017</t>
  </si>
  <si>
    <t>27.01.2017</t>
  </si>
  <si>
    <t>28.01.2017</t>
  </si>
  <si>
    <t>29.01.2017</t>
  </si>
  <si>
    <t>30.01.2017</t>
  </si>
  <si>
    <t>31.01.2017</t>
  </si>
  <si>
    <t>Государственный комитет по ценовой политике - Региональная энергетическая комиссия Республики Саха (Якутия), №406 от 29.12.2016</t>
  </si>
  <si>
    <t>Государственный комитет по ценовой политике - Региональная энергетическая комиссия Республики Саха (Якутия), №407 от 29.12.2016</t>
  </si>
  <si>
    <t>Предельные уровни регулируемых цен на электрическую энергию (мощность), поставляемую потребителям (покупателям) ООО "МЕЧЕЛ-ЭНЕРГО" в январе 2017г.</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</si>
  <si>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</si>
  <si>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</si>
  <si>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</si>
  <si>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</si>
  <si>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Государственный комитет по ценовой политике - Региональная энергетическая комиссия Республики Саха (Якутия), № 290 от 01.08.2017</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</si>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</sst>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9">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164" fontId="21" fillId="8" borderId="13" xfId="25" applyFont="1" applyFill="1" applyBorder="1" applyAlignment="1" applyProtection="1">
      <alignment horizontal="center" vertical="center" wrapText="1"/>
      <protection hidden="1"/>
    </xf>
    <xf numFmtId="164" fontId="21" fillId="8" borderId="17" xfId="25" applyFont="1" applyFill="1" applyBorder="1" applyAlignment="1" applyProtection="1">
      <alignment horizontal="center" vertical="center" wrapText="1"/>
      <protection hidden="1"/>
    </xf>
    <xf numFmtId="164"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53" applyFont="1" applyBorder="1" applyAlignment="1">
      <alignment horizontal="center"/>
    </xf>
    <xf numFmtId="0" fontId="37" fillId="0" borderId="19" xfId="53" applyFont="1" applyBorder="1" applyAlignment="1"/>
    <xf numFmtId="0" fontId="37" fillId="0" borderId="14"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9" borderId="17" xfId="53" applyFont="1" applyFill="1" applyBorder="1" applyAlignment="1">
      <alignment horizontal="center" vertical="center" wrapText="1"/>
    </xf>
    <xf numFmtId="0" fontId="37" fillId="9" borderId="11" xfId="53" applyFont="1" applyFill="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80" zoomScaleNormal="80" zoomScaleSheetLayoutView="80" workbookViewId="0">
      <selection activeCell="D7" sqref="D7"/>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9" t="s">
        <v>171</v>
      </c>
      <c r="B1" s="99"/>
      <c r="C1" s="99"/>
      <c r="D1" s="99"/>
      <c r="E1" s="99"/>
      <c r="F1" s="99"/>
    </row>
    <row r="2" spans="1:8" s="2" customFormat="1" ht="21.75" customHeight="1" x14ac:dyDescent="0.25">
      <c r="A2" s="100" t="s">
        <v>30</v>
      </c>
      <c r="B2" s="100"/>
      <c r="C2" s="100"/>
      <c r="D2" s="100"/>
      <c r="E2" s="100"/>
      <c r="F2" s="100"/>
      <c r="G2" s="2" t="s">
        <v>41</v>
      </c>
    </row>
    <row r="3" spans="1:8" ht="18" customHeight="1" x14ac:dyDescent="0.25">
      <c r="A3" s="101" t="s">
        <v>31</v>
      </c>
      <c r="B3" s="101"/>
      <c r="C3" s="101"/>
      <c r="D3" s="101"/>
      <c r="E3" s="101"/>
      <c r="F3" s="101"/>
    </row>
    <row r="4" spans="1:8" ht="34.5" customHeight="1" x14ac:dyDescent="0.25">
      <c r="A4" s="102" t="s">
        <v>48</v>
      </c>
      <c r="B4" s="102"/>
      <c r="C4" s="102"/>
      <c r="D4" s="102"/>
      <c r="E4" s="102"/>
      <c r="F4" s="102"/>
    </row>
    <row r="5" spans="1:8" x14ac:dyDescent="0.25">
      <c r="A5" s="106"/>
      <c r="B5" s="106"/>
      <c r="C5" s="107" t="s">
        <v>29</v>
      </c>
      <c r="D5" s="108"/>
      <c r="E5" s="108"/>
      <c r="F5" s="109"/>
    </row>
    <row r="6" spans="1:8" x14ac:dyDescent="0.25">
      <c r="A6" s="106"/>
      <c r="B6" s="106"/>
      <c r="C6" s="4" t="s">
        <v>0</v>
      </c>
      <c r="D6" s="4" t="s">
        <v>1</v>
      </c>
      <c r="E6" s="4" t="s">
        <v>2</v>
      </c>
      <c r="F6" s="4" t="s">
        <v>3</v>
      </c>
    </row>
    <row r="7" spans="1:8" s="7" customFormat="1" x14ac:dyDescent="0.25">
      <c r="A7" s="103" t="s">
        <v>47</v>
      </c>
      <c r="B7" s="104"/>
      <c r="C7" s="5">
        <f>$F$12+'СЕТ СН'!F5+СВЦЭМ!$D$10+'СЕТ СН'!F8-'СЕТ СН'!F$15</f>
        <v>3511.6950715399998</v>
      </c>
      <c r="D7" s="5">
        <f>$F$12+'СЕТ СН'!G5+СВЦЭМ!$D$10+'СЕТ СН'!G8-'СЕТ СН'!G$15</f>
        <v>3585.9950715399991</v>
      </c>
      <c r="E7" s="5">
        <f>$F$12+'СЕТ СН'!H5+СВЦЭМ!$D$10+'СЕТ СН'!H8-'СЕТ СН'!H$15</f>
        <v>3268.6850715399996</v>
      </c>
      <c r="F7" s="5">
        <f>$F$12+'СЕТ СН'!I5+СВЦЭМ!$D$10+'СЕТ СН'!I8-'СЕТ СН'!I$15</f>
        <v>3318.7950715399993</v>
      </c>
      <c r="G7" s="6"/>
    </row>
    <row r="8" spans="1:8" x14ac:dyDescent="0.25">
      <c r="F8" s="9"/>
    </row>
    <row r="9" spans="1:8" ht="45.75" customHeight="1" x14ac:dyDescent="0.25">
      <c r="A9" s="94" t="s">
        <v>49</v>
      </c>
      <c r="B9" s="94"/>
      <c r="C9" s="94"/>
      <c r="D9" s="94"/>
      <c r="E9" s="94"/>
      <c r="F9" s="94"/>
    </row>
    <row r="10" spans="1:8" x14ac:dyDescent="0.25">
      <c r="B10" s="3"/>
    </row>
    <row r="11" spans="1:8" ht="31.5" x14ac:dyDescent="0.25">
      <c r="A11" s="10"/>
      <c r="B11" s="105" t="s">
        <v>5</v>
      </c>
      <c r="C11" s="105"/>
      <c r="D11" s="105"/>
      <c r="E11" s="11" t="s">
        <v>4</v>
      </c>
      <c r="F11" s="12" t="s">
        <v>12</v>
      </c>
      <c r="G11" s="3" t="s">
        <v>41</v>
      </c>
    </row>
    <row r="12" spans="1:8" ht="31.5" x14ac:dyDescent="0.25">
      <c r="A12" s="13">
        <v>1</v>
      </c>
      <c r="B12" s="93" t="s">
        <v>50</v>
      </c>
      <c r="C12" s="93"/>
      <c r="D12" s="93"/>
      <c r="E12" s="14" t="s">
        <v>22</v>
      </c>
      <c r="F12" s="12">
        <f>ROUND(F13+F14*F15,8)+F34</f>
        <v>1572.61071008</v>
      </c>
      <c r="H12" s="3" t="s">
        <v>41</v>
      </c>
    </row>
    <row r="13" spans="1:8" ht="31.5" x14ac:dyDescent="0.25">
      <c r="A13" s="13">
        <v>2</v>
      </c>
      <c r="B13" s="93" t="s">
        <v>51</v>
      </c>
      <c r="C13" s="93"/>
      <c r="D13" s="93"/>
      <c r="E13" s="14" t="s">
        <v>22</v>
      </c>
      <c r="F13" s="12">
        <f>СВЦЭМ!$D$11</f>
        <v>895.67742955000006</v>
      </c>
    </row>
    <row r="14" spans="1:8" ht="36" customHeight="1" x14ac:dyDescent="0.25">
      <c r="A14" s="13">
        <v>3</v>
      </c>
      <c r="B14" s="93" t="s">
        <v>52</v>
      </c>
      <c r="C14" s="93"/>
      <c r="D14" s="93"/>
      <c r="E14" s="14" t="s">
        <v>23</v>
      </c>
      <c r="F14" s="12">
        <f>СВЦЭМ!$D$12</f>
        <v>503442.40586888214</v>
      </c>
    </row>
    <row r="15" spans="1:8" ht="30.75" customHeight="1" x14ac:dyDescent="0.25">
      <c r="A15" s="13">
        <v>4</v>
      </c>
      <c r="B15" s="93" t="s">
        <v>53</v>
      </c>
      <c r="C15" s="93" t="s">
        <v>24</v>
      </c>
      <c r="D15" s="93" t="s">
        <v>24</v>
      </c>
      <c r="E15" s="15" t="s">
        <v>54</v>
      </c>
      <c r="F15" s="16">
        <f>ROUND(IF(F25-(F26+F33)&lt;=0,0,MAX(0,(F16-(F17+F24))/(F25-(F26+F33)))),11)</f>
        <v>1.34460918E-3</v>
      </c>
    </row>
    <row r="16" spans="1:8" ht="36" customHeight="1" x14ac:dyDescent="0.25">
      <c r="A16" s="13">
        <v>5</v>
      </c>
      <c r="B16" s="93" t="s">
        <v>55</v>
      </c>
      <c r="C16" s="93" t="s">
        <v>25</v>
      </c>
      <c r="D16" s="93" t="s">
        <v>6</v>
      </c>
      <c r="E16" s="14" t="s">
        <v>6</v>
      </c>
      <c r="F16" s="17">
        <f>СВЦЭМ!$D$21</f>
        <v>37.554000000000002</v>
      </c>
    </row>
    <row r="17" spans="1:6" ht="33" customHeight="1" x14ac:dyDescent="0.25">
      <c r="A17" s="13">
        <v>6</v>
      </c>
      <c r="B17" s="93" t="s">
        <v>56</v>
      </c>
      <c r="C17" s="93" t="s">
        <v>25</v>
      </c>
      <c r="D17" s="93" t="s">
        <v>6</v>
      </c>
      <c r="E17" s="14" t="s">
        <v>6</v>
      </c>
      <c r="F17" s="17">
        <f>SUM(F19:F23)</f>
        <v>37.44</v>
      </c>
    </row>
    <row r="18" spans="1:6" ht="13.5" customHeight="1" x14ac:dyDescent="0.25">
      <c r="A18" s="13"/>
      <c r="B18" s="96" t="s">
        <v>57</v>
      </c>
      <c r="C18" s="97"/>
      <c r="D18" s="97"/>
      <c r="E18" s="97"/>
      <c r="F18" s="98"/>
    </row>
    <row r="19" spans="1:6" x14ac:dyDescent="0.25">
      <c r="A19" s="13">
        <v>6.1</v>
      </c>
      <c r="B19" s="93" t="s">
        <v>58</v>
      </c>
      <c r="C19" s="93"/>
      <c r="D19" s="93"/>
      <c r="E19" s="14" t="s">
        <v>6</v>
      </c>
      <c r="F19" s="17">
        <v>0</v>
      </c>
    </row>
    <row r="20" spans="1:6" x14ac:dyDescent="0.25">
      <c r="A20" s="13">
        <v>6.2</v>
      </c>
      <c r="B20" s="93" t="s">
        <v>59</v>
      </c>
      <c r="C20" s="93"/>
      <c r="D20" s="93"/>
      <c r="E20" s="14" t="s">
        <v>6</v>
      </c>
      <c r="F20" s="17">
        <v>0.14299999999999999</v>
      </c>
    </row>
    <row r="21" spans="1:6" x14ac:dyDescent="0.25">
      <c r="A21" s="13">
        <v>6.3</v>
      </c>
      <c r="B21" s="93" t="s">
        <v>60</v>
      </c>
      <c r="C21" s="93"/>
      <c r="D21" s="93"/>
      <c r="E21" s="14" t="s">
        <v>6</v>
      </c>
      <c r="F21" s="17">
        <v>0</v>
      </c>
    </row>
    <row r="22" spans="1:6" x14ac:dyDescent="0.25">
      <c r="A22" s="13">
        <v>6.4</v>
      </c>
      <c r="B22" s="93" t="s">
        <v>61</v>
      </c>
      <c r="C22" s="93"/>
      <c r="D22" s="93"/>
      <c r="E22" s="14" t="s">
        <v>6</v>
      </c>
      <c r="F22" s="17">
        <v>0</v>
      </c>
    </row>
    <row r="23" spans="1:6" x14ac:dyDescent="0.25">
      <c r="A23" s="13">
        <v>6.5</v>
      </c>
      <c r="B23" s="93" t="s">
        <v>62</v>
      </c>
      <c r="C23" s="93"/>
      <c r="D23" s="93"/>
      <c r="E23" s="14" t="s">
        <v>6</v>
      </c>
      <c r="F23" s="17">
        <v>37.296999999999997</v>
      </c>
    </row>
    <row r="24" spans="1:6" ht="31.5" customHeight="1" x14ac:dyDescent="0.25">
      <c r="A24" s="13">
        <v>7</v>
      </c>
      <c r="B24" s="93" t="s">
        <v>26</v>
      </c>
      <c r="C24" s="93" t="s">
        <v>25</v>
      </c>
      <c r="D24" s="93" t="s">
        <v>6</v>
      </c>
      <c r="E24" s="14" t="s">
        <v>6</v>
      </c>
      <c r="F24" s="17">
        <v>0</v>
      </c>
    </row>
    <row r="25" spans="1:6" ht="30" customHeight="1" x14ac:dyDescent="0.25">
      <c r="A25" s="13">
        <v>8</v>
      </c>
      <c r="B25" s="93" t="s">
        <v>63</v>
      </c>
      <c r="C25" s="93" t="s">
        <v>27</v>
      </c>
      <c r="D25" s="93" t="s">
        <v>28</v>
      </c>
      <c r="E25" s="14" t="s">
        <v>64</v>
      </c>
      <c r="F25" s="17">
        <f>СВЦЭМ!$D$20</f>
        <v>25760.724999999999</v>
      </c>
    </row>
    <row r="26" spans="1:6" ht="30.75" customHeight="1" x14ac:dyDescent="0.25">
      <c r="A26" s="13">
        <v>9</v>
      </c>
      <c r="B26" s="93" t="s">
        <v>65</v>
      </c>
      <c r="C26" s="93" t="s">
        <v>27</v>
      </c>
      <c r="D26" s="93" t="s">
        <v>28</v>
      </c>
      <c r="E26" s="14" t="s">
        <v>64</v>
      </c>
      <c r="F26" s="17">
        <f>SUM(F28:F32)</f>
        <v>25675.942000000003</v>
      </c>
    </row>
    <row r="27" spans="1:6" x14ac:dyDescent="0.25">
      <c r="A27" s="13"/>
      <c r="B27" s="96" t="s">
        <v>57</v>
      </c>
      <c r="C27" s="97"/>
      <c r="D27" s="97"/>
      <c r="E27" s="97"/>
      <c r="F27" s="98"/>
    </row>
    <row r="28" spans="1:6" x14ac:dyDescent="0.25">
      <c r="A28" s="13">
        <v>9.1</v>
      </c>
      <c r="B28" s="93" t="s">
        <v>58</v>
      </c>
      <c r="C28" s="93"/>
      <c r="D28" s="93"/>
      <c r="E28" s="14" t="s">
        <v>64</v>
      </c>
      <c r="F28" s="17">
        <v>0</v>
      </c>
    </row>
    <row r="29" spans="1:6" x14ac:dyDescent="0.25">
      <c r="A29" s="13">
        <v>9.1999999999999993</v>
      </c>
      <c r="B29" s="93" t="s">
        <v>59</v>
      </c>
      <c r="C29" s="93"/>
      <c r="D29" s="93"/>
      <c r="E29" s="14" t="s">
        <v>64</v>
      </c>
      <c r="F29" s="90">
        <v>84.116</v>
      </c>
    </row>
    <row r="30" spans="1:6" x14ac:dyDescent="0.25">
      <c r="A30" s="13">
        <v>9.3000000000000007</v>
      </c>
      <c r="B30" s="93" t="s">
        <v>60</v>
      </c>
      <c r="C30" s="93"/>
      <c r="D30" s="93"/>
      <c r="E30" s="14" t="s">
        <v>64</v>
      </c>
      <c r="F30" s="17">
        <v>0</v>
      </c>
    </row>
    <row r="31" spans="1:6" x14ac:dyDescent="0.25">
      <c r="A31" s="13">
        <v>9.4</v>
      </c>
      <c r="B31" s="93" t="s">
        <v>61</v>
      </c>
      <c r="C31" s="93"/>
      <c r="D31" s="93"/>
      <c r="E31" s="14" t="s">
        <v>64</v>
      </c>
      <c r="F31" s="17">
        <v>0</v>
      </c>
    </row>
    <row r="32" spans="1:6" x14ac:dyDescent="0.25">
      <c r="A32" s="13">
        <v>9.5</v>
      </c>
      <c r="B32" s="93" t="s">
        <v>62</v>
      </c>
      <c r="C32" s="93"/>
      <c r="D32" s="93"/>
      <c r="E32" s="14" t="s">
        <v>64</v>
      </c>
      <c r="F32" s="90">
        <v>25591.826000000001</v>
      </c>
    </row>
    <row r="33" spans="1:6" ht="34.5" customHeight="1" x14ac:dyDescent="0.25">
      <c r="A33" s="13">
        <v>10</v>
      </c>
      <c r="B33" s="93" t="s">
        <v>66</v>
      </c>
      <c r="C33" s="93" t="s">
        <v>27</v>
      </c>
      <c r="D33" s="93" t="s">
        <v>28</v>
      </c>
      <c r="E33" s="14" t="s">
        <v>64</v>
      </c>
      <c r="F33" s="17">
        <v>0</v>
      </c>
    </row>
    <row r="34" spans="1:6" ht="42" customHeight="1" x14ac:dyDescent="0.25">
      <c r="A34" s="13">
        <v>11</v>
      </c>
      <c r="B34" s="93" t="s">
        <v>67</v>
      </c>
      <c r="C34" s="93"/>
      <c r="D34" s="93" t="s">
        <v>22</v>
      </c>
      <c r="E34" s="18" t="s">
        <v>22</v>
      </c>
      <c r="F34" s="12">
        <v>0</v>
      </c>
    </row>
    <row r="36" spans="1:6" ht="15.75" customHeight="1" x14ac:dyDescent="0.25">
      <c r="A36" s="95" t="s">
        <v>68</v>
      </c>
      <c r="B36" s="95"/>
      <c r="C36" s="95"/>
      <c r="D36" s="95"/>
      <c r="E36" s="95"/>
      <c r="F36" s="95"/>
    </row>
    <row r="37" spans="1:6" x14ac:dyDescent="0.25">
      <c r="A37" s="95"/>
      <c r="B37" s="95"/>
      <c r="C37" s="95"/>
      <c r="D37" s="95"/>
      <c r="E37" s="95"/>
      <c r="F37" s="95"/>
    </row>
    <row r="38" spans="1:6" x14ac:dyDescent="0.25">
      <c r="A38" s="95"/>
      <c r="B38" s="95"/>
      <c r="C38" s="95"/>
      <c r="D38" s="95"/>
      <c r="E38" s="95"/>
      <c r="F38" s="95"/>
    </row>
    <row r="39" spans="1:6" x14ac:dyDescent="0.25">
      <c r="A39" s="95"/>
      <c r="B39" s="95"/>
      <c r="C39" s="95"/>
      <c r="D39" s="95"/>
      <c r="E39" s="95"/>
      <c r="F39" s="95"/>
    </row>
    <row r="40" spans="1:6" x14ac:dyDescent="0.25">
      <c r="A40" s="95"/>
      <c r="B40" s="95"/>
      <c r="C40" s="95"/>
      <c r="D40" s="95"/>
      <c r="E40" s="95"/>
      <c r="F40" s="95"/>
    </row>
    <row r="41" spans="1:6" x14ac:dyDescent="0.25">
      <c r="A41" s="95"/>
      <c r="B41" s="95"/>
      <c r="C41" s="95"/>
      <c r="D41" s="95"/>
      <c r="E41" s="95"/>
      <c r="F41" s="95"/>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7" sqref="B7:E8"/>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январе 2017г.</v>
      </c>
      <c r="B1" s="110"/>
      <c r="C1" s="110"/>
      <c r="D1" s="110"/>
      <c r="E1" s="110"/>
      <c r="F1" s="19"/>
    </row>
    <row r="2" spans="1:6" x14ac:dyDescent="0.25">
      <c r="A2" s="20"/>
      <c r="B2" s="20"/>
      <c r="C2" s="20"/>
      <c r="D2" s="20"/>
      <c r="E2" s="20"/>
      <c r="F2" s="20"/>
    </row>
    <row r="3" spans="1:6" x14ac:dyDescent="0.25">
      <c r="A3" s="100" t="s">
        <v>13</v>
      </c>
      <c r="B3" s="100"/>
      <c r="C3" s="100"/>
      <c r="D3" s="100"/>
      <c r="E3" s="100"/>
      <c r="F3" s="21"/>
    </row>
    <row r="4" spans="1:6" x14ac:dyDescent="0.25">
      <c r="A4" s="101" t="s">
        <v>14</v>
      </c>
      <c r="B4" s="101"/>
      <c r="C4" s="101"/>
      <c r="D4" s="101"/>
      <c r="E4" s="101"/>
      <c r="F4" s="22"/>
    </row>
    <row r="5" spans="1:6" x14ac:dyDescent="0.25">
      <c r="A5" s="20"/>
      <c r="B5" s="20"/>
      <c r="C5" s="20"/>
      <c r="D5" s="20"/>
      <c r="E5" s="20"/>
      <c r="F5" s="20"/>
    </row>
    <row r="6" spans="1:6" x14ac:dyDescent="0.25">
      <c r="A6" s="23" t="s">
        <v>69</v>
      </c>
      <c r="B6" s="24"/>
    </row>
    <row r="7" spans="1:6" x14ac:dyDescent="0.25">
      <c r="A7" s="113" t="s">
        <v>70</v>
      </c>
      <c r="B7" s="111" t="s">
        <v>29</v>
      </c>
      <c r="C7" s="111"/>
      <c r="D7" s="111"/>
      <c r="E7" s="111"/>
      <c r="F7" s="25"/>
    </row>
    <row r="8" spans="1:6" x14ac:dyDescent="0.25">
      <c r="A8" s="114"/>
      <c r="B8" s="26" t="s">
        <v>0</v>
      </c>
      <c r="C8" s="26" t="s">
        <v>32</v>
      </c>
      <c r="D8" s="26" t="s">
        <v>33</v>
      </c>
      <c r="E8" s="26" t="s">
        <v>3</v>
      </c>
    </row>
    <row r="9" spans="1:6" x14ac:dyDescent="0.25">
      <c r="A9" s="27" t="s">
        <v>34</v>
      </c>
      <c r="B9" s="5">
        <f>СВЦЭМ!$D$14+'СЕТ СН'!F5+СВЦЭМ!$D$10+'СЕТ СН'!F8-'СЕТ СН'!F$16</f>
        <v>2902.44183359</v>
      </c>
      <c r="C9" s="5">
        <f>СВЦЭМ!$D$14+'СЕТ СН'!G5+СВЦЭМ!$D$10+'СЕТ СН'!G8-'СЕТ СН'!G$16</f>
        <v>2976.7418335899993</v>
      </c>
      <c r="D9" s="5">
        <f>СВЦЭМ!$D$14+'СЕТ СН'!H5+СВЦЭМ!$D$10+'СЕТ СН'!H8-'СЕТ СН'!H$16</f>
        <v>2659.4318335899998</v>
      </c>
      <c r="E9" s="5">
        <f>СВЦЭМ!$D$14+'СЕТ СН'!I5+СВЦЭМ!$D$10+'СЕТ СН'!I8-'СЕТ СН'!I$16</f>
        <v>2709.5418335899994</v>
      </c>
    </row>
    <row r="10" spans="1:6" x14ac:dyDescent="0.25">
      <c r="A10" s="27" t="s">
        <v>35</v>
      </c>
      <c r="B10" s="5">
        <f>СВЦЭМ!$D$15+'СЕТ СН'!F5+СВЦЭМ!$D$10+'СЕТ СН'!F8-'СЕТ СН'!F$16</f>
        <v>3547.8332339999997</v>
      </c>
      <c r="C10" s="5">
        <f>СВЦЭМ!$D$15+'СЕТ СН'!G5+СВЦЭМ!$D$10+'СЕТ СН'!G8-'СЕТ СН'!G$16</f>
        <v>3622.1332339999999</v>
      </c>
      <c r="D10" s="5">
        <f>СВЦЭМ!$D$15+'СЕТ СН'!H5+СВЦЭМ!$D$10+'СЕТ СН'!H8-'СЕТ СН'!H$16</f>
        <v>3304.8232339999995</v>
      </c>
      <c r="E10" s="5">
        <f>СВЦЭМ!$D$15+'СЕТ СН'!I5+СВЦЭМ!$D$10+'СЕТ СН'!I8-'СЕТ СН'!I$16</f>
        <v>3354.9332339999992</v>
      </c>
    </row>
    <row r="11" spans="1:6" x14ac:dyDescent="0.25">
      <c r="A11" s="27" t="s">
        <v>36</v>
      </c>
      <c r="B11" s="5">
        <f>СВЦЭМ!$D$16+'СЕТ СН'!F5+СВЦЭМ!$D$10+'СЕТ СН'!F8-'СЕТ СН'!F$16</f>
        <v>4318.1972355200005</v>
      </c>
      <c r="C11" s="5">
        <f>СВЦЭМ!$D$16+'СЕТ СН'!G5+СВЦЭМ!$D$10+'СЕТ СН'!G8-'СЕТ СН'!G$16</f>
        <v>4392.4972355199998</v>
      </c>
      <c r="D11" s="5">
        <f>СВЦЭМ!$D$16+'СЕТ СН'!H5+СВЦЭМ!$D$10+'СЕТ СН'!H8-'СЕТ СН'!H$16</f>
        <v>4075.1872355199994</v>
      </c>
      <c r="E11" s="5">
        <f>СВЦЭМ!$D$16+'СЕТ СН'!I5+СВЦЭМ!$D$10+'СЕТ СН'!I8-'СЕТ СН'!I$16</f>
        <v>4125.297235519999</v>
      </c>
    </row>
    <row r="12" spans="1:6" x14ac:dyDescent="0.25">
      <c r="A12" s="112"/>
      <c r="B12" s="112"/>
      <c r="C12" s="112"/>
      <c r="D12" s="112"/>
      <c r="E12" s="112"/>
    </row>
    <row r="13" spans="1:6" x14ac:dyDescent="0.25">
      <c r="A13" s="28" t="s">
        <v>71</v>
      </c>
      <c r="B13" s="24"/>
    </row>
    <row r="14" spans="1:6" x14ac:dyDescent="0.25">
      <c r="A14" s="113" t="s">
        <v>70</v>
      </c>
      <c r="B14" s="111" t="s">
        <v>29</v>
      </c>
      <c r="C14" s="111"/>
      <c r="D14" s="111"/>
      <c r="E14" s="111"/>
    </row>
    <row r="15" spans="1:6" x14ac:dyDescent="0.25">
      <c r="A15" s="114"/>
      <c r="B15" s="26" t="s">
        <v>0</v>
      </c>
      <c r="C15" s="26" t="s">
        <v>32</v>
      </c>
      <c r="D15" s="26" t="s">
        <v>33</v>
      </c>
      <c r="E15" s="26" t="s">
        <v>3</v>
      </c>
    </row>
    <row r="16" spans="1:6" x14ac:dyDescent="0.25">
      <c r="A16" s="27" t="s">
        <v>34</v>
      </c>
      <c r="B16" s="29">
        <f>СВЦЭМ!$D$14+'СЕТ СН'!F5+СВЦЭМ!$D$10+'СЕТ СН'!F8-'СЕТ СН'!F$16</f>
        <v>2902.44183359</v>
      </c>
      <c r="C16" s="29">
        <f>СВЦЭМ!$D$14+'СЕТ СН'!G5+СВЦЭМ!$D$10+'СЕТ СН'!G8-'СЕТ СН'!G$16</f>
        <v>2976.7418335899993</v>
      </c>
      <c r="D16" s="29">
        <f>СВЦЭМ!$D$14+'СЕТ СН'!H5+СВЦЭМ!$D$10+'СЕТ СН'!H8-'СЕТ СН'!H$16</f>
        <v>2659.4318335899998</v>
      </c>
      <c r="E16" s="29">
        <f>СВЦЭМ!$D$14+'СЕТ СН'!I5+СВЦЭМ!$D$10+'СЕТ СН'!I8-'СЕТ СН'!I$16</f>
        <v>2709.5418335899994</v>
      </c>
    </row>
    <row r="17" spans="1:5" x14ac:dyDescent="0.25">
      <c r="A17" s="27" t="s">
        <v>37</v>
      </c>
      <c r="B17" s="29">
        <f>СВЦЭМ!$D$17+'СЕТ СН'!F5+СВЦЭМ!$D$10+'СЕТ СН'!F8-'СЕТ СН'!F$16</f>
        <v>3925.8513553299999</v>
      </c>
      <c r="C17" s="29">
        <f>СВЦЭМ!$D$17+'СЕТ СН'!G5+СВЦЭМ!$D$10+'СЕТ СН'!G8-'СЕТ СН'!G$16</f>
        <v>4000.1513553299992</v>
      </c>
      <c r="D17" s="29">
        <f>СВЦЭМ!$D$17+'СЕТ СН'!H5+СВЦЭМ!$D$10+'СЕТ СН'!H8-'СЕТ СН'!H$16</f>
        <v>3682.8413553299997</v>
      </c>
      <c r="E17" s="29">
        <f>СВЦЭМ!$D$17+'СЕТ СН'!I5+СВЦЭМ!$D$10+'СЕТ СН'!I8-'СЕТ СН'!I$16</f>
        <v>3732.9513553299994</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D135" zoomScale="80" zoomScaleNormal="80" zoomScaleSheetLayoutView="80" workbookViewId="0">
      <selection activeCell="N155" sqref="N155:O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январе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38</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15.75" x14ac:dyDescent="0.2">
      <c r="A4" s="132" t="s">
        <v>8</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01.01.2017</v>
      </c>
      <c r="B12" s="37">
        <f>SUMIFS(СВЦЭМ!$C$34:$C$777,СВЦЭМ!$A$34:$A$777,$A12,СВЦЭМ!$B$34:$B$777,B$11)+'СЕТ СН'!$F$9+СВЦЭМ!$D$10+'СЕТ СН'!$F$5-'СЕТ СН'!$F$17</f>
        <v>3956.3755729200002</v>
      </c>
      <c r="C12" s="37">
        <f>SUMIFS(СВЦЭМ!$C$34:$C$777,СВЦЭМ!$A$34:$A$777,$A12,СВЦЭМ!$B$34:$B$777,C$11)+'СЕТ СН'!$F$9+СВЦЭМ!$D$10+'СЕТ СН'!$F$5-'СЕТ СН'!$F$17</f>
        <v>3950.0534741600004</v>
      </c>
      <c r="D12" s="37">
        <f>SUMIFS(СВЦЭМ!$C$34:$C$777,СВЦЭМ!$A$34:$A$777,$A12,СВЦЭМ!$B$34:$B$777,D$11)+'СЕТ СН'!$F$9+СВЦЭМ!$D$10+'СЕТ СН'!$F$5-'СЕТ СН'!$F$17</f>
        <v>3975.73883974</v>
      </c>
      <c r="E12" s="37">
        <f>SUMIFS(СВЦЭМ!$C$34:$C$777,СВЦЭМ!$A$34:$A$777,$A12,СВЦЭМ!$B$34:$B$777,E$11)+'СЕТ СН'!$F$9+СВЦЭМ!$D$10+'СЕТ СН'!$F$5-'СЕТ СН'!$F$17</f>
        <v>3998.2438654300004</v>
      </c>
      <c r="F12" s="37">
        <f>SUMIFS(СВЦЭМ!$C$34:$C$777,СВЦЭМ!$A$34:$A$777,$A12,СВЦЭМ!$B$34:$B$777,F$11)+'СЕТ СН'!$F$9+СВЦЭМ!$D$10+'СЕТ СН'!$F$5-'СЕТ СН'!$F$17</f>
        <v>4009.9190693700002</v>
      </c>
      <c r="G12" s="37">
        <f>SUMIFS(СВЦЭМ!$C$34:$C$777,СВЦЭМ!$A$34:$A$777,$A12,СВЦЭМ!$B$34:$B$777,G$11)+'СЕТ СН'!$F$9+СВЦЭМ!$D$10+'СЕТ СН'!$F$5-'СЕТ СН'!$F$17</f>
        <v>4013.9725606100001</v>
      </c>
      <c r="H12" s="37">
        <f>SUMIFS(СВЦЭМ!$C$34:$C$777,СВЦЭМ!$A$34:$A$777,$A12,СВЦЭМ!$B$34:$B$777,H$11)+'СЕТ СН'!$F$9+СВЦЭМ!$D$10+'СЕТ СН'!$F$5-'СЕТ СН'!$F$17</f>
        <v>3997.3323242000006</v>
      </c>
      <c r="I12" s="37">
        <f>SUMIFS(СВЦЭМ!$C$34:$C$777,СВЦЭМ!$A$34:$A$777,$A12,СВЦЭМ!$B$34:$B$777,I$11)+'СЕТ СН'!$F$9+СВЦЭМ!$D$10+'СЕТ СН'!$F$5-'СЕТ СН'!$F$17</f>
        <v>3967.55917417</v>
      </c>
      <c r="J12" s="37">
        <f>SUMIFS(СВЦЭМ!$C$34:$C$777,СВЦЭМ!$A$34:$A$777,$A12,СВЦЭМ!$B$34:$B$777,J$11)+'СЕТ СН'!$F$9+СВЦЭМ!$D$10+'СЕТ СН'!$F$5-'СЕТ СН'!$F$17</f>
        <v>3924.3322985800005</v>
      </c>
      <c r="K12" s="37">
        <f>SUMIFS(СВЦЭМ!$C$34:$C$777,СВЦЭМ!$A$34:$A$777,$A12,СВЦЭМ!$B$34:$B$777,K$11)+'СЕТ СН'!$F$9+СВЦЭМ!$D$10+'СЕТ СН'!$F$5-'СЕТ СН'!$F$17</f>
        <v>3899.5018871100001</v>
      </c>
      <c r="L12" s="37">
        <f>SUMIFS(СВЦЭМ!$C$34:$C$777,СВЦЭМ!$A$34:$A$777,$A12,СВЦЭМ!$B$34:$B$777,L$11)+'СЕТ СН'!$F$9+СВЦЭМ!$D$10+'СЕТ СН'!$F$5-'СЕТ СН'!$F$17</f>
        <v>3867.7557631400005</v>
      </c>
      <c r="M12" s="37">
        <f>SUMIFS(СВЦЭМ!$C$34:$C$777,СВЦЭМ!$A$34:$A$777,$A12,СВЦЭМ!$B$34:$B$777,M$11)+'СЕТ СН'!$F$9+СВЦЭМ!$D$10+'СЕТ СН'!$F$5-'СЕТ СН'!$F$17</f>
        <v>3855.4763913900006</v>
      </c>
      <c r="N12" s="37">
        <f>SUMIFS(СВЦЭМ!$C$34:$C$777,СВЦЭМ!$A$34:$A$777,$A12,СВЦЭМ!$B$34:$B$777,N$11)+'СЕТ СН'!$F$9+СВЦЭМ!$D$10+'СЕТ СН'!$F$5-'СЕТ СН'!$F$17</f>
        <v>3859.4353886099998</v>
      </c>
      <c r="O12" s="37">
        <f>SUMIFS(СВЦЭМ!$C$34:$C$777,СВЦЭМ!$A$34:$A$777,$A12,СВЦЭМ!$B$34:$B$777,O$11)+'СЕТ СН'!$F$9+СВЦЭМ!$D$10+'СЕТ СН'!$F$5-'СЕТ СН'!$F$17</f>
        <v>3864.6588232400009</v>
      </c>
      <c r="P12" s="37">
        <f>SUMIFS(СВЦЭМ!$C$34:$C$777,СВЦЭМ!$A$34:$A$777,$A12,СВЦЭМ!$B$34:$B$777,P$11)+'СЕТ СН'!$F$9+СВЦЭМ!$D$10+'СЕТ СН'!$F$5-'СЕТ СН'!$F$17</f>
        <v>3876.6439215700002</v>
      </c>
      <c r="Q12" s="37">
        <f>SUMIFS(СВЦЭМ!$C$34:$C$777,СВЦЭМ!$A$34:$A$777,$A12,СВЦЭМ!$B$34:$B$777,Q$11)+'СЕТ СН'!$F$9+СВЦЭМ!$D$10+'СЕТ СН'!$F$5-'СЕТ СН'!$F$17</f>
        <v>3886.0514811499997</v>
      </c>
      <c r="R12" s="37">
        <f>SUMIFS(СВЦЭМ!$C$34:$C$777,СВЦЭМ!$A$34:$A$777,$A12,СВЦЭМ!$B$34:$B$777,R$11)+'СЕТ СН'!$F$9+СВЦЭМ!$D$10+'СЕТ СН'!$F$5-'СЕТ СН'!$F$17</f>
        <v>3878.5866173699997</v>
      </c>
      <c r="S12" s="37">
        <f>SUMIFS(СВЦЭМ!$C$34:$C$777,СВЦЭМ!$A$34:$A$777,$A12,СВЦЭМ!$B$34:$B$777,S$11)+'СЕТ СН'!$F$9+СВЦЭМ!$D$10+'СЕТ СН'!$F$5-'СЕТ СН'!$F$17</f>
        <v>3847.6381474600003</v>
      </c>
      <c r="T12" s="37">
        <f>SUMIFS(СВЦЭМ!$C$34:$C$777,СВЦЭМ!$A$34:$A$777,$A12,СВЦЭМ!$B$34:$B$777,T$11)+'СЕТ СН'!$F$9+СВЦЭМ!$D$10+'СЕТ СН'!$F$5-'СЕТ СН'!$F$17</f>
        <v>3839.0250967200009</v>
      </c>
      <c r="U12" s="37">
        <f>SUMIFS(СВЦЭМ!$C$34:$C$777,СВЦЭМ!$A$34:$A$777,$A12,СВЦЭМ!$B$34:$B$777,U$11)+'СЕТ СН'!$F$9+СВЦЭМ!$D$10+'СЕТ СН'!$F$5-'СЕТ СН'!$F$17</f>
        <v>3839.6203148100003</v>
      </c>
      <c r="V12" s="37">
        <f>SUMIFS(СВЦЭМ!$C$34:$C$777,СВЦЭМ!$A$34:$A$777,$A12,СВЦЭМ!$B$34:$B$777,V$11)+'СЕТ СН'!$F$9+СВЦЭМ!$D$10+'СЕТ СН'!$F$5-'СЕТ СН'!$F$17</f>
        <v>3845.0214360600003</v>
      </c>
      <c r="W12" s="37">
        <f>SUMIFS(СВЦЭМ!$C$34:$C$777,СВЦЭМ!$A$34:$A$777,$A12,СВЦЭМ!$B$34:$B$777,W$11)+'СЕТ СН'!$F$9+СВЦЭМ!$D$10+'СЕТ СН'!$F$5-'СЕТ СН'!$F$17</f>
        <v>3843.9665334000001</v>
      </c>
      <c r="X12" s="37">
        <f>SUMIFS(СВЦЭМ!$C$34:$C$777,СВЦЭМ!$A$34:$A$777,$A12,СВЦЭМ!$B$34:$B$777,X$11)+'СЕТ СН'!$F$9+СВЦЭМ!$D$10+'СЕТ СН'!$F$5-'СЕТ СН'!$F$17</f>
        <v>3844.4321647800007</v>
      </c>
      <c r="Y12" s="37">
        <f>SUMIFS(СВЦЭМ!$C$34:$C$777,СВЦЭМ!$A$34:$A$777,$A12,СВЦЭМ!$B$34:$B$777,Y$11)+'СЕТ СН'!$F$9+СВЦЭМ!$D$10+'СЕТ СН'!$F$5-'СЕТ СН'!$F$17</f>
        <v>3882.4617590300004</v>
      </c>
      <c r="AA12" s="38"/>
    </row>
    <row r="13" spans="1:27" ht="15.75" x14ac:dyDescent="0.2">
      <c r="A13" s="36">
        <f>A12+1</f>
        <v>42737</v>
      </c>
      <c r="B13" s="37">
        <f>SUMIFS(СВЦЭМ!$C$34:$C$777,СВЦЭМ!$A$34:$A$777,$A13,СВЦЭМ!$B$34:$B$777,B$11)+'СЕТ СН'!$F$9+СВЦЭМ!$D$10+'СЕТ СН'!$F$5-'СЕТ СН'!$F$17</f>
        <v>3928.8751773800004</v>
      </c>
      <c r="C13" s="37">
        <f>SUMIFS(СВЦЭМ!$C$34:$C$777,СВЦЭМ!$A$34:$A$777,$A13,СВЦЭМ!$B$34:$B$777,C$11)+'СЕТ СН'!$F$9+СВЦЭМ!$D$10+'СЕТ СН'!$F$5-'СЕТ СН'!$F$17</f>
        <v>3963.3854635799999</v>
      </c>
      <c r="D13" s="37">
        <f>SUMIFS(СВЦЭМ!$C$34:$C$777,СВЦЭМ!$A$34:$A$777,$A13,СВЦЭМ!$B$34:$B$777,D$11)+'СЕТ СН'!$F$9+СВЦЭМ!$D$10+'СЕТ СН'!$F$5-'СЕТ СН'!$F$17</f>
        <v>3982.6456860600001</v>
      </c>
      <c r="E13" s="37">
        <f>SUMIFS(СВЦЭМ!$C$34:$C$777,СВЦЭМ!$A$34:$A$777,$A13,СВЦЭМ!$B$34:$B$777,E$11)+'СЕТ СН'!$F$9+СВЦЭМ!$D$10+'СЕТ СН'!$F$5-'СЕТ СН'!$F$17</f>
        <v>3994.2276104700004</v>
      </c>
      <c r="F13" s="37">
        <f>SUMIFS(СВЦЭМ!$C$34:$C$777,СВЦЭМ!$A$34:$A$777,$A13,СВЦЭМ!$B$34:$B$777,F$11)+'СЕТ СН'!$F$9+СВЦЭМ!$D$10+'СЕТ СН'!$F$5-'СЕТ СН'!$F$17</f>
        <v>3997.6497631900002</v>
      </c>
      <c r="G13" s="37">
        <f>SUMIFS(СВЦЭМ!$C$34:$C$777,СВЦЭМ!$A$34:$A$777,$A13,СВЦЭМ!$B$34:$B$777,G$11)+'СЕТ СН'!$F$9+СВЦЭМ!$D$10+'СЕТ СН'!$F$5-'СЕТ СН'!$F$17</f>
        <v>3996.2862693100005</v>
      </c>
      <c r="H13" s="37">
        <f>SUMIFS(СВЦЭМ!$C$34:$C$777,СВЦЭМ!$A$34:$A$777,$A13,СВЦЭМ!$B$34:$B$777,H$11)+'СЕТ СН'!$F$9+СВЦЭМ!$D$10+'СЕТ СН'!$F$5-'СЕТ СН'!$F$17</f>
        <v>3986.8218437100004</v>
      </c>
      <c r="I13" s="37">
        <f>SUMIFS(СВЦЭМ!$C$34:$C$777,СВЦЭМ!$A$34:$A$777,$A13,СВЦЭМ!$B$34:$B$777,I$11)+'СЕТ СН'!$F$9+СВЦЭМ!$D$10+'СЕТ СН'!$F$5-'СЕТ СН'!$F$17</f>
        <v>3954.2814215100007</v>
      </c>
      <c r="J13" s="37">
        <f>SUMIFS(СВЦЭМ!$C$34:$C$777,СВЦЭМ!$A$34:$A$777,$A13,СВЦЭМ!$B$34:$B$777,J$11)+'СЕТ СН'!$F$9+СВЦЭМ!$D$10+'СЕТ СН'!$F$5-'СЕТ СН'!$F$17</f>
        <v>3889.6520331000002</v>
      </c>
      <c r="K13" s="37">
        <f>SUMIFS(СВЦЭМ!$C$34:$C$777,СВЦЭМ!$A$34:$A$777,$A13,СВЦЭМ!$B$34:$B$777,K$11)+'СЕТ СН'!$F$9+СВЦЭМ!$D$10+'СЕТ СН'!$F$5-'СЕТ СН'!$F$17</f>
        <v>3854.9400602400001</v>
      </c>
      <c r="L13" s="37">
        <f>SUMIFS(СВЦЭМ!$C$34:$C$777,СВЦЭМ!$A$34:$A$777,$A13,СВЦЭМ!$B$34:$B$777,L$11)+'СЕТ СН'!$F$9+СВЦЭМ!$D$10+'СЕТ СН'!$F$5-'СЕТ СН'!$F$17</f>
        <v>3854.3565841899999</v>
      </c>
      <c r="M13" s="37">
        <f>SUMIFS(СВЦЭМ!$C$34:$C$777,СВЦЭМ!$A$34:$A$777,$A13,СВЦЭМ!$B$34:$B$777,M$11)+'СЕТ СН'!$F$9+СВЦЭМ!$D$10+'СЕТ СН'!$F$5-'СЕТ СН'!$F$17</f>
        <v>3851.4216180500007</v>
      </c>
      <c r="N13" s="37">
        <f>SUMIFS(СВЦЭМ!$C$34:$C$777,СВЦЭМ!$A$34:$A$777,$A13,СВЦЭМ!$B$34:$B$777,N$11)+'СЕТ СН'!$F$9+СВЦЭМ!$D$10+'СЕТ СН'!$F$5-'СЕТ СН'!$F$17</f>
        <v>3846.2000652200004</v>
      </c>
      <c r="O13" s="37">
        <f>SUMIFS(СВЦЭМ!$C$34:$C$777,СВЦЭМ!$A$34:$A$777,$A13,СВЦЭМ!$B$34:$B$777,O$11)+'СЕТ СН'!$F$9+СВЦЭМ!$D$10+'СЕТ СН'!$F$5-'СЕТ СН'!$F$17</f>
        <v>3842.8798017500003</v>
      </c>
      <c r="P13" s="37">
        <f>SUMIFS(СВЦЭМ!$C$34:$C$777,СВЦЭМ!$A$34:$A$777,$A13,СВЦЭМ!$B$34:$B$777,P$11)+'СЕТ СН'!$F$9+СВЦЭМ!$D$10+'СЕТ СН'!$F$5-'СЕТ СН'!$F$17</f>
        <v>3847.5600366300005</v>
      </c>
      <c r="Q13" s="37">
        <f>SUMIFS(СВЦЭМ!$C$34:$C$777,СВЦЭМ!$A$34:$A$777,$A13,СВЦЭМ!$B$34:$B$777,Q$11)+'СЕТ СН'!$F$9+СВЦЭМ!$D$10+'СЕТ СН'!$F$5-'СЕТ СН'!$F$17</f>
        <v>3861.2034158400002</v>
      </c>
      <c r="R13" s="37">
        <f>SUMIFS(СВЦЭМ!$C$34:$C$777,СВЦЭМ!$A$34:$A$777,$A13,СВЦЭМ!$B$34:$B$777,R$11)+'СЕТ СН'!$F$9+СВЦЭМ!$D$10+'СЕТ СН'!$F$5-'СЕТ СН'!$F$17</f>
        <v>3850.4180581600003</v>
      </c>
      <c r="S13" s="37">
        <f>SUMIFS(СВЦЭМ!$C$34:$C$777,СВЦЭМ!$A$34:$A$777,$A13,СВЦЭМ!$B$34:$B$777,S$11)+'СЕТ СН'!$F$9+СВЦЭМ!$D$10+'СЕТ СН'!$F$5-'СЕТ СН'!$F$17</f>
        <v>3844.2316087600002</v>
      </c>
      <c r="T13" s="37">
        <f>SUMIFS(СВЦЭМ!$C$34:$C$777,СВЦЭМ!$A$34:$A$777,$A13,СВЦЭМ!$B$34:$B$777,T$11)+'СЕТ СН'!$F$9+СВЦЭМ!$D$10+'СЕТ СН'!$F$5-'СЕТ СН'!$F$17</f>
        <v>3847.9065181300002</v>
      </c>
      <c r="U13" s="37">
        <f>SUMIFS(СВЦЭМ!$C$34:$C$777,СВЦЭМ!$A$34:$A$777,$A13,СВЦЭМ!$B$34:$B$777,U$11)+'СЕТ СН'!$F$9+СВЦЭМ!$D$10+'СЕТ СН'!$F$5-'СЕТ СН'!$F$17</f>
        <v>3850.2426164099998</v>
      </c>
      <c r="V13" s="37">
        <f>SUMIFS(СВЦЭМ!$C$34:$C$777,СВЦЭМ!$A$34:$A$777,$A13,СВЦЭМ!$B$34:$B$777,V$11)+'СЕТ СН'!$F$9+СВЦЭМ!$D$10+'СЕТ СН'!$F$5-'СЕТ СН'!$F$17</f>
        <v>3852.6386042700005</v>
      </c>
      <c r="W13" s="37">
        <f>SUMIFS(СВЦЭМ!$C$34:$C$777,СВЦЭМ!$A$34:$A$777,$A13,СВЦЭМ!$B$34:$B$777,W$11)+'СЕТ СН'!$F$9+СВЦЭМ!$D$10+'СЕТ СН'!$F$5-'СЕТ СН'!$F$17</f>
        <v>3850.6589792300001</v>
      </c>
      <c r="X13" s="37">
        <f>SUMIFS(СВЦЭМ!$C$34:$C$777,СВЦЭМ!$A$34:$A$777,$A13,СВЦЭМ!$B$34:$B$777,X$11)+'СЕТ СН'!$F$9+СВЦЭМ!$D$10+'СЕТ СН'!$F$5-'СЕТ СН'!$F$17</f>
        <v>3851.6562723500001</v>
      </c>
      <c r="Y13" s="37">
        <f>SUMIFS(СВЦЭМ!$C$34:$C$777,СВЦЭМ!$A$34:$A$777,$A13,СВЦЭМ!$B$34:$B$777,Y$11)+'СЕТ СН'!$F$9+СВЦЭМ!$D$10+'СЕТ СН'!$F$5-'СЕТ СН'!$F$17</f>
        <v>3886.1727261800006</v>
      </c>
    </row>
    <row r="14" spans="1:27" ht="15.75" x14ac:dyDescent="0.2">
      <c r="A14" s="36">
        <f t="shared" ref="A14:A42" si="0">A13+1</f>
        <v>42738</v>
      </c>
      <c r="B14" s="37">
        <f>SUMIFS(СВЦЭМ!$C$34:$C$777,СВЦЭМ!$A$34:$A$777,$A14,СВЦЭМ!$B$34:$B$777,B$11)+'СЕТ СН'!$F$9+СВЦЭМ!$D$10+'СЕТ СН'!$F$5-'СЕТ СН'!$F$17</f>
        <v>3960.5195048700007</v>
      </c>
      <c r="C14" s="37">
        <f>SUMIFS(СВЦЭМ!$C$34:$C$777,СВЦЭМ!$A$34:$A$777,$A14,СВЦЭМ!$B$34:$B$777,C$11)+'СЕТ СН'!$F$9+СВЦЭМ!$D$10+'СЕТ СН'!$F$5-'СЕТ СН'!$F$17</f>
        <v>3994.5814787899999</v>
      </c>
      <c r="D14" s="37">
        <f>SUMIFS(СВЦЭМ!$C$34:$C$777,СВЦЭМ!$A$34:$A$777,$A14,СВЦЭМ!$B$34:$B$777,D$11)+'СЕТ СН'!$F$9+СВЦЭМ!$D$10+'СЕТ СН'!$F$5-'СЕТ СН'!$F$17</f>
        <v>4016.9462518500004</v>
      </c>
      <c r="E14" s="37">
        <f>SUMIFS(СВЦЭМ!$C$34:$C$777,СВЦЭМ!$A$34:$A$777,$A14,СВЦЭМ!$B$34:$B$777,E$11)+'СЕТ СН'!$F$9+СВЦЭМ!$D$10+'СЕТ СН'!$F$5-'СЕТ СН'!$F$17</f>
        <v>4029.2028336399999</v>
      </c>
      <c r="F14" s="37">
        <f>SUMIFS(СВЦЭМ!$C$34:$C$777,СВЦЭМ!$A$34:$A$777,$A14,СВЦЭМ!$B$34:$B$777,F$11)+'СЕТ СН'!$F$9+СВЦЭМ!$D$10+'СЕТ СН'!$F$5-'СЕТ СН'!$F$17</f>
        <v>4027.4527959100005</v>
      </c>
      <c r="G14" s="37">
        <f>SUMIFS(СВЦЭМ!$C$34:$C$777,СВЦЭМ!$A$34:$A$777,$A14,СВЦЭМ!$B$34:$B$777,G$11)+'СЕТ СН'!$F$9+СВЦЭМ!$D$10+'СЕТ СН'!$F$5-'СЕТ СН'!$F$17</f>
        <v>4021.6700228200007</v>
      </c>
      <c r="H14" s="37">
        <f>SUMIFS(СВЦЭМ!$C$34:$C$777,СВЦЭМ!$A$34:$A$777,$A14,СВЦЭМ!$B$34:$B$777,H$11)+'СЕТ СН'!$F$9+СВЦЭМ!$D$10+'СЕТ СН'!$F$5-'СЕТ СН'!$F$17</f>
        <v>4010.7140833499998</v>
      </c>
      <c r="I14" s="37">
        <f>SUMIFS(СВЦЭМ!$C$34:$C$777,СВЦЭМ!$A$34:$A$777,$A14,СВЦЭМ!$B$34:$B$777,I$11)+'СЕТ СН'!$F$9+СВЦЭМ!$D$10+'СЕТ СН'!$F$5-'СЕТ СН'!$F$17</f>
        <v>3983.9587050600003</v>
      </c>
      <c r="J14" s="37">
        <f>SUMIFS(СВЦЭМ!$C$34:$C$777,СВЦЭМ!$A$34:$A$777,$A14,СВЦЭМ!$B$34:$B$777,J$11)+'СЕТ СН'!$F$9+СВЦЭМ!$D$10+'СЕТ СН'!$F$5-'СЕТ СН'!$F$17</f>
        <v>3929.5344241500006</v>
      </c>
      <c r="K14" s="37">
        <f>SUMIFS(СВЦЭМ!$C$34:$C$777,СВЦЭМ!$A$34:$A$777,$A14,СВЦЭМ!$B$34:$B$777,K$11)+'СЕТ СН'!$F$9+СВЦЭМ!$D$10+'СЕТ СН'!$F$5-'СЕТ СН'!$F$17</f>
        <v>3899.1835157900005</v>
      </c>
      <c r="L14" s="37">
        <f>SUMIFS(СВЦЭМ!$C$34:$C$777,СВЦЭМ!$A$34:$A$777,$A14,СВЦЭМ!$B$34:$B$777,L$11)+'СЕТ СН'!$F$9+СВЦЭМ!$D$10+'СЕТ СН'!$F$5-'СЕТ СН'!$F$17</f>
        <v>3890.7597949000001</v>
      </c>
      <c r="M14" s="37">
        <f>SUMIFS(СВЦЭМ!$C$34:$C$777,СВЦЭМ!$A$34:$A$777,$A14,СВЦЭМ!$B$34:$B$777,M$11)+'СЕТ СН'!$F$9+СВЦЭМ!$D$10+'СЕТ СН'!$F$5-'СЕТ СН'!$F$17</f>
        <v>3876.2649565500005</v>
      </c>
      <c r="N14" s="37">
        <f>SUMIFS(СВЦЭМ!$C$34:$C$777,СВЦЭМ!$A$34:$A$777,$A14,СВЦЭМ!$B$34:$B$777,N$11)+'СЕТ СН'!$F$9+СВЦЭМ!$D$10+'СЕТ СН'!$F$5-'СЕТ СН'!$F$17</f>
        <v>3869.6090735600001</v>
      </c>
      <c r="O14" s="37">
        <f>SUMIFS(СВЦЭМ!$C$34:$C$777,СВЦЭМ!$A$34:$A$777,$A14,СВЦЭМ!$B$34:$B$777,O$11)+'СЕТ СН'!$F$9+СВЦЭМ!$D$10+'СЕТ СН'!$F$5-'СЕТ СН'!$F$17</f>
        <v>3868.4357854200007</v>
      </c>
      <c r="P14" s="37">
        <f>SUMIFS(СВЦЭМ!$C$34:$C$777,СВЦЭМ!$A$34:$A$777,$A14,СВЦЭМ!$B$34:$B$777,P$11)+'СЕТ СН'!$F$9+СВЦЭМ!$D$10+'СЕТ СН'!$F$5-'СЕТ СН'!$F$17</f>
        <v>3867.1320415099999</v>
      </c>
      <c r="Q14" s="37">
        <f>SUMIFS(СВЦЭМ!$C$34:$C$777,СВЦЭМ!$A$34:$A$777,$A14,СВЦЭМ!$B$34:$B$777,Q$11)+'СЕТ СН'!$F$9+СВЦЭМ!$D$10+'СЕТ СН'!$F$5-'СЕТ СН'!$F$17</f>
        <v>3864.59263311</v>
      </c>
      <c r="R14" s="37">
        <f>SUMIFS(СВЦЭМ!$C$34:$C$777,СВЦЭМ!$A$34:$A$777,$A14,СВЦЭМ!$B$34:$B$777,R$11)+'СЕТ СН'!$F$9+СВЦЭМ!$D$10+'СЕТ СН'!$F$5-'СЕТ СН'!$F$17</f>
        <v>3864.9320040900002</v>
      </c>
      <c r="S14" s="37">
        <f>SUMIFS(СВЦЭМ!$C$34:$C$777,СВЦЭМ!$A$34:$A$777,$A14,СВЦЭМ!$B$34:$B$777,S$11)+'СЕТ СН'!$F$9+СВЦЭМ!$D$10+'СЕТ СН'!$F$5-'СЕТ СН'!$F$17</f>
        <v>3865.1722183500005</v>
      </c>
      <c r="T14" s="37">
        <f>SUMIFS(СВЦЭМ!$C$34:$C$777,СВЦЭМ!$A$34:$A$777,$A14,СВЦЭМ!$B$34:$B$777,T$11)+'СЕТ СН'!$F$9+СВЦЭМ!$D$10+'СЕТ СН'!$F$5-'СЕТ СН'!$F$17</f>
        <v>3871.06232765</v>
      </c>
      <c r="U14" s="37">
        <f>SUMIFS(СВЦЭМ!$C$34:$C$777,СВЦЭМ!$A$34:$A$777,$A14,СВЦЭМ!$B$34:$B$777,U$11)+'СЕТ СН'!$F$9+СВЦЭМ!$D$10+'СЕТ СН'!$F$5-'СЕТ СН'!$F$17</f>
        <v>3870.6532086300003</v>
      </c>
      <c r="V14" s="37">
        <f>SUMIFS(СВЦЭМ!$C$34:$C$777,СВЦЭМ!$A$34:$A$777,$A14,СВЦЭМ!$B$34:$B$777,V$11)+'СЕТ СН'!$F$9+СВЦЭМ!$D$10+'СЕТ СН'!$F$5-'СЕТ СН'!$F$17</f>
        <v>3871.2057933800006</v>
      </c>
      <c r="W14" s="37">
        <f>SUMIFS(СВЦЭМ!$C$34:$C$777,СВЦЭМ!$A$34:$A$777,$A14,СВЦЭМ!$B$34:$B$777,W$11)+'СЕТ СН'!$F$9+СВЦЭМ!$D$10+'СЕТ СН'!$F$5-'СЕТ СН'!$F$17</f>
        <v>3869.2373020200002</v>
      </c>
      <c r="X14" s="37">
        <f>SUMIFS(СВЦЭМ!$C$34:$C$777,СВЦЭМ!$A$34:$A$777,$A14,СВЦЭМ!$B$34:$B$777,X$11)+'СЕТ СН'!$F$9+СВЦЭМ!$D$10+'СЕТ СН'!$F$5-'СЕТ СН'!$F$17</f>
        <v>3867.7863609900005</v>
      </c>
      <c r="Y14" s="37">
        <f>SUMIFS(СВЦЭМ!$C$34:$C$777,СВЦЭМ!$A$34:$A$777,$A14,СВЦЭМ!$B$34:$B$777,Y$11)+'СЕТ СН'!$F$9+СВЦЭМ!$D$10+'СЕТ СН'!$F$5-'СЕТ СН'!$F$17</f>
        <v>3904.8539817300007</v>
      </c>
    </row>
    <row r="15" spans="1:27" ht="15.75" x14ac:dyDescent="0.2">
      <c r="A15" s="36">
        <f t="shared" si="0"/>
        <v>42739</v>
      </c>
      <c r="B15" s="37">
        <f>SUMIFS(СВЦЭМ!$C$34:$C$777,СВЦЭМ!$A$34:$A$777,$A15,СВЦЭМ!$B$34:$B$777,B$11)+'СЕТ СН'!$F$9+СВЦЭМ!$D$10+'СЕТ СН'!$F$5-'СЕТ СН'!$F$17</f>
        <v>3915.14821682</v>
      </c>
      <c r="C15" s="37">
        <f>SUMIFS(СВЦЭМ!$C$34:$C$777,СВЦЭМ!$A$34:$A$777,$A15,СВЦЭМ!$B$34:$B$777,C$11)+'СЕТ СН'!$F$9+СВЦЭМ!$D$10+'СЕТ СН'!$F$5-'СЕТ СН'!$F$17</f>
        <v>3956.0428629400003</v>
      </c>
      <c r="D15" s="37">
        <f>SUMIFS(СВЦЭМ!$C$34:$C$777,СВЦЭМ!$A$34:$A$777,$A15,СВЦЭМ!$B$34:$B$777,D$11)+'СЕТ СН'!$F$9+СВЦЭМ!$D$10+'СЕТ СН'!$F$5-'СЕТ СН'!$F$17</f>
        <v>3977.5359023199999</v>
      </c>
      <c r="E15" s="37">
        <f>SUMIFS(СВЦЭМ!$C$34:$C$777,СВЦЭМ!$A$34:$A$777,$A15,СВЦЭМ!$B$34:$B$777,E$11)+'СЕТ СН'!$F$9+СВЦЭМ!$D$10+'СЕТ СН'!$F$5-'СЕТ СН'!$F$17</f>
        <v>3992.2468153600003</v>
      </c>
      <c r="F15" s="37">
        <f>SUMIFS(СВЦЭМ!$C$34:$C$777,СВЦЭМ!$A$34:$A$777,$A15,СВЦЭМ!$B$34:$B$777,F$11)+'СЕТ СН'!$F$9+СВЦЭМ!$D$10+'СЕТ СН'!$F$5-'СЕТ СН'!$F$17</f>
        <v>3995.8074659200001</v>
      </c>
      <c r="G15" s="37">
        <f>SUMIFS(СВЦЭМ!$C$34:$C$777,СВЦЭМ!$A$34:$A$777,$A15,СВЦЭМ!$B$34:$B$777,G$11)+'СЕТ СН'!$F$9+СВЦЭМ!$D$10+'СЕТ СН'!$F$5-'СЕТ СН'!$F$17</f>
        <v>3991.1153678000001</v>
      </c>
      <c r="H15" s="37">
        <f>SUMIFS(СВЦЭМ!$C$34:$C$777,СВЦЭМ!$A$34:$A$777,$A15,СВЦЭМ!$B$34:$B$777,H$11)+'СЕТ СН'!$F$9+СВЦЭМ!$D$10+'СЕТ СН'!$F$5-'СЕТ СН'!$F$17</f>
        <v>3970.1929532499998</v>
      </c>
      <c r="I15" s="37">
        <f>SUMIFS(СВЦЭМ!$C$34:$C$777,СВЦЭМ!$A$34:$A$777,$A15,СВЦЭМ!$B$34:$B$777,I$11)+'СЕТ СН'!$F$9+СВЦЭМ!$D$10+'СЕТ СН'!$F$5-'СЕТ СН'!$F$17</f>
        <v>3930.18737495</v>
      </c>
      <c r="J15" s="37">
        <f>SUMIFS(СВЦЭМ!$C$34:$C$777,СВЦЭМ!$A$34:$A$777,$A15,СВЦЭМ!$B$34:$B$777,J$11)+'СЕТ СН'!$F$9+СВЦЭМ!$D$10+'СЕТ СН'!$F$5-'СЕТ СН'!$F$17</f>
        <v>3858.7162532100001</v>
      </c>
      <c r="K15" s="37">
        <f>SUMIFS(СВЦЭМ!$C$34:$C$777,СВЦЭМ!$A$34:$A$777,$A15,СВЦЭМ!$B$34:$B$777,K$11)+'СЕТ СН'!$F$9+СВЦЭМ!$D$10+'СЕТ СН'!$F$5-'СЕТ СН'!$F$17</f>
        <v>3857.0381190099997</v>
      </c>
      <c r="L15" s="37">
        <f>SUMIFS(СВЦЭМ!$C$34:$C$777,СВЦЭМ!$A$34:$A$777,$A15,СВЦЭМ!$B$34:$B$777,L$11)+'СЕТ СН'!$F$9+СВЦЭМ!$D$10+'СЕТ СН'!$F$5-'СЕТ СН'!$F$17</f>
        <v>3861.7341487800004</v>
      </c>
      <c r="M15" s="37">
        <f>SUMIFS(СВЦЭМ!$C$34:$C$777,СВЦЭМ!$A$34:$A$777,$A15,СВЦЭМ!$B$34:$B$777,M$11)+'СЕТ СН'!$F$9+СВЦЭМ!$D$10+'СЕТ СН'!$F$5-'СЕТ СН'!$F$17</f>
        <v>3858.0849292700004</v>
      </c>
      <c r="N15" s="37">
        <f>SUMIFS(СВЦЭМ!$C$34:$C$777,СВЦЭМ!$A$34:$A$777,$A15,СВЦЭМ!$B$34:$B$777,N$11)+'СЕТ СН'!$F$9+СВЦЭМ!$D$10+'СЕТ СН'!$F$5-'СЕТ СН'!$F$17</f>
        <v>3850.7527837200005</v>
      </c>
      <c r="O15" s="37">
        <f>SUMIFS(СВЦЭМ!$C$34:$C$777,СВЦЭМ!$A$34:$A$777,$A15,СВЦЭМ!$B$34:$B$777,O$11)+'СЕТ СН'!$F$9+СВЦЭМ!$D$10+'СЕТ СН'!$F$5-'СЕТ СН'!$F$17</f>
        <v>3855.3406832100009</v>
      </c>
      <c r="P15" s="37">
        <f>SUMIFS(СВЦЭМ!$C$34:$C$777,СВЦЭМ!$A$34:$A$777,$A15,СВЦЭМ!$B$34:$B$777,P$11)+'СЕТ СН'!$F$9+СВЦЭМ!$D$10+'СЕТ СН'!$F$5-'СЕТ СН'!$F$17</f>
        <v>3853.0455848199999</v>
      </c>
      <c r="Q15" s="37">
        <f>SUMIFS(СВЦЭМ!$C$34:$C$777,СВЦЭМ!$A$34:$A$777,$A15,СВЦЭМ!$B$34:$B$777,Q$11)+'СЕТ СН'!$F$9+СВЦЭМ!$D$10+'СЕТ СН'!$F$5-'СЕТ СН'!$F$17</f>
        <v>3849.7302883900002</v>
      </c>
      <c r="R15" s="37">
        <f>SUMIFS(СВЦЭМ!$C$34:$C$777,СВЦЭМ!$A$34:$A$777,$A15,СВЦЭМ!$B$34:$B$777,R$11)+'СЕТ СН'!$F$9+СВЦЭМ!$D$10+'СЕТ СН'!$F$5-'СЕТ СН'!$F$17</f>
        <v>3850.1906827300008</v>
      </c>
      <c r="S15" s="37">
        <f>SUMIFS(СВЦЭМ!$C$34:$C$777,СВЦЭМ!$A$34:$A$777,$A15,СВЦЭМ!$B$34:$B$777,S$11)+'СЕТ СН'!$F$9+СВЦЭМ!$D$10+'СЕТ СН'!$F$5-'СЕТ СН'!$F$17</f>
        <v>3852.9441023100007</v>
      </c>
      <c r="T15" s="37">
        <f>SUMIFS(СВЦЭМ!$C$34:$C$777,СВЦЭМ!$A$34:$A$777,$A15,СВЦЭМ!$B$34:$B$777,T$11)+'СЕТ СН'!$F$9+СВЦЭМ!$D$10+'СЕТ СН'!$F$5-'СЕТ СН'!$F$17</f>
        <v>3858.8617002500005</v>
      </c>
      <c r="U15" s="37">
        <f>SUMIFS(СВЦЭМ!$C$34:$C$777,СВЦЭМ!$A$34:$A$777,$A15,СВЦЭМ!$B$34:$B$777,U$11)+'СЕТ СН'!$F$9+СВЦЭМ!$D$10+'СЕТ СН'!$F$5-'СЕТ СН'!$F$17</f>
        <v>3858.6177574400008</v>
      </c>
      <c r="V15" s="37">
        <f>SUMIFS(СВЦЭМ!$C$34:$C$777,СВЦЭМ!$A$34:$A$777,$A15,СВЦЭМ!$B$34:$B$777,V$11)+'СЕТ СН'!$F$9+СВЦЭМ!$D$10+'СЕТ СН'!$F$5-'СЕТ СН'!$F$17</f>
        <v>3858.68814191</v>
      </c>
      <c r="W15" s="37">
        <f>SUMIFS(СВЦЭМ!$C$34:$C$777,СВЦЭМ!$A$34:$A$777,$A15,СВЦЭМ!$B$34:$B$777,W$11)+'СЕТ СН'!$F$9+СВЦЭМ!$D$10+'СЕТ СН'!$F$5-'СЕТ СН'!$F$17</f>
        <v>3855.5656824500002</v>
      </c>
      <c r="X15" s="37">
        <f>SUMIFS(СВЦЭМ!$C$34:$C$777,СВЦЭМ!$A$34:$A$777,$A15,СВЦЭМ!$B$34:$B$777,X$11)+'СЕТ СН'!$F$9+СВЦЭМ!$D$10+'СЕТ СН'!$F$5-'СЕТ СН'!$F$17</f>
        <v>3853.75961723</v>
      </c>
      <c r="Y15" s="37">
        <f>SUMIFS(СВЦЭМ!$C$34:$C$777,СВЦЭМ!$A$34:$A$777,$A15,СВЦЭМ!$B$34:$B$777,Y$11)+'СЕТ СН'!$F$9+СВЦЭМ!$D$10+'СЕТ СН'!$F$5-'СЕТ СН'!$F$17</f>
        <v>3884.3191218700003</v>
      </c>
    </row>
    <row r="16" spans="1:27" ht="15.75" x14ac:dyDescent="0.2">
      <c r="A16" s="36">
        <f t="shared" si="0"/>
        <v>42740</v>
      </c>
      <c r="B16" s="37">
        <f>SUMIFS(СВЦЭМ!$C$34:$C$777,СВЦЭМ!$A$34:$A$777,$A16,СВЦЭМ!$B$34:$B$777,B$11)+'СЕТ СН'!$F$9+СВЦЭМ!$D$10+'СЕТ СН'!$F$5-'СЕТ СН'!$F$17</f>
        <v>3933.1202271300008</v>
      </c>
      <c r="C16" s="37">
        <f>SUMIFS(СВЦЭМ!$C$34:$C$777,СВЦЭМ!$A$34:$A$777,$A16,СВЦЭМ!$B$34:$B$777,C$11)+'СЕТ СН'!$F$9+СВЦЭМ!$D$10+'СЕТ СН'!$F$5-'СЕТ СН'!$F$17</f>
        <v>3969.4789142900008</v>
      </c>
      <c r="D16" s="37">
        <f>SUMIFS(СВЦЭМ!$C$34:$C$777,СВЦЭМ!$A$34:$A$777,$A16,СВЦЭМ!$B$34:$B$777,D$11)+'СЕТ СН'!$F$9+СВЦЭМ!$D$10+'СЕТ СН'!$F$5-'СЕТ СН'!$F$17</f>
        <v>3998.5959898300007</v>
      </c>
      <c r="E16" s="37">
        <f>SUMIFS(СВЦЭМ!$C$34:$C$777,СВЦЭМ!$A$34:$A$777,$A16,СВЦЭМ!$B$34:$B$777,E$11)+'СЕТ СН'!$F$9+СВЦЭМ!$D$10+'СЕТ СН'!$F$5-'СЕТ СН'!$F$17</f>
        <v>4008.54704115</v>
      </c>
      <c r="F16" s="37">
        <f>SUMIFS(СВЦЭМ!$C$34:$C$777,СВЦЭМ!$A$34:$A$777,$A16,СВЦЭМ!$B$34:$B$777,F$11)+'СЕТ СН'!$F$9+СВЦЭМ!$D$10+'СЕТ СН'!$F$5-'СЕТ СН'!$F$17</f>
        <v>4009.9683846500002</v>
      </c>
      <c r="G16" s="37">
        <f>SUMIFS(СВЦЭМ!$C$34:$C$777,СВЦЭМ!$A$34:$A$777,$A16,СВЦЭМ!$B$34:$B$777,G$11)+'СЕТ СН'!$F$9+СВЦЭМ!$D$10+'СЕТ СН'!$F$5-'СЕТ СН'!$F$17</f>
        <v>4008.2844315800003</v>
      </c>
      <c r="H16" s="37">
        <f>SUMIFS(СВЦЭМ!$C$34:$C$777,СВЦЭМ!$A$34:$A$777,$A16,СВЦЭМ!$B$34:$B$777,H$11)+'СЕТ СН'!$F$9+СВЦЭМ!$D$10+'СЕТ СН'!$F$5-'СЕТ СН'!$F$17</f>
        <v>3986.5310865500005</v>
      </c>
      <c r="I16" s="37">
        <f>SUMIFS(СВЦЭМ!$C$34:$C$777,СВЦЭМ!$A$34:$A$777,$A16,СВЦЭМ!$B$34:$B$777,I$11)+'СЕТ СН'!$F$9+СВЦЭМ!$D$10+'СЕТ СН'!$F$5-'СЕТ СН'!$F$17</f>
        <v>3939.9387730300004</v>
      </c>
      <c r="J16" s="37">
        <f>SUMIFS(СВЦЭМ!$C$34:$C$777,СВЦЭМ!$A$34:$A$777,$A16,СВЦЭМ!$B$34:$B$777,J$11)+'СЕТ СН'!$F$9+СВЦЭМ!$D$10+'СЕТ СН'!$F$5-'СЕТ СН'!$F$17</f>
        <v>3870.1461444500001</v>
      </c>
      <c r="K16" s="37">
        <f>SUMIFS(СВЦЭМ!$C$34:$C$777,СВЦЭМ!$A$34:$A$777,$A16,СВЦЭМ!$B$34:$B$777,K$11)+'СЕТ СН'!$F$9+СВЦЭМ!$D$10+'СЕТ СН'!$F$5-'СЕТ СН'!$F$17</f>
        <v>3855.6876310099997</v>
      </c>
      <c r="L16" s="37">
        <f>SUMIFS(СВЦЭМ!$C$34:$C$777,СВЦЭМ!$A$34:$A$777,$A16,СВЦЭМ!$B$34:$B$777,L$11)+'СЕТ СН'!$F$9+СВЦЭМ!$D$10+'СЕТ СН'!$F$5-'СЕТ СН'!$F$17</f>
        <v>3866.2891773500005</v>
      </c>
      <c r="M16" s="37">
        <f>SUMIFS(СВЦЭМ!$C$34:$C$777,СВЦЭМ!$A$34:$A$777,$A16,СВЦЭМ!$B$34:$B$777,M$11)+'СЕТ СН'!$F$9+СВЦЭМ!$D$10+'СЕТ СН'!$F$5-'СЕТ СН'!$F$17</f>
        <v>3865.5592390800002</v>
      </c>
      <c r="N16" s="37">
        <f>SUMIFS(СВЦЭМ!$C$34:$C$777,СВЦЭМ!$A$34:$A$777,$A16,СВЦЭМ!$B$34:$B$777,N$11)+'СЕТ СН'!$F$9+СВЦЭМ!$D$10+'СЕТ СН'!$F$5-'СЕТ СН'!$F$17</f>
        <v>3857.5599796200004</v>
      </c>
      <c r="O16" s="37">
        <f>SUMIFS(СВЦЭМ!$C$34:$C$777,СВЦЭМ!$A$34:$A$777,$A16,СВЦЭМ!$B$34:$B$777,O$11)+'СЕТ СН'!$F$9+СВЦЭМ!$D$10+'СЕТ СН'!$F$5-'СЕТ СН'!$F$17</f>
        <v>3857.3203515300002</v>
      </c>
      <c r="P16" s="37">
        <f>SUMIFS(СВЦЭМ!$C$34:$C$777,СВЦЭМ!$A$34:$A$777,$A16,СВЦЭМ!$B$34:$B$777,P$11)+'СЕТ СН'!$F$9+СВЦЭМ!$D$10+'СЕТ СН'!$F$5-'СЕТ СН'!$F$17</f>
        <v>3857.7350152400004</v>
      </c>
      <c r="Q16" s="37">
        <f>SUMIFS(СВЦЭМ!$C$34:$C$777,СВЦЭМ!$A$34:$A$777,$A16,СВЦЭМ!$B$34:$B$777,Q$11)+'СЕТ СН'!$F$9+СВЦЭМ!$D$10+'СЕТ СН'!$F$5-'СЕТ СН'!$F$17</f>
        <v>3853.8332461800001</v>
      </c>
      <c r="R16" s="37">
        <f>SUMIFS(СВЦЭМ!$C$34:$C$777,СВЦЭМ!$A$34:$A$777,$A16,СВЦЭМ!$B$34:$B$777,R$11)+'СЕТ СН'!$F$9+СВЦЭМ!$D$10+'СЕТ СН'!$F$5-'СЕТ СН'!$F$17</f>
        <v>3852.9451695000007</v>
      </c>
      <c r="S16" s="37">
        <f>SUMIFS(СВЦЭМ!$C$34:$C$777,СВЦЭМ!$A$34:$A$777,$A16,СВЦЭМ!$B$34:$B$777,S$11)+'СЕТ СН'!$F$9+СВЦЭМ!$D$10+'СЕТ СН'!$F$5-'СЕТ СН'!$F$17</f>
        <v>3855.8458446100003</v>
      </c>
      <c r="T16" s="37">
        <f>SUMIFS(СВЦЭМ!$C$34:$C$777,СВЦЭМ!$A$34:$A$777,$A16,СВЦЭМ!$B$34:$B$777,T$11)+'СЕТ СН'!$F$9+СВЦЭМ!$D$10+'СЕТ СН'!$F$5-'СЕТ СН'!$F$17</f>
        <v>3862.8052195400005</v>
      </c>
      <c r="U16" s="37">
        <f>SUMIFS(СВЦЭМ!$C$34:$C$777,СВЦЭМ!$A$34:$A$777,$A16,СВЦЭМ!$B$34:$B$777,U$11)+'СЕТ СН'!$F$9+СВЦЭМ!$D$10+'СЕТ СН'!$F$5-'СЕТ СН'!$F$17</f>
        <v>3860.7267586899998</v>
      </c>
      <c r="V16" s="37">
        <f>SUMIFS(СВЦЭМ!$C$34:$C$777,СВЦЭМ!$A$34:$A$777,$A16,СВЦЭМ!$B$34:$B$777,V$11)+'СЕТ СН'!$F$9+СВЦЭМ!$D$10+'СЕТ СН'!$F$5-'СЕТ СН'!$F$17</f>
        <v>3862.0840480799998</v>
      </c>
      <c r="W16" s="37">
        <f>SUMIFS(СВЦЭМ!$C$34:$C$777,СВЦЭМ!$A$34:$A$777,$A16,СВЦЭМ!$B$34:$B$777,W$11)+'СЕТ СН'!$F$9+СВЦЭМ!$D$10+'СЕТ СН'!$F$5-'СЕТ СН'!$F$17</f>
        <v>3857.3980833200003</v>
      </c>
      <c r="X16" s="37">
        <f>SUMIFS(СВЦЭМ!$C$34:$C$777,СВЦЭМ!$A$34:$A$777,$A16,СВЦЭМ!$B$34:$B$777,X$11)+'СЕТ СН'!$F$9+СВЦЭМ!$D$10+'СЕТ СН'!$F$5-'СЕТ СН'!$F$17</f>
        <v>3856.0547179500008</v>
      </c>
      <c r="Y16" s="37">
        <f>SUMIFS(СВЦЭМ!$C$34:$C$777,СВЦЭМ!$A$34:$A$777,$A16,СВЦЭМ!$B$34:$B$777,Y$11)+'СЕТ СН'!$F$9+СВЦЭМ!$D$10+'СЕТ СН'!$F$5-'СЕТ СН'!$F$17</f>
        <v>3895.4324678100002</v>
      </c>
    </row>
    <row r="17" spans="1:25" ht="15.75" x14ac:dyDescent="0.2">
      <c r="A17" s="36">
        <f t="shared" si="0"/>
        <v>42741</v>
      </c>
      <c r="B17" s="37">
        <f>SUMIFS(СВЦЭМ!$C$34:$C$777,СВЦЭМ!$A$34:$A$777,$A17,СВЦЭМ!$B$34:$B$777,B$11)+'СЕТ СН'!$F$9+СВЦЭМ!$D$10+'СЕТ СН'!$F$5-'СЕТ СН'!$F$17</f>
        <v>3928.4630359100001</v>
      </c>
      <c r="C17" s="37">
        <f>SUMIFS(СВЦЭМ!$C$34:$C$777,СВЦЭМ!$A$34:$A$777,$A17,СВЦЭМ!$B$34:$B$777,C$11)+'СЕТ СН'!$F$9+СВЦЭМ!$D$10+'СЕТ СН'!$F$5-'СЕТ СН'!$F$17</f>
        <v>3964.7425383099999</v>
      </c>
      <c r="D17" s="37">
        <f>SUMIFS(СВЦЭМ!$C$34:$C$777,СВЦЭМ!$A$34:$A$777,$A17,СВЦЭМ!$B$34:$B$777,D$11)+'СЕТ СН'!$F$9+СВЦЭМ!$D$10+'СЕТ СН'!$F$5-'СЕТ СН'!$F$17</f>
        <v>3988.4787044599998</v>
      </c>
      <c r="E17" s="37">
        <f>SUMIFS(СВЦЭМ!$C$34:$C$777,СВЦЭМ!$A$34:$A$777,$A17,СВЦЭМ!$B$34:$B$777,E$11)+'СЕТ СН'!$F$9+СВЦЭМ!$D$10+'СЕТ СН'!$F$5-'СЕТ СН'!$F$17</f>
        <v>4000.7296868900003</v>
      </c>
      <c r="F17" s="37">
        <f>SUMIFS(СВЦЭМ!$C$34:$C$777,СВЦЭМ!$A$34:$A$777,$A17,СВЦЭМ!$B$34:$B$777,F$11)+'СЕТ СН'!$F$9+СВЦЭМ!$D$10+'СЕТ СН'!$F$5-'СЕТ СН'!$F$17</f>
        <v>4001.58146399</v>
      </c>
      <c r="G17" s="37">
        <f>SUMIFS(СВЦЭМ!$C$34:$C$777,СВЦЭМ!$A$34:$A$777,$A17,СВЦЭМ!$B$34:$B$777,G$11)+'СЕТ СН'!$F$9+СВЦЭМ!$D$10+'СЕТ СН'!$F$5-'СЕТ СН'!$F$17</f>
        <v>4001.0798981700009</v>
      </c>
      <c r="H17" s="37">
        <f>SUMIFS(СВЦЭМ!$C$34:$C$777,СВЦЭМ!$A$34:$A$777,$A17,СВЦЭМ!$B$34:$B$777,H$11)+'СЕТ СН'!$F$9+СВЦЭМ!$D$10+'СЕТ СН'!$F$5-'СЕТ СН'!$F$17</f>
        <v>3977.7369130900006</v>
      </c>
      <c r="I17" s="37">
        <f>SUMIFS(СВЦЭМ!$C$34:$C$777,СВЦЭМ!$A$34:$A$777,$A17,СВЦЭМ!$B$34:$B$777,I$11)+'СЕТ СН'!$F$9+СВЦЭМ!$D$10+'СЕТ СН'!$F$5-'СЕТ СН'!$F$17</f>
        <v>3937.3692669499997</v>
      </c>
      <c r="J17" s="37">
        <f>SUMIFS(СВЦЭМ!$C$34:$C$777,СВЦЭМ!$A$34:$A$777,$A17,СВЦЭМ!$B$34:$B$777,J$11)+'СЕТ СН'!$F$9+СВЦЭМ!$D$10+'СЕТ СН'!$F$5-'СЕТ СН'!$F$17</f>
        <v>3869.1925478400008</v>
      </c>
      <c r="K17" s="37">
        <f>SUMIFS(СВЦЭМ!$C$34:$C$777,СВЦЭМ!$A$34:$A$777,$A17,СВЦЭМ!$B$34:$B$777,K$11)+'СЕТ СН'!$F$9+СВЦЭМ!$D$10+'СЕТ СН'!$F$5-'СЕТ СН'!$F$17</f>
        <v>3842.5317657600008</v>
      </c>
      <c r="L17" s="37">
        <f>SUMIFS(СВЦЭМ!$C$34:$C$777,СВЦЭМ!$A$34:$A$777,$A17,СВЦЭМ!$B$34:$B$777,L$11)+'СЕТ СН'!$F$9+СВЦЭМ!$D$10+'СЕТ СН'!$F$5-'СЕТ СН'!$F$17</f>
        <v>3865.5780706799997</v>
      </c>
      <c r="M17" s="37">
        <f>SUMIFS(СВЦЭМ!$C$34:$C$777,СВЦЭМ!$A$34:$A$777,$A17,СВЦЭМ!$B$34:$B$777,M$11)+'СЕТ СН'!$F$9+СВЦЭМ!$D$10+'СЕТ СН'!$F$5-'СЕТ СН'!$F$17</f>
        <v>3868.9489354200005</v>
      </c>
      <c r="N17" s="37">
        <f>SUMIFS(СВЦЭМ!$C$34:$C$777,СВЦЭМ!$A$34:$A$777,$A17,СВЦЭМ!$B$34:$B$777,N$11)+'СЕТ СН'!$F$9+СВЦЭМ!$D$10+'СЕТ СН'!$F$5-'СЕТ СН'!$F$17</f>
        <v>3860.9684931700003</v>
      </c>
      <c r="O17" s="37">
        <f>SUMIFS(СВЦЭМ!$C$34:$C$777,СВЦЭМ!$A$34:$A$777,$A17,СВЦЭМ!$B$34:$B$777,O$11)+'СЕТ СН'!$F$9+СВЦЭМ!$D$10+'СЕТ СН'!$F$5-'СЕТ СН'!$F$17</f>
        <v>3847.5260363500001</v>
      </c>
      <c r="P17" s="37">
        <f>SUMIFS(СВЦЭМ!$C$34:$C$777,СВЦЭМ!$A$34:$A$777,$A17,СВЦЭМ!$B$34:$B$777,P$11)+'СЕТ СН'!$F$9+СВЦЭМ!$D$10+'СЕТ СН'!$F$5-'СЕТ СН'!$F$17</f>
        <v>3837.5809457100004</v>
      </c>
      <c r="Q17" s="37">
        <f>SUMIFS(СВЦЭМ!$C$34:$C$777,СВЦЭМ!$A$34:$A$777,$A17,СВЦЭМ!$B$34:$B$777,Q$11)+'СЕТ СН'!$F$9+СВЦЭМ!$D$10+'СЕТ СН'!$F$5-'СЕТ СН'!$F$17</f>
        <v>3839.0029428800008</v>
      </c>
      <c r="R17" s="37">
        <f>SUMIFS(СВЦЭМ!$C$34:$C$777,СВЦЭМ!$A$34:$A$777,$A17,СВЦЭМ!$B$34:$B$777,R$11)+'СЕТ СН'!$F$9+СВЦЭМ!$D$10+'СЕТ СН'!$F$5-'СЕТ СН'!$F$17</f>
        <v>3836.3969769800005</v>
      </c>
      <c r="S17" s="37">
        <f>SUMIFS(СВЦЭМ!$C$34:$C$777,СВЦЭМ!$A$34:$A$777,$A17,СВЦЭМ!$B$34:$B$777,S$11)+'СЕТ СН'!$F$9+СВЦЭМ!$D$10+'СЕТ СН'!$F$5-'СЕТ СН'!$F$17</f>
        <v>3853.7995518099997</v>
      </c>
      <c r="T17" s="37">
        <f>SUMIFS(СВЦЭМ!$C$34:$C$777,СВЦЭМ!$A$34:$A$777,$A17,СВЦЭМ!$B$34:$B$777,T$11)+'СЕТ СН'!$F$9+СВЦЭМ!$D$10+'СЕТ СН'!$F$5-'СЕТ СН'!$F$17</f>
        <v>3860.8493777599997</v>
      </c>
      <c r="U17" s="37">
        <f>SUMIFS(СВЦЭМ!$C$34:$C$777,СВЦЭМ!$A$34:$A$777,$A17,СВЦЭМ!$B$34:$B$777,U$11)+'СЕТ СН'!$F$9+СВЦЭМ!$D$10+'СЕТ СН'!$F$5-'СЕТ СН'!$F$17</f>
        <v>3863.2213934700003</v>
      </c>
      <c r="V17" s="37">
        <f>SUMIFS(СВЦЭМ!$C$34:$C$777,СВЦЭМ!$A$34:$A$777,$A17,СВЦЭМ!$B$34:$B$777,V$11)+'СЕТ СН'!$F$9+СВЦЭМ!$D$10+'СЕТ СН'!$F$5-'СЕТ СН'!$F$17</f>
        <v>3872.2999137799998</v>
      </c>
      <c r="W17" s="37">
        <f>SUMIFS(СВЦЭМ!$C$34:$C$777,СВЦЭМ!$A$34:$A$777,$A17,СВЦЭМ!$B$34:$B$777,W$11)+'СЕТ СН'!$F$9+СВЦЭМ!$D$10+'СЕТ СН'!$F$5-'СЕТ СН'!$F$17</f>
        <v>3867.2284269299998</v>
      </c>
      <c r="X17" s="37">
        <f>SUMIFS(СВЦЭМ!$C$34:$C$777,СВЦЭМ!$A$34:$A$777,$A17,СВЦЭМ!$B$34:$B$777,X$11)+'СЕТ СН'!$F$9+СВЦЭМ!$D$10+'СЕТ СН'!$F$5-'СЕТ СН'!$F$17</f>
        <v>3850.1826415900005</v>
      </c>
      <c r="Y17" s="37">
        <f>SUMIFS(СВЦЭМ!$C$34:$C$777,СВЦЭМ!$A$34:$A$777,$A17,СВЦЭМ!$B$34:$B$777,Y$11)+'СЕТ СН'!$F$9+СВЦЭМ!$D$10+'СЕТ СН'!$F$5-'СЕТ СН'!$F$17</f>
        <v>3878.0707073600006</v>
      </c>
    </row>
    <row r="18" spans="1:25" ht="15.75" x14ac:dyDescent="0.2">
      <c r="A18" s="36">
        <f t="shared" si="0"/>
        <v>42742</v>
      </c>
      <c r="B18" s="37">
        <f>SUMIFS(СВЦЭМ!$C$34:$C$777,СВЦЭМ!$A$34:$A$777,$A18,СВЦЭМ!$B$34:$B$777,B$11)+'СЕТ СН'!$F$9+СВЦЭМ!$D$10+'СЕТ СН'!$F$5-'СЕТ СН'!$F$17</f>
        <v>3925.9759721200007</v>
      </c>
      <c r="C18" s="37">
        <f>SUMIFS(СВЦЭМ!$C$34:$C$777,СВЦЭМ!$A$34:$A$777,$A18,СВЦЭМ!$B$34:$B$777,C$11)+'СЕТ СН'!$F$9+СВЦЭМ!$D$10+'СЕТ СН'!$F$5-'СЕТ СН'!$F$17</f>
        <v>3961.97109447</v>
      </c>
      <c r="D18" s="37">
        <f>SUMIFS(СВЦЭМ!$C$34:$C$777,СВЦЭМ!$A$34:$A$777,$A18,СВЦЭМ!$B$34:$B$777,D$11)+'СЕТ СН'!$F$9+СВЦЭМ!$D$10+'СЕТ СН'!$F$5-'СЕТ СН'!$F$17</f>
        <v>3985.9081547900005</v>
      </c>
      <c r="E18" s="37">
        <f>SUMIFS(СВЦЭМ!$C$34:$C$777,СВЦЭМ!$A$34:$A$777,$A18,СВЦЭМ!$B$34:$B$777,E$11)+'СЕТ СН'!$F$9+СВЦЭМ!$D$10+'СЕТ СН'!$F$5-'СЕТ СН'!$F$17</f>
        <v>3995.3908561200005</v>
      </c>
      <c r="F18" s="37">
        <f>SUMIFS(СВЦЭМ!$C$34:$C$777,СВЦЭМ!$A$34:$A$777,$A18,СВЦЭМ!$B$34:$B$777,F$11)+'СЕТ СН'!$F$9+СВЦЭМ!$D$10+'СЕТ СН'!$F$5-'СЕТ СН'!$F$17</f>
        <v>3999.1878432400008</v>
      </c>
      <c r="G18" s="37">
        <f>SUMIFS(СВЦЭМ!$C$34:$C$777,СВЦЭМ!$A$34:$A$777,$A18,СВЦЭМ!$B$34:$B$777,G$11)+'СЕТ СН'!$F$9+СВЦЭМ!$D$10+'СЕТ СН'!$F$5-'СЕТ СН'!$F$17</f>
        <v>4002.0668867900004</v>
      </c>
      <c r="H18" s="37">
        <f>SUMIFS(СВЦЭМ!$C$34:$C$777,СВЦЭМ!$A$34:$A$777,$A18,СВЦЭМ!$B$34:$B$777,H$11)+'СЕТ СН'!$F$9+СВЦЭМ!$D$10+'СЕТ СН'!$F$5-'СЕТ СН'!$F$17</f>
        <v>3977.6322318700004</v>
      </c>
      <c r="I18" s="37">
        <f>SUMIFS(СВЦЭМ!$C$34:$C$777,СВЦЭМ!$A$34:$A$777,$A18,СВЦЭМ!$B$34:$B$777,I$11)+'СЕТ СН'!$F$9+СВЦЭМ!$D$10+'СЕТ СН'!$F$5-'СЕТ СН'!$F$17</f>
        <v>3939.5345738900005</v>
      </c>
      <c r="J18" s="37">
        <f>SUMIFS(СВЦЭМ!$C$34:$C$777,СВЦЭМ!$A$34:$A$777,$A18,СВЦЭМ!$B$34:$B$777,J$11)+'СЕТ СН'!$F$9+СВЦЭМ!$D$10+'СЕТ СН'!$F$5-'СЕТ СН'!$F$17</f>
        <v>3870.92850903</v>
      </c>
      <c r="K18" s="37">
        <f>SUMIFS(СВЦЭМ!$C$34:$C$777,СВЦЭМ!$A$34:$A$777,$A18,СВЦЭМ!$B$34:$B$777,K$11)+'СЕТ СН'!$F$9+СВЦЭМ!$D$10+'СЕТ СН'!$F$5-'СЕТ СН'!$F$17</f>
        <v>3851.1323801100007</v>
      </c>
      <c r="L18" s="37">
        <f>SUMIFS(СВЦЭМ!$C$34:$C$777,СВЦЭМ!$A$34:$A$777,$A18,СВЦЭМ!$B$34:$B$777,L$11)+'СЕТ СН'!$F$9+СВЦЭМ!$D$10+'СЕТ СН'!$F$5-'СЕТ СН'!$F$17</f>
        <v>3858.6144429100004</v>
      </c>
      <c r="M18" s="37">
        <f>SUMIFS(СВЦЭМ!$C$34:$C$777,СВЦЭМ!$A$34:$A$777,$A18,СВЦЭМ!$B$34:$B$777,M$11)+'СЕТ СН'!$F$9+СВЦЭМ!$D$10+'СЕТ СН'!$F$5-'СЕТ СН'!$F$17</f>
        <v>3858.9442443400003</v>
      </c>
      <c r="N18" s="37">
        <f>SUMIFS(СВЦЭМ!$C$34:$C$777,СВЦЭМ!$A$34:$A$777,$A18,СВЦЭМ!$B$34:$B$777,N$11)+'СЕТ СН'!$F$9+СВЦЭМ!$D$10+'СЕТ СН'!$F$5-'СЕТ СН'!$F$17</f>
        <v>3848.0852996100002</v>
      </c>
      <c r="O18" s="37">
        <f>SUMIFS(СВЦЭМ!$C$34:$C$777,СВЦЭМ!$A$34:$A$777,$A18,СВЦЭМ!$B$34:$B$777,O$11)+'СЕТ СН'!$F$9+СВЦЭМ!$D$10+'СЕТ СН'!$F$5-'СЕТ СН'!$F$17</f>
        <v>3841.1906351200005</v>
      </c>
      <c r="P18" s="37">
        <f>SUMIFS(СВЦЭМ!$C$34:$C$777,СВЦЭМ!$A$34:$A$777,$A18,СВЦЭМ!$B$34:$B$777,P$11)+'СЕТ СН'!$F$9+СВЦЭМ!$D$10+'СЕТ СН'!$F$5-'СЕТ СН'!$F$17</f>
        <v>3842.3110746700004</v>
      </c>
      <c r="Q18" s="37">
        <f>SUMIFS(СВЦЭМ!$C$34:$C$777,СВЦЭМ!$A$34:$A$777,$A18,СВЦЭМ!$B$34:$B$777,Q$11)+'СЕТ СН'!$F$9+СВЦЭМ!$D$10+'СЕТ СН'!$F$5-'СЕТ СН'!$F$17</f>
        <v>3839.00323733</v>
      </c>
      <c r="R18" s="37">
        <f>SUMIFS(СВЦЭМ!$C$34:$C$777,СВЦЭМ!$A$34:$A$777,$A18,СВЦЭМ!$B$34:$B$777,R$11)+'СЕТ СН'!$F$9+СВЦЭМ!$D$10+'СЕТ СН'!$F$5-'СЕТ СН'!$F$17</f>
        <v>3842.4086467400002</v>
      </c>
      <c r="S18" s="37">
        <f>SUMIFS(СВЦЭМ!$C$34:$C$777,СВЦЭМ!$A$34:$A$777,$A18,СВЦЭМ!$B$34:$B$777,S$11)+'СЕТ СН'!$F$9+СВЦЭМ!$D$10+'СЕТ СН'!$F$5-'СЕТ СН'!$F$17</f>
        <v>3851.1023588300004</v>
      </c>
      <c r="T18" s="37">
        <f>SUMIFS(СВЦЭМ!$C$34:$C$777,СВЦЭМ!$A$34:$A$777,$A18,СВЦЭМ!$B$34:$B$777,T$11)+'СЕТ СН'!$F$9+СВЦЭМ!$D$10+'СЕТ СН'!$F$5-'СЕТ СН'!$F$17</f>
        <v>3877.8109992600002</v>
      </c>
      <c r="U18" s="37">
        <f>SUMIFS(СВЦЭМ!$C$34:$C$777,СВЦЭМ!$A$34:$A$777,$A18,СВЦЭМ!$B$34:$B$777,U$11)+'СЕТ СН'!$F$9+СВЦЭМ!$D$10+'СЕТ СН'!$F$5-'СЕТ СН'!$F$17</f>
        <v>3874.12949613</v>
      </c>
      <c r="V18" s="37">
        <f>SUMIFS(СВЦЭМ!$C$34:$C$777,СВЦЭМ!$A$34:$A$777,$A18,СВЦЭМ!$B$34:$B$777,V$11)+'СЕТ СН'!$F$9+СВЦЭМ!$D$10+'СЕТ СН'!$F$5-'СЕТ СН'!$F$17</f>
        <v>3862.7590042500005</v>
      </c>
      <c r="W18" s="37">
        <f>SUMIFS(СВЦЭМ!$C$34:$C$777,СВЦЭМ!$A$34:$A$777,$A18,СВЦЭМ!$B$34:$B$777,W$11)+'СЕТ СН'!$F$9+СВЦЭМ!$D$10+'СЕТ СН'!$F$5-'СЕТ СН'!$F$17</f>
        <v>3856.0442392700006</v>
      </c>
      <c r="X18" s="37">
        <f>SUMIFS(СВЦЭМ!$C$34:$C$777,СВЦЭМ!$A$34:$A$777,$A18,СВЦЭМ!$B$34:$B$777,X$11)+'СЕТ СН'!$F$9+СВЦЭМ!$D$10+'СЕТ СН'!$F$5-'СЕТ СН'!$F$17</f>
        <v>3845.6060338799998</v>
      </c>
      <c r="Y18" s="37">
        <f>SUMIFS(СВЦЭМ!$C$34:$C$777,СВЦЭМ!$A$34:$A$777,$A18,СВЦЭМ!$B$34:$B$777,Y$11)+'СЕТ СН'!$F$9+СВЦЭМ!$D$10+'СЕТ СН'!$F$5-'СЕТ СН'!$F$17</f>
        <v>3885.6538631100002</v>
      </c>
    </row>
    <row r="19" spans="1:25" ht="15.75" x14ac:dyDescent="0.2">
      <c r="A19" s="36">
        <f t="shared" si="0"/>
        <v>42743</v>
      </c>
      <c r="B19" s="37">
        <f>SUMIFS(СВЦЭМ!$C$34:$C$777,СВЦЭМ!$A$34:$A$777,$A19,СВЦЭМ!$B$34:$B$777,B$11)+'СЕТ СН'!$F$9+СВЦЭМ!$D$10+'СЕТ СН'!$F$5-'СЕТ СН'!$F$17</f>
        <v>3921.0927903700003</v>
      </c>
      <c r="C19" s="37">
        <f>SUMIFS(СВЦЭМ!$C$34:$C$777,СВЦЭМ!$A$34:$A$777,$A19,СВЦЭМ!$B$34:$B$777,C$11)+'СЕТ СН'!$F$9+СВЦЭМ!$D$10+'СЕТ СН'!$F$5-'СЕТ СН'!$F$17</f>
        <v>3964.8285427500005</v>
      </c>
      <c r="D19" s="37">
        <f>SUMIFS(СВЦЭМ!$C$34:$C$777,СВЦЭМ!$A$34:$A$777,$A19,СВЦЭМ!$B$34:$B$777,D$11)+'СЕТ СН'!$F$9+СВЦЭМ!$D$10+'СЕТ СН'!$F$5-'СЕТ СН'!$F$17</f>
        <v>4005.7165665700004</v>
      </c>
      <c r="E19" s="37">
        <f>SUMIFS(СВЦЭМ!$C$34:$C$777,СВЦЭМ!$A$34:$A$777,$A19,СВЦЭМ!$B$34:$B$777,E$11)+'СЕТ СН'!$F$9+СВЦЭМ!$D$10+'СЕТ СН'!$F$5-'СЕТ СН'!$F$17</f>
        <v>4043.3602295400005</v>
      </c>
      <c r="F19" s="37">
        <f>SUMIFS(СВЦЭМ!$C$34:$C$777,СВЦЭМ!$A$34:$A$777,$A19,СВЦЭМ!$B$34:$B$777,F$11)+'СЕТ СН'!$F$9+СВЦЭМ!$D$10+'СЕТ СН'!$F$5-'СЕТ СН'!$F$17</f>
        <v>4052.9657539500004</v>
      </c>
      <c r="G19" s="37">
        <f>SUMIFS(СВЦЭМ!$C$34:$C$777,СВЦЭМ!$A$34:$A$777,$A19,СВЦЭМ!$B$34:$B$777,G$11)+'СЕТ СН'!$F$9+СВЦЭМ!$D$10+'СЕТ СН'!$F$5-'СЕТ СН'!$F$17</f>
        <v>4045.8256066800004</v>
      </c>
      <c r="H19" s="37">
        <f>SUMIFS(СВЦЭМ!$C$34:$C$777,СВЦЭМ!$A$34:$A$777,$A19,СВЦЭМ!$B$34:$B$777,H$11)+'СЕТ СН'!$F$9+СВЦЭМ!$D$10+'СЕТ СН'!$F$5-'СЕТ СН'!$F$17</f>
        <v>4034.5855639300007</v>
      </c>
      <c r="I19" s="37">
        <f>SUMIFS(СВЦЭМ!$C$34:$C$777,СВЦЭМ!$A$34:$A$777,$A19,СВЦЭМ!$B$34:$B$777,I$11)+'СЕТ СН'!$F$9+СВЦЭМ!$D$10+'СЕТ СН'!$F$5-'СЕТ СН'!$F$17</f>
        <v>3990.7534338700007</v>
      </c>
      <c r="J19" s="37">
        <f>SUMIFS(СВЦЭМ!$C$34:$C$777,СВЦЭМ!$A$34:$A$777,$A19,СВЦЭМ!$B$34:$B$777,J$11)+'СЕТ СН'!$F$9+СВЦЭМ!$D$10+'СЕТ СН'!$F$5-'СЕТ СН'!$F$17</f>
        <v>3930.5383770900007</v>
      </c>
      <c r="K19" s="37">
        <f>SUMIFS(СВЦЭМ!$C$34:$C$777,СВЦЭМ!$A$34:$A$777,$A19,СВЦЭМ!$B$34:$B$777,K$11)+'СЕТ СН'!$F$9+СВЦЭМ!$D$10+'СЕТ СН'!$F$5-'СЕТ СН'!$F$17</f>
        <v>3888.3755987900004</v>
      </c>
      <c r="L19" s="37">
        <f>SUMIFS(СВЦЭМ!$C$34:$C$777,СВЦЭМ!$A$34:$A$777,$A19,СВЦЭМ!$B$34:$B$777,L$11)+'СЕТ СН'!$F$9+СВЦЭМ!$D$10+'СЕТ СН'!$F$5-'СЕТ СН'!$F$17</f>
        <v>3871.4166064700003</v>
      </c>
      <c r="M19" s="37">
        <f>SUMIFS(СВЦЭМ!$C$34:$C$777,СВЦЭМ!$A$34:$A$777,$A19,СВЦЭМ!$B$34:$B$777,M$11)+'СЕТ СН'!$F$9+СВЦЭМ!$D$10+'СЕТ СН'!$F$5-'СЕТ СН'!$F$17</f>
        <v>3871.41353394</v>
      </c>
      <c r="N19" s="37">
        <f>SUMIFS(СВЦЭМ!$C$34:$C$777,СВЦЭМ!$A$34:$A$777,$A19,СВЦЭМ!$B$34:$B$777,N$11)+'СЕТ СН'!$F$9+СВЦЭМ!$D$10+'СЕТ СН'!$F$5-'СЕТ СН'!$F$17</f>
        <v>3865.6740975499997</v>
      </c>
      <c r="O19" s="37">
        <f>SUMIFS(СВЦЭМ!$C$34:$C$777,СВЦЭМ!$A$34:$A$777,$A19,СВЦЭМ!$B$34:$B$777,O$11)+'СЕТ СН'!$F$9+СВЦЭМ!$D$10+'СЕТ СН'!$F$5-'СЕТ СН'!$F$17</f>
        <v>3877.1878313100005</v>
      </c>
      <c r="P19" s="37">
        <f>SUMIFS(СВЦЭМ!$C$34:$C$777,СВЦЭМ!$A$34:$A$777,$A19,СВЦЭМ!$B$34:$B$777,P$11)+'СЕТ СН'!$F$9+СВЦЭМ!$D$10+'СЕТ СН'!$F$5-'СЕТ СН'!$F$17</f>
        <v>3886.36279018</v>
      </c>
      <c r="Q19" s="37">
        <f>SUMIFS(СВЦЭМ!$C$34:$C$777,СВЦЭМ!$A$34:$A$777,$A19,СВЦЭМ!$B$34:$B$777,Q$11)+'СЕТ СН'!$F$9+СВЦЭМ!$D$10+'СЕТ СН'!$F$5-'СЕТ СН'!$F$17</f>
        <v>3900.9986551000002</v>
      </c>
      <c r="R19" s="37">
        <f>SUMIFS(СВЦЭМ!$C$34:$C$777,СВЦЭМ!$A$34:$A$777,$A19,СВЦЭМ!$B$34:$B$777,R$11)+'СЕТ СН'!$F$9+СВЦЭМ!$D$10+'СЕТ СН'!$F$5-'СЕТ СН'!$F$17</f>
        <v>3897.8939286599998</v>
      </c>
      <c r="S19" s="37">
        <f>SUMIFS(СВЦЭМ!$C$34:$C$777,СВЦЭМ!$A$34:$A$777,$A19,СВЦЭМ!$B$34:$B$777,S$11)+'СЕТ СН'!$F$9+СВЦЭМ!$D$10+'СЕТ СН'!$F$5-'СЕТ СН'!$F$17</f>
        <v>3872.9384479800001</v>
      </c>
      <c r="T19" s="37">
        <f>SUMIFS(СВЦЭМ!$C$34:$C$777,СВЦЭМ!$A$34:$A$777,$A19,СВЦЭМ!$B$34:$B$777,T$11)+'СЕТ СН'!$F$9+СВЦЭМ!$D$10+'СЕТ СН'!$F$5-'СЕТ СН'!$F$17</f>
        <v>3888.6283839000007</v>
      </c>
      <c r="U19" s="37">
        <f>SUMIFS(СВЦЭМ!$C$34:$C$777,СВЦЭМ!$A$34:$A$777,$A19,СВЦЭМ!$B$34:$B$777,U$11)+'СЕТ СН'!$F$9+СВЦЭМ!$D$10+'СЕТ СН'!$F$5-'СЕТ СН'!$F$17</f>
        <v>3885.1740305000003</v>
      </c>
      <c r="V19" s="37">
        <f>SUMIFS(СВЦЭМ!$C$34:$C$777,СВЦЭМ!$A$34:$A$777,$A19,СВЦЭМ!$B$34:$B$777,V$11)+'СЕТ СН'!$F$9+СВЦЭМ!$D$10+'СЕТ СН'!$F$5-'СЕТ СН'!$F$17</f>
        <v>3878.8986611800001</v>
      </c>
      <c r="W19" s="37">
        <f>SUMIFS(СВЦЭМ!$C$34:$C$777,СВЦЭМ!$A$34:$A$777,$A19,СВЦЭМ!$B$34:$B$777,W$11)+'СЕТ СН'!$F$9+СВЦЭМ!$D$10+'СЕТ СН'!$F$5-'СЕТ СН'!$F$17</f>
        <v>3877.4783123100005</v>
      </c>
      <c r="X19" s="37">
        <f>SUMIFS(СВЦЭМ!$C$34:$C$777,СВЦЭМ!$A$34:$A$777,$A19,СВЦЭМ!$B$34:$B$777,X$11)+'СЕТ СН'!$F$9+СВЦЭМ!$D$10+'СЕТ СН'!$F$5-'СЕТ СН'!$F$17</f>
        <v>3894.2978978800002</v>
      </c>
      <c r="Y19" s="37">
        <f>SUMIFS(СВЦЭМ!$C$34:$C$777,СВЦЭМ!$A$34:$A$777,$A19,СВЦЭМ!$B$34:$B$777,Y$11)+'СЕТ СН'!$F$9+СВЦЭМ!$D$10+'СЕТ СН'!$F$5-'СЕТ СН'!$F$17</f>
        <v>3960.2563548300004</v>
      </c>
    </row>
    <row r="20" spans="1:25" ht="15.75" x14ac:dyDescent="0.2">
      <c r="A20" s="36">
        <f t="shared" si="0"/>
        <v>42744</v>
      </c>
      <c r="B20" s="37">
        <f>SUMIFS(СВЦЭМ!$C$34:$C$777,СВЦЭМ!$A$34:$A$777,$A20,СВЦЭМ!$B$34:$B$777,B$11)+'СЕТ СН'!$F$9+СВЦЭМ!$D$10+'СЕТ СН'!$F$5-'СЕТ СН'!$F$17</f>
        <v>4003.3201978699999</v>
      </c>
      <c r="C20" s="37">
        <f>SUMIFS(СВЦЭМ!$C$34:$C$777,СВЦЭМ!$A$34:$A$777,$A20,СВЦЭМ!$B$34:$B$777,C$11)+'СЕТ СН'!$F$9+СВЦЭМ!$D$10+'СЕТ СН'!$F$5-'СЕТ СН'!$F$17</f>
        <v>4041.8298502200005</v>
      </c>
      <c r="D20" s="37">
        <f>SUMIFS(СВЦЭМ!$C$34:$C$777,СВЦЭМ!$A$34:$A$777,$A20,СВЦЭМ!$B$34:$B$777,D$11)+'СЕТ СН'!$F$9+СВЦЭМ!$D$10+'СЕТ СН'!$F$5-'СЕТ СН'!$F$17</f>
        <v>4071.0228390000002</v>
      </c>
      <c r="E20" s="37">
        <f>SUMIFS(СВЦЭМ!$C$34:$C$777,СВЦЭМ!$A$34:$A$777,$A20,СВЦЭМ!$B$34:$B$777,E$11)+'СЕТ СН'!$F$9+СВЦЭМ!$D$10+'СЕТ СН'!$F$5-'СЕТ СН'!$F$17</f>
        <v>4084.3468896900004</v>
      </c>
      <c r="F20" s="37">
        <f>SUMIFS(СВЦЭМ!$C$34:$C$777,СВЦЭМ!$A$34:$A$777,$A20,СВЦЭМ!$B$34:$B$777,F$11)+'СЕТ СН'!$F$9+СВЦЭМ!$D$10+'СЕТ СН'!$F$5-'СЕТ СН'!$F$17</f>
        <v>4081.7803838500004</v>
      </c>
      <c r="G20" s="37">
        <f>SUMIFS(СВЦЭМ!$C$34:$C$777,СВЦЭМ!$A$34:$A$777,$A20,СВЦЭМ!$B$34:$B$777,G$11)+'СЕТ СН'!$F$9+СВЦЭМ!$D$10+'СЕТ СН'!$F$5-'СЕТ СН'!$F$17</f>
        <v>4070.8488391500005</v>
      </c>
      <c r="H20" s="37">
        <f>SUMIFS(СВЦЭМ!$C$34:$C$777,СВЦЭМ!$A$34:$A$777,$A20,СВЦЭМ!$B$34:$B$777,H$11)+'СЕТ СН'!$F$9+СВЦЭМ!$D$10+'СЕТ СН'!$F$5-'СЕТ СН'!$F$17</f>
        <v>4014.9173753600007</v>
      </c>
      <c r="I20" s="37">
        <f>SUMIFS(СВЦЭМ!$C$34:$C$777,СВЦЭМ!$A$34:$A$777,$A20,СВЦЭМ!$B$34:$B$777,I$11)+'СЕТ СН'!$F$9+СВЦЭМ!$D$10+'СЕТ СН'!$F$5-'СЕТ СН'!$F$17</f>
        <v>3965.1913134500001</v>
      </c>
      <c r="J20" s="37">
        <f>SUMIFS(СВЦЭМ!$C$34:$C$777,СВЦЭМ!$A$34:$A$777,$A20,СВЦЭМ!$B$34:$B$777,J$11)+'СЕТ СН'!$F$9+СВЦЭМ!$D$10+'СЕТ СН'!$F$5-'СЕТ СН'!$F$17</f>
        <v>3901.2535024400004</v>
      </c>
      <c r="K20" s="37">
        <f>SUMIFS(СВЦЭМ!$C$34:$C$777,СВЦЭМ!$A$34:$A$777,$A20,СВЦЭМ!$B$34:$B$777,K$11)+'СЕТ СН'!$F$9+СВЦЭМ!$D$10+'СЕТ СН'!$F$5-'СЕТ СН'!$F$17</f>
        <v>3877.0212971300007</v>
      </c>
      <c r="L20" s="37">
        <f>SUMIFS(СВЦЭМ!$C$34:$C$777,СВЦЭМ!$A$34:$A$777,$A20,СВЦЭМ!$B$34:$B$777,L$11)+'СЕТ СН'!$F$9+СВЦЭМ!$D$10+'СЕТ СН'!$F$5-'СЕТ СН'!$F$17</f>
        <v>3875.0661742499997</v>
      </c>
      <c r="M20" s="37">
        <f>SUMIFS(СВЦЭМ!$C$34:$C$777,СВЦЭМ!$A$34:$A$777,$A20,СВЦЭМ!$B$34:$B$777,M$11)+'СЕТ СН'!$F$9+СВЦЭМ!$D$10+'СЕТ СН'!$F$5-'СЕТ СН'!$F$17</f>
        <v>3872.8657538700008</v>
      </c>
      <c r="N20" s="37">
        <f>SUMIFS(СВЦЭМ!$C$34:$C$777,СВЦЭМ!$A$34:$A$777,$A20,СВЦЭМ!$B$34:$B$777,N$11)+'СЕТ СН'!$F$9+СВЦЭМ!$D$10+'СЕТ СН'!$F$5-'СЕТ СН'!$F$17</f>
        <v>3893.2504109900001</v>
      </c>
      <c r="O20" s="37">
        <f>SUMIFS(СВЦЭМ!$C$34:$C$777,СВЦЭМ!$A$34:$A$777,$A20,СВЦЭМ!$B$34:$B$777,O$11)+'СЕТ СН'!$F$9+СВЦЭМ!$D$10+'СЕТ СН'!$F$5-'СЕТ СН'!$F$17</f>
        <v>3893.08990653</v>
      </c>
      <c r="P20" s="37">
        <f>SUMIFS(СВЦЭМ!$C$34:$C$777,СВЦЭМ!$A$34:$A$777,$A20,СВЦЭМ!$B$34:$B$777,P$11)+'СЕТ СН'!$F$9+СВЦЭМ!$D$10+'СЕТ СН'!$F$5-'СЕТ СН'!$F$17</f>
        <v>3895.5928799400008</v>
      </c>
      <c r="Q20" s="37">
        <f>SUMIFS(СВЦЭМ!$C$34:$C$777,СВЦЭМ!$A$34:$A$777,$A20,СВЦЭМ!$B$34:$B$777,Q$11)+'СЕТ СН'!$F$9+СВЦЭМ!$D$10+'СЕТ СН'!$F$5-'СЕТ СН'!$F$17</f>
        <v>3895.4092705200001</v>
      </c>
      <c r="R20" s="37">
        <f>SUMIFS(СВЦЭМ!$C$34:$C$777,СВЦЭМ!$A$34:$A$777,$A20,СВЦЭМ!$B$34:$B$777,R$11)+'СЕТ СН'!$F$9+СВЦЭМ!$D$10+'СЕТ СН'!$F$5-'СЕТ СН'!$F$17</f>
        <v>3898.2640763199997</v>
      </c>
      <c r="S20" s="37">
        <f>SUMIFS(СВЦЭМ!$C$34:$C$777,СВЦЭМ!$A$34:$A$777,$A20,СВЦЭМ!$B$34:$B$777,S$11)+'СЕТ СН'!$F$9+СВЦЭМ!$D$10+'СЕТ СН'!$F$5-'СЕТ СН'!$F$17</f>
        <v>3892.1577095700004</v>
      </c>
      <c r="T20" s="37">
        <f>SUMIFS(СВЦЭМ!$C$34:$C$777,СВЦЭМ!$A$34:$A$777,$A20,СВЦЭМ!$B$34:$B$777,T$11)+'СЕТ СН'!$F$9+СВЦЭМ!$D$10+'СЕТ СН'!$F$5-'СЕТ СН'!$F$17</f>
        <v>3876.4907835400008</v>
      </c>
      <c r="U20" s="37">
        <f>SUMIFS(СВЦЭМ!$C$34:$C$777,СВЦЭМ!$A$34:$A$777,$A20,СВЦЭМ!$B$34:$B$777,U$11)+'СЕТ СН'!$F$9+СВЦЭМ!$D$10+'СЕТ СН'!$F$5-'СЕТ СН'!$F$17</f>
        <v>3880.3283693100002</v>
      </c>
      <c r="V20" s="37">
        <f>SUMIFS(СВЦЭМ!$C$34:$C$777,СВЦЭМ!$A$34:$A$777,$A20,СВЦЭМ!$B$34:$B$777,V$11)+'СЕТ СН'!$F$9+СВЦЭМ!$D$10+'СЕТ СН'!$F$5-'СЕТ СН'!$F$17</f>
        <v>3880.3716990600005</v>
      </c>
      <c r="W20" s="37">
        <f>SUMIFS(СВЦЭМ!$C$34:$C$777,СВЦЭМ!$A$34:$A$777,$A20,СВЦЭМ!$B$34:$B$777,W$11)+'СЕТ СН'!$F$9+СВЦЭМ!$D$10+'СЕТ СН'!$F$5-'СЕТ СН'!$F$17</f>
        <v>3880.8183313300005</v>
      </c>
      <c r="X20" s="37">
        <f>SUMIFS(СВЦЭМ!$C$34:$C$777,СВЦЭМ!$A$34:$A$777,$A20,СВЦЭМ!$B$34:$B$777,X$11)+'СЕТ СН'!$F$9+СВЦЭМ!$D$10+'СЕТ СН'!$F$5-'СЕТ СН'!$F$17</f>
        <v>3890.02823429</v>
      </c>
      <c r="Y20" s="37">
        <f>SUMIFS(СВЦЭМ!$C$34:$C$777,СВЦЭМ!$A$34:$A$777,$A20,СВЦЭМ!$B$34:$B$777,Y$11)+'СЕТ СН'!$F$9+СВЦЭМ!$D$10+'СЕТ СН'!$F$5-'СЕТ СН'!$F$17</f>
        <v>3943.1359329300003</v>
      </c>
    </row>
    <row r="21" spans="1:25" ht="15.75" x14ac:dyDescent="0.2">
      <c r="A21" s="36">
        <f t="shared" si="0"/>
        <v>42745</v>
      </c>
      <c r="B21" s="37">
        <f>SUMIFS(СВЦЭМ!$C$34:$C$777,СВЦЭМ!$A$34:$A$777,$A21,СВЦЭМ!$B$34:$B$777,B$11)+'СЕТ СН'!$F$9+СВЦЭМ!$D$10+'СЕТ СН'!$F$5-'СЕТ СН'!$F$17</f>
        <v>4044.8142652100005</v>
      </c>
      <c r="C21" s="37">
        <f>SUMIFS(СВЦЭМ!$C$34:$C$777,СВЦЭМ!$A$34:$A$777,$A21,СВЦЭМ!$B$34:$B$777,C$11)+'СЕТ СН'!$F$9+СВЦЭМ!$D$10+'СЕТ СН'!$F$5-'СЕТ СН'!$F$17</f>
        <v>4075.9240840800003</v>
      </c>
      <c r="D21" s="37">
        <f>SUMIFS(СВЦЭМ!$C$34:$C$777,СВЦЭМ!$A$34:$A$777,$A21,СВЦЭМ!$B$34:$B$777,D$11)+'СЕТ СН'!$F$9+СВЦЭМ!$D$10+'СЕТ СН'!$F$5-'СЕТ СН'!$F$17</f>
        <v>4079.4965181700009</v>
      </c>
      <c r="E21" s="37">
        <f>SUMIFS(СВЦЭМ!$C$34:$C$777,СВЦЭМ!$A$34:$A$777,$A21,СВЦЭМ!$B$34:$B$777,E$11)+'СЕТ СН'!$F$9+СВЦЭМ!$D$10+'СЕТ СН'!$F$5-'СЕТ СН'!$F$17</f>
        <v>4082.4131134300005</v>
      </c>
      <c r="F21" s="37">
        <f>SUMIFS(СВЦЭМ!$C$34:$C$777,СВЦЭМ!$A$34:$A$777,$A21,СВЦЭМ!$B$34:$B$777,F$11)+'СЕТ СН'!$F$9+СВЦЭМ!$D$10+'СЕТ СН'!$F$5-'СЕТ СН'!$F$17</f>
        <v>4082.8269256700005</v>
      </c>
      <c r="G21" s="37">
        <f>SUMIFS(СВЦЭМ!$C$34:$C$777,СВЦЭМ!$A$34:$A$777,$A21,СВЦЭМ!$B$34:$B$777,G$11)+'СЕТ СН'!$F$9+СВЦЭМ!$D$10+'СЕТ СН'!$F$5-'СЕТ СН'!$F$17</f>
        <v>4082.7740905000001</v>
      </c>
      <c r="H21" s="37">
        <f>SUMIFS(СВЦЭМ!$C$34:$C$777,СВЦЭМ!$A$34:$A$777,$A21,СВЦЭМ!$B$34:$B$777,H$11)+'СЕТ СН'!$F$9+СВЦЭМ!$D$10+'СЕТ СН'!$F$5-'СЕТ СН'!$F$17</f>
        <v>4046.9422755200003</v>
      </c>
      <c r="I21" s="37">
        <f>SUMIFS(СВЦЭМ!$C$34:$C$777,СВЦЭМ!$A$34:$A$777,$A21,СВЦЭМ!$B$34:$B$777,I$11)+'СЕТ СН'!$F$9+СВЦЭМ!$D$10+'СЕТ СН'!$F$5-'СЕТ СН'!$F$17</f>
        <v>3970.74994857</v>
      </c>
      <c r="J21" s="37">
        <f>SUMIFS(СВЦЭМ!$C$34:$C$777,СВЦЭМ!$A$34:$A$777,$A21,СВЦЭМ!$B$34:$B$777,J$11)+'СЕТ СН'!$F$9+СВЦЭМ!$D$10+'СЕТ СН'!$F$5-'СЕТ СН'!$F$17</f>
        <v>3894.4314990000003</v>
      </c>
      <c r="K21" s="37">
        <f>SUMIFS(СВЦЭМ!$C$34:$C$777,СВЦЭМ!$A$34:$A$777,$A21,СВЦЭМ!$B$34:$B$777,K$11)+'СЕТ СН'!$F$9+СВЦЭМ!$D$10+'СЕТ СН'!$F$5-'СЕТ СН'!$F$17</f>
        <v>3885.0657256000004</v>
      </c>
      <c r="L21" s="37">
        <f>SUMIFS(СВЦЭМ!$C$34:$C$777,СВЦЭМ!$A$34:$A$777,$A21,СВЦЭМ!$B$34:$B$777,L$11)+'СЕТ СН'!$F$9+СВЦЭМ!$D$10+'СЕТ СН'!$F$5-'СЕТ СН'!$F$17</f>
        <v>3888.0257169600009</v>
      </c>
      <c r="M21" s="37">
        <f>SUMIFS(СВЦЭМ!$C$34:$C$777,СВЦЭМ!$A$34:$A$777,$A21,СВЦЭМ!$B$34:$B$777,M$11)+'СЕТ СН'!$F$9+СВЦЭМ!$D$10+'СЕТ СН'!$F$5-'СЕТ СН'!$F$17</f>
        <v>3881.0684467400006</v>
      </c>
      <c r="N21" s="37">
        <f>SUMIFS(СВЦЭМ!$C$34:$C$777,СВЦЭМ!$A$34:$A$777,$A21,СВЦЭМ!$B$34:$B$777,N$11)+'СЕТ СН'!$F$9+СВЦЭМ!$D$10+'СЕТ СН'!$F$5-'СЕТ СН'!$F$17</f>
        <v>3885.2062810799998</v>
      </c>
      <c r="O21" s="37">
        <f>SUMIFS(СВЦЭМ!$C$34:$C$777,СВЦЭМ!$A$34:$A$777,$A21,СВЦЭМ!$B$34:$B$777,O$11)+'СЕТ СН'!$F$9+СВЦЭМ!$D$10+'СЕТ СН'!$F$5-'СЕТ СН'!$F$17</f>
        <v>3893.7844449200002</v>
      </c>
      <c r="P21" s="37">
        <f>SUMIFS(СВЦЭМ!$C$34:$C$777,СВЦЭМ!$A$34:$A$777,$A21,СВЦЭМ!$B$34:$B$777,P$11)+'СЕТ СН'!$F$9+СВЦЭМ!$D$10+'СЕТ СН'!$F$5-'СЕТ СН'!$F$17</f>
        <v>3902.87256746</v>
      </c>
      <c r="Q21" s="37">
        <f>SUMIFS(СВЦЭМ!$C$34:$C$777,СВЦЭМ!$A$34:$A$777,$A21,СВЦЭМ!$B$34:$B$777,Q$11)+'СЕТ СН'!$F$9+СВЦЭМ!$D$10+'СЕТ СН'!$F$5-'СЕТ СН'!$F$17</f>
        <v>3916.2979641300008</v>
      </c>
      <c r="R21" s="37">
        <f>SUMIFS(СВЦЭМ!$C$34:$C$777,СВЦЭМ!$A$34:$A$777,$A21,СВЦЭМ!$B$34:$B$777,R$11)+'СЕТ СН'!$F$9+СВЦЭМ!$D$10+'СЕТ СН'!$F$5-'СЕТ СН'!$F$17</f>
        <v>3914.2157767099998</v>
      </c>
      <c r="S21" s="37">
        <f>SUMIFS(СВЦЭМ!$C$34:$C$777,СВЦЭМ!$A$34:$A$777,$A21,СВЦЭМ!$B$34:$B$777,S$11)+'СЕТ СН'!$F$9+СВЦЭМ!$D$10+'СЕТ СН'!$F$5-'СЕТ СН'!$F$17</f>
        <v>3888.1950056799997</v>
      </c>
      <c r="T21" s="37">
        <f>SUMIFS(СВЦЭМ!$C$34:$C$777,СВЦЭМ!$A$34:$A$777,$A21,СВЦЭМ!$B$34:$B$777,T$11)+'СЕТ СН'!$F$9+СВЦЭМ!$D$10+'СЕТ СН'!$F$5-'СЕТ СН'!$F$17</f>
        <v>3881.4452302000009</v>
      </c>
      <c r="U21" s="37">
        <f>SUMIFS(СВЦЭМ!$C$34:$C$777,СВЦЭМ!$A$34:$A$777,$A21,СВЦЭМ!$B$34:$B$777,U$11)+'СЕТ СН'!$F$9+СВЦЭМ!$D$10+'СЕТ СН'!$F$5-'СЕТ СН'!$F$17</f>
        <v>3881.3473409899998</v>
      </c>
      <c r="V21" s="37">
        <f>SUMIFS(СВЦЭМ!$C$34:$C$777,СВЦЭМ!$A$34:$A$777,$A21,СВЦЭМ!$B$34:$B$777,V$11)+'СЕТ СН'!$F$9+СВЦЭМ!$D$10+'СЕТ СН'!$F$5-'СЕТ СН'!$F$17</f>
        <v>3878.2579965800005</v>
      </c>
      <c r="W21" s="37">
        <f>SUMIFS(СВЦЭМ!$C$34:$C$777,СВЦЭМ!$A$34:$A$777,$A21,СВЦЭМ!$B$34:$B$777,W$11)+'СЕТ СН'!$F$9+СВЦЭМ!$D$10+'СЕТ СН'!$F$5-'СЕТ СН'!$F$17</f>
        <v>3877.1323410100003</v>
      </c>
      <c r="X21" s="37">
        <f>SUMIFS(СВЦЭМ!$C$34:$C$777,СВЦЭМ!$A$34:$A$777,$A21,СВЦЭМ!$B$34:$B$777,X$11)+'СЕТ СН'!$F$9+СВЦЭМ!$D$10+'СЕТ СН'!$F$5-'СЕТ СН'!$F$17</f>
        <v>3900.4219529399998</v>
      </c>
      <c r="Y21" s="37">
        <f>SUMIFS(СВЦЭМ!$C$34:$C$777,СВЦЭМ!$A$34:$A$777,$A21,СВЦЭМ!$B$34:$B$777,Y$11)+'СЕТ СН'!$F$9+СВЦЭМ!$D$10+'СЕТ СН'!$F$5-'СЕТ СН'!$F$17</f>
        <v>3974.6275407800003</v>
      </c>
    </row>
    <row r="22" spans="1:25" ht="15.75" x14ac:dyDescent="0.2">
      <c r="A22" s="36">
        <f t="shared" si="0"/>
        <v>42746</v>
      </c>
      <c r="B22" s="37">
        <f>SUMIFS(СВЦЭМ!$C$34:$C$777,СВЦЭМ!$A$34:$A$777,$A22,СВЦЭМ!$B$34:$B$777,B$11)+'СЕТ СН'!$F$9+СВЦЭМ!$D$10+'СЕТ СН'!$F$5-'СЕТ СН'!$F$17</f>
        <v>3993.3351894900006</v>
      </c>
      <c r="C22" s="37">
        <f>SUMIFS(СВЦЭМ!$C$34:$C$777,СВЦЭМ!$A$34:$A$777,$A22,СВЦЭМ!$B$34:$B$777,C$11)+'СЕТ СН'!$F$9+СВЦЭМ!$D$10+'СЕТ СН'!$F$5-'СЕТ СН'!$F$17</f>
        <v>4005.7205470500003</v>
      </c>
      <c r="D22" s="37">
        <f>SUMIFS(СВЦЭМ!$C$34:$C$777,СВЦЭМ!$A$34:$A$777,$A22,СВЦЭМ!$B$34:$B$777,D$11)+'СЕТ СН'!$F$9+СВЦЭМ!$D$10+'СЕТ СН'!$F$5-'СЕТ СН'!$F$17</f>
        <v>4014.5812541900004</v>
      </c>
      <c r="E22" s="37">
        <f>SUMIFS(СВЦЭМ!$C$34:$C$777,СВЦЭМ!$A$34:$A$777,$A22,СВЦЭМ!$B$34:$B$777,E$11)+'СЕТ СН'!$F$9+СВЦЭМ!$D$10+'СЕТ СН'!$F$5-'СЕТ СН'!$F$17</f>
        <v>4009.5824467900002</v>
      </c>
      <c r="F22" s="37">
        <f>SUMIFS(СВЦЭМ!$C$34:$C$777,СВЦЭМ!$A$34:$A$777,$A22,СВЦЭМ!$B$34:$B$777,F$11)+'СЕТ СН'!$F$9+СВЦЭМ!$D$10+'СЕТ СН'!$F$5-'СЕТ СН'!$F$17</f>
        <v>4010.3148642699998</v>
      </c>
      <c r="G22" s="37">
        <f>SUMIFS(СВЦЭМ!$C$34:$C$777,СВЦЭМ!$A$34:$A$777,$A22,СВЦЭМ!$B$34:$B$777,G$11)+'СЕТ СН'!$F$9+СВЦЭМ!$D$10+'СЕТ СН'!$F$5-'СЕТ СН'!$F$17</f>
        <v>4005.1832609200001</v>
      </c>
      <c r="H22" s="37">
        <f>SUMIFS(СВЦЭМ!$C$34:$C$777,СВЦЭМ!$A$34:$A$777,$A22,СВЦЭМ!$B$34:$B$777,H$11)+'СЕТ СН'!$F$9+СВЦЭМ!$D$10+'СЕТ СН'!$F$5-'СЕТ СН'!$F$17</f>
        <v>4005.4898581300004</v>
      </c>
      <c r="I22" s="37">
        <f>SUMIFS(СВЦЭМ!$C$34:$C$777,СВЦЭМ!$A$34:$A$777,$A22,СВЦЭМ!$B$34:$B$777,I$11)+'СЕТ СН'!$F$9+СВЦЭМ!$D$10+'СЕТ СН'!$F$5-'СЕТ СН'!$F$17</f>
        <v>3981.3302433999997</v>
      </c>
      <c r="J22" s="37">
        <f>SUMIFS(СВЦЭМ!$C$34:$C$777,СВЦЭМ!$A$34:$A$777,$A22,СВЦЭМ!$B$34:$B$777,J$11)+'СЕТ СН'!$F$9+СВЦЭМ!$D$10+'СЕТ СН'!$F$5-'СЕТ СН'!$F$17</f>
        <v>3923.1374779400003</v>
      </c>
      <c r="K22" s="37">
        <f>SUMIFS(СВЦЭМ!$C$34:$C$777,СВЦЭМ!$A$34:$A$777,$A22,СВЦЭМ!$B$34:$B$777,K$11)+'СЕТ СН'!$F$9+СВЦЭМ!$D$10+'СЕТ СН'!$F$5-'СЕТ СН'!$F$17</f>
        <v>3946.0062918500007</v>
      </c>
      <c r="L22" s="37">
        <f>SUMIFS(СВЦЭМ!$C$34:$C$777,СВЦЭМ!$A$34:$A$777,$A22,СВЦЭМ!$B$34:$B$777,L$11)+'СЕТ СН'!$F$9+СВЦЭМ!$D$10+'СЕТ СН'!$F$5-'СЕТ СН'!$F$17</f>
        <v>3984.7338512700007</v>
      </c>
      <c r="M22" s="37">
        <f>SUMIFS(СВЦЭМ!$C$34:$C$777,СВЦЭМ!$A$34:$A$777,$A22,СВЦЭМ!$B$34:$B$777,M$11)+'СЕТ СН'!$F$9+СВЦЭМ!$D$10+'СЕТ СН'!$F$5-'СЕТ СН'!$F$17</f>
        <v>3979.5135508599997</v>
      </c>
      <c r="N22" s="37">
        <f>SUMIFS(СВЦЭМ!$C$34:$C$777,СВЦЭМ!$A$34:$A$777,$A22,СВЦЭМ!$B$34:$B$777,N$11)+'СЕТ СН'!$F$9+СВЦЭМ!$D$10+'СЕТ СН'!$F$5-'СЕТ СН'!$F$17</f>
        <v>3962.6348402399999</v>
      </c>
      <c r="O22" s="37">
        <f>SUMIFS(СВЦЭМ!$C$34:$C$777,СВЦЭМ!$A$34:$A$777,$A22,СВЦЭМ!$B$34:$B$777,O$11)+'СЕТ СН'!$F$9+СВЦЭМ!$D$10+'СЕТ СН'!$F$5-'СЕТ СН'!$F$17</f>
        <v>3956.8733793000001</v>
      </c>
      <c r="P22" s="37">
        <f>SUMIFS(СВЦЭМ!$C$34:$C$777,СВЦЭМ!$A$34:$A$777,$A22,СВЦЭМ!$B$34:$B$777,P$11)+'СЕТ СН'!$F$9+СВЦЭМ!$D$10+'СЕТ СН'!$F$5-'СЕТ СН'!$F$17</f>
        <v>3950.8586760100006</v>
      </c>
      <c r="Q22" s="37">
        <f>SUMIFS(СВЦЭМ!$C$34:$C$777,СВЦЭМ!$A$34:$A$777,$A22,СВЦЭМ!$B$34:$B$777,Q$11)+'СЕТ СН'!$F$9+СВЦЭМ!$D$10+'СЕТ СН'!$F$5-'СЕТ СН'!$F$17</f>
        <v>3944.9496286800004</v>
      </c>
      <c r="R22" s="37">
        <f>SUMIFS(СВЦЭМ!$C$34:$C$777,СВЦЭМ!$A$34:$A$777,$A22,СВЦЭМ!$B$34:$B$777,R$11)+'СЕТ СН'!$F$9+СВЦЭМ!$D$10+'СЕТ СН'!$F$5-'СЕТ СН'!$F$17</f>
        <v>3945.7692406900005</v>
      </c>
      <c r="S22" s="37">
        <f>SUMIFS(СВЦЭМ!$C$34:$C$777,СВЦЭМ!$A$34:$A$777,$A22,СВЦЭМ!$B$34:$B$777,S$11)+'СЕТ СН'!$F$9+СВЦЭМ!$D$10+'СЕТ СН'!$F$5-'СЕТ СН'!$F$17</f>
        <v>3928.98368037</v>
      </c>
      <c r="T22" s="37">
        <f>SUMIFS(СВЦЭМ!$C$34:$C$777,СВЦЭМ!$A$34:$A$777,$A22,СВЦЭМ!$B$34:$B$777,T$11)+'СЕТ СН'!$F$9+СВЦЭМ!$D$10+'СЕТ СН'!$F$5-'СЕТ СН'!$F$17</f>
        <v>3860.4625367000008</v>
      </c>
      <c r="U22" s="37">
        <f>SUMIFS(СВЦЭМ!$C$34:$C$777,СВЦЭМ!$A$34:$A$777,$A22,СВЦЭМ!$B$34:$B$777,U$11)+'СЕТ СН'!$F$9+СВЦЭМ!$D$10+'СЕТ СН'!$F$5-'СЕТ СН'!$F$17</f>
        <v>3859.4355770500006</v>
      </c>
      <c r="V22" s="37">
        <f>SUMIFS(СВЦЭМ!$C$34:$C$777,СВЦЭМ!$A$34:$A$777,$A22,СВЦЭМ!$B$34:$B$777,V$11)+'СЕТ СН'!$F$9+СВЦЭМ!$D$10+'СЕТ СН'!$F$5-'СЕТ СН'!$F$17</f>
        <v>3860.6525377800008</v>
      </c>
      <c r="W22" s="37">
        <f>SUMIFS(СВЦЭМ!$C$34:$C$777,СВЦЭМ!$A$34:$A$777,$A22,СВЦЭМ!$B$34:$B$777,W$11)+'СЕТ СН'!$F$9+СВЦЭМ!$D$10+'СЕТ СН'!$F$5-'СЕТ СН'!$F$17</f>
        <v>3876.0648772900004</v>
      </c>
      <c r="X22" s="37">
        <f>SUMIFS(СВЦЭМ!$C$34:$C$777,СВЦЭМ!$A$34:$A$777,$A22,СВЦЭМ!$B$34:$B$777,X$11)+'СЕТ СН'!$F$9+СВЦЭМ!$D$10+'СЕТ СН'!$F$5-'СЕТ СН'!$F$17</f>
        <v>3904.2877705700002</v>
      </c>
      <c r="Y22" s="37">
        <f>SUMIFS(СВЦЭМ!$C$34:$C$777,СВЦЭМ!$A$34:$A$777,$A22,СВЦЭМ!$B$34:$B$777,Y$11)+'СЕТ СН'!$F$9+СВЦЭМ!$D$10+'СЕТ СН'!$F$5-'СЕТ СН'!$F$17</f>
        <v>3929.0935864800003</v>
      </c>
    </row>
    <row r="23" spans="1:25" ht="15.75" x14ac:dyDescent="0.2">
      <c r="A23" s="36">
        <f t="shared" si="0"/>
        <v>42747</v>
      </c>
      <c r="B23" s="37">
        <f>SUMIFS(СВЦЭМ!$C$34:$C$777,СВЦЭМ!$A$34:$A$777,$A23,СВЦЭМ!$B$34:$B$777,B$11)+'СЕТ СН'!$F$9+СВЦЭМ!$D$10+'СЕТ СН'!$F$5-'СЕТ СН'!$F$17</f>
        <v>3961.24402207</v>
      </c>
      <c r="C23" s="37">
        <f>SUMIFS(СВЦЭМ!$C$34:$C$777,СВЦЭМ!$A$34:$A$777,$A23,СВЦЭМ!$B$34:$B$777,C$11)+'СЕТ СН'!$F$9+СВЦЭМ!$D$10+'СЕТ СН'!$F$5-'СЕТ СН'!$F$17</f>
        <v>3999.8039179500001</v>
      </c>
      <c r="D23" s="37">
        <f>SUMIFS(СВЦЭМ!$C$34:$C$777,СВЦЭМ!$A$34:$A$777,$A23,СВЦЭМ!$B$34:$B$777,D$11)+'СЕТ СН'!$F$9+СВЦЭМ!$D$10+'СЕТ СН'!$F$5-'СЕТ СН'!$F$17</f>
        <v>4012.1355287700007</v>
      </c>
      <c r="E23" s="37">
        <f>SUMIFS(СВЦЭМ!$C$34:$C$777,СВЦЭМ!$A$34:$A$777,$A23,СВЦЭМ!$B$34:$B$777,E$11)+'СЕТ СН'!$F$9+СВЦЭМ!$D$10+'СЕТ СН'!$F$5-'СЕТ СН'!$F$17</f>
        <v>4014.8316190200003</v>
      </c>
      <c r="F23" s="37">
        <f>SUMIFS(СВЦЭМ!$C$34:$C$777,СВЦЭМ!$A$34:$A$777,$A23,СВЦЭМ!$B$34:$B$777,F$11)+'СЕТ СН'!$F$9+СВЦЭМ!$D$10+'СЕТ СН'!$F$5-'СЕТ СН'!$F$17</f>
        <v>4012.5678308900006</v>
      </c>
      <c r="G23" s="37">
        <f>SUMIFS(СВЦЭМ!$C$34:$C$777,СВЦЭМ!$A$34:$A$777,$A23,СВЦЭМ!$B$34:$B$777,G$11)+'СЕТ СН'!$F$9+СВЦЭМ!$D$10+'СЕТ СН'!$F$5-'СЕТ СН'!$F$17</f>
        <v>4015.2603050100006</v>
      </c>
      <c r="H23" s="37">
        <f>SUMIFS(СВЦЭМ!$C$34:$C$777,СВЦЭМ!$A$34:$A$777,$A23,СВЦЭМ!$B$34:$B$777,H$11)+'СЕТ СН'!$F$9+СВЦЭМ!$D$10+'СЕТ СН'!$F$5-'СЕТ СН'!$F$17</f>
        <v>4016.1901472200007</v>
      </c>
      <c r="I23" s="37">
        <f>SUMIFS(СВЦЭМ!$C$34:$C$777,СВЦЭМ!$A$34:$A$777,$A23,СВЦЭМ!$B$34:$B$777,I$11)+'СЕТ СН'!$F$9+СВЦЭМ!$D$10+'СЕТ СН'!$F$5-'СЕТ СН'!$F$17</f>
        <v>3974.98030285</v>
      </c>
      <c r="J23" s="37">
        <f>SUMIFS(СВЦЭМ!$C$34:$C$777,СВЦЭМ!$A$34:$A$777,$A23,СВЦЭМ!$B$34:$B$777,J$11)+'СЕТ СН'!$F$9+СВЦЭМ!$D$10+'СЕТ СН'!$F$5-'СЕТ СН'!$F$17</f>
        <v>3907.5396216000008</v>
      </c>
      <c r="K23" s="37">
        <f>SUMIFS(СВЦЭМ!$C$34:$C$777,СВЦЭМ!$A$34:$A$777,$A23,СВЦЭМ!$B$34:$B$777,K$11)+'СЕТ СН'!$F$9+СВЦЭМ!$D$10+'СЕТ СН'!$F$5-'СЕТ СН'!$F$17</f>
        <v>3893.3534409399999</v>
      </c>
      <c r="L23" s="37">
        <f>SUMIFS(СВЦЭМ!$C$34:$C$777,СВЦЭМ!$A$34:$A$777,$A23,СВЦЭМ!$B$34:$B$777,L$11)+'СЕТ СН'!$F$9+СВЦЭМ!$D$10+'СЕТ СН'!$F$5-'СЕТ СН'!$F$17</f>
        <v>3897.3512031</v>
      </c>
      <c r="M23" s="37">
        <f>SUMIFS(СВЦЭМ!$C$34:$C$777,СВЦЭМ!$A$34:$A$777,$A23,СВЦЭМ!$B$34:$B$777,M$11)+'СЕТ СН'!$F$9+СВЦЭМ!$D$10+'СЕТ СН'!$F$5-'СЕТ СН'!$F$17</f>
        <v>3902.9597042400001</v>
      </c>
      <c r="N23" s="37">
        <f>SUMIFS(СВЦЭМ!$C$34:$C$777,СВЦЭМ!$A$34:$A$777,$A23,СВЦЭМ!$B$34:$B$777,N$11)+'СЕТ СН'!$F$9+СВЦЭМ!$D$10+'СЕТ СН'!$F$5-'СЕТ СН'!$F$17</f>
        <v>3893.2539715399998</v>
      </c>
      <c r="O23" s="37">
        <f>SUMIFS(СВЦЭМ!$C$34:$C$777,СВЦЭМ!$A$34:$A$777,$A23,СВЦЭМ!$B$34:$B$777,O$11)+'СЕТ СН'!$F$9+СВЦЭМ!$D$10+'СЕТ СН'!$F$5-'СЕТ СН'!$F$17</f>
        <v>3898.1775052600005</v>
      </c>
      <c r="P23" s="37">
        <f>SUMIFS(СВЦЭМ!$C$34:$C$777,СВЦЭМ!$A$34:$A$777,$A23,СВЦЭМ!$B$34:$B$777,P$11)+'СЕТ СН'!$F$9+СВЦЭМ!$D$10+'СЕТ СН'!$F$5-'СЕТ СН'!$F$17</f>
        <v>3903.5103579200004</v>
      </c>
      <c r="Q23" s="37">
        <f>SUMIFS(СВЦЭМ!$C$34:$C$777,СВЦЭМ!$A$34:$A$777,$A23,СВЦЭМ!$B$34:$B$777,Q$11)+'СЕТ СН'!$F$9+СВЦЭМ!$D$10+'СЕТ СН'!$F$5-'СЕТ СН'!$F$17</f>
        <v>3900.4538042100003</v>
      </c>
      <c r="R23" s="37">
        <f>SUMIFS(СВЦЭМ!$C$34:$C$777,СВЦЭМ!$A$34:$A$777,$A23,СВЦЭМ!$B$34:$B$777,R$11)+'СЕТ СН'!$F$9+СВЦЭМ!$D$10+'СЕТ СН'!$F$5-'СЕТ СН'!$F$17</f>
        <v>3903.9700041000006</v>
      </c>
      <c r="S23" s="37">
        <f>SUMIFS(СВЦЭМ!$C$34:$C$777,СВЦЭМ!$A$34:$A$777,$A23,СВЦЭМ!$B$34:$B$777,S$11)+'СЕТ СН'!$F$9+СВЦЭМ!$D$10+'СЕТ СН'!$F$5-'СЕТ СН'!$F$17</f>
        <v>3919.2833087600002</v>
      </c>
      <c r="T23" s="37">
        <f>SUMIFS(СВЦЭМ!$C$34:$C$777,СВЦЭМ!$A$34:$A$777,$A23,СВЦЭМ!$B$34:$B$777,T$11)+'СЕТ СН'!$F$9+СВЦЭМ!$D$10+'СЕТ СН'!$F$5-'СЕТ СН'!$F$17</f>
        <v>3916.6479039799997</v>
      </c>
      <c r="U23" s="37">
        <f>SUMIFS(СВЦЭМ!$C$34:$C$777,СВЦЭМ!$A$34:$A$777,$A23,СВЦЭМ!$B$34:$B$777,U$11)+'СЕТ СН'!$F$9+СВЦЭМ!$D$10+'СЕТ СН'!$F$5-'СЕТ СН'!$F$17</f>
        <v>3919.8957288500005</v>
      </c>
      <c r="V23" s="37">
        <f>SUMIFS(СВЦЭМ!$C$34:$C$777,СВЦЭМ!$A$34:$A$777,$A23,СВЦЭМ!$B$34:$B$777,V$11)+'СЕТ СН'!$F$9+СВЦЭМ!$D$10+'СЕТ СН'!$F$5-'СЕТ СН'!$F$17</f>
        <v>3924.6557298300004</v>
      </c>
      <c r="W23" s="37">
        <f>SUMIFS(СВЦЭМ!$C$34:$C$777,СВЦЭМ!$A$34:$A$777,$A23,СВЦЭМ!$B$34:$B$777,W$11)+'СЕТ СН'!$F$9+СВЦЭМ!$D$10+'СЕТ СН'!$F$5-'СЕТ СН'!$F$17</f>
        <v>3931.5461064800002</v>
      </c>
      <c r="X23" s="37">
        <f>SUMIFS(СВЦЭМ!$C$34:$C$777,СВЦЭМ!$A$34:$A$777,$A23,СВЦЭМ!$B$34:$B$777,X$11)+'СЕТ СН'!$F$9+СВЦЭМ!$D$10+'СЕТ СН'!$F$5-'СЕТ СН'!$F$17</f>
        <v>3862.1605283400004</v>
      </c>
      <c r="Y23" s="37">
        <f>SUMIFS(СВЦЭМ!$C$34:$C$777,СВЦЭМ!$A$34:$A$777,$A23,СВЦЭМ!$B$34:$B$777,Y$11)+'СЕТ СН'!$F$9+СВЦЭМ!$D$10+'СЕТ СН'!$F$5-'СЕТ СН'!$F$17</f>
        <v>3929.1978525600007</v>
      </c>
    </row>
    <row r="24" spans="1:25" ht="15.75" x14ac:dyDescent="0.2">
      <c r="A24" s="36">
        <f t="shared" si="0"/>
        <v>42748</v>
      </c>
      <c r="B24" s="37">
        <f>SUMIFS(СВЦЭМ!$C$34:$C$777,СВЦЭМ!$A$34:$A$777,$A24,СВЦЭМ!$B$34:$B$777,B$11)+'СЕТ СН'!$F$9+СВЦЭМ!$D$10+'СЕТ СН'!$F$5-'СЕТ СН'!$F$17</f>
        <v>4028.9574845400002</v>
      </c>
      <c r="C24" s="37">
        <f>SUMIFS(СВЦЭМ!$C$34:$C$777,СВЦЭМ!$A$34:$A$777,$A24,СВЦЭМ!$B$34:$B$777,C$11)+'СЕТ СН'!$F$9+СВЦЭМ!$D$10+'СЕТ СН'!$F$5-'СЕТ СН'!$F$17</f>
        <v>4062.1163723900008</v>
      </c>
      <c r="D24" s="37">
        <f>SUMIFS(СВЦЭМ!$C$34:$C$777,СВЦЭМ!$A$34:$A$777,$A24,СВЦЭМ!$B$34:$B$777,D$11)+'СЕТ СН'!$F$9+СВЦЭМ!$D$10+'СЕТ СН'!$F$5-'СЕТ СН'!$F$17</f>
        <v>4086.5560977499999</v>
      </c>
      <c r="E24" s="37">
        <f>SUMIFS(СВЦЭМ!$C$34:$C$777,СВЦЭМ!$A$34:$A$777,$A24,СВЦЭМ!$B$34:$B$777,E$11)+'СЕТ СН'!$F$9+СВЦЭМ!$D$10+'СЕТ СН'!$F$5-'СЕТ СН'!$F$17</f>
        <v>4099.1920927299998</v>
      </c>
      <c r="F24" s="37">
        <f>SUMIFS(СВЦЭМ!$C$34:$C$777,СВЦЭМ!$A$34:$A$777,$A24,СВЦЭМ!$B$34:$B$777,F$11)+'СЕТ СН'!$F$9+СВЦЭМ!$D$10+'СЕТ СН'!$F$5-'СЕТ СН'!$F$17</f>
        <v>4097.5089341800003</v>
      </c>
      <c r="G24" s="37">
        <f>SUMIFS(СВЦЭМ!$C$34:$C$777,СВЦЭМ!$A$34:$A$777,$A24,СВЦЭМ!$B$34:$B$777,G$11)+'СЕТ СН'!$F$9+СВЦЭМ!$D$10+'СЕТ СН'!$F$5-'СЕТ СН'!$F$17</f>
        <v>4081.0259307800006</v>
      </c>
      <c r="H24" s="37">
        <f>SUMIFS(СВЦЭМ!$C$34:$C$777,СВЦЭМ!$A$34:$A$777,$A24,СВЦЭМ!$B$34:$B$777,H$11)+'СЕТ СН'!$F$9+СВЦЭМ!$D$10+'СЕТ СН'!$F$5-'СЕТ СН'!$F$17</f>
        <v>4030.0862481500008</v>
      </c>
      <c r="I24" s="37">
        <f>SUMIFS(СВЦЭМ!$C$34:$C$777,СВЦЭМ!$A$34:$A$777,$A24,СВЦЭМ!$B$34:$B$777,I$11)+'СЕТ СН'!$F$9+СВЦЭМ!$D$10+'СЕТ СН'!$F$5-'СЕТ СН'!$F$17</f>
        <v>3988.8021103299998</v>
      </c>
      <c r="J24" s="37">
        <f>SUMIFS(СВЦЭМ!$C$34:$C$777,СВЦЭМ!$A$34:$A$777,$A24,СВЦЭМ!$B$34:$B$777,J$11)+'СЕТ СН'!$F$9+СВЦЭМ!$D$10+'СЕТ СН'!$F$5-'СЕТ СН'!$F$17</f>
        <v>3981.3505065300005</v>
      </c>
      <c r="K24" s="37">
        <f>SUMIFS(СВЦЭМ!$C$34:$C$777,СВЦЭМ!$A$34:$A$777,$A24,СВЦЭМ!$B$34:$B$777,K$11)+'СЕТ СН'!$F$9+СВЦЭМ!$D$10+'СЕТ СН'!$F$5-'СЕТ СН'!$F$17</f>
        <v>3952.0438941600005</v>
      </c>
      <c r="L24" s="37">
        <f>SUMIFS(СВЦЭМ!$C$34:$C$777,СВЦЭМ!$A$34:$A$777,$A24,СВЦЭМ!$B$34:$B$777,L$11)+'СЕТ СН'!$F$9+СВЦЭМ!$D$10+'СЕТ СН'!$F$5-'СЕТ СН'!$F$17</f>
        <v>3938.7759342099998</v>
      </c>
      <c r="M24" s="37">
        <f>SUMIFS(СВЦЭМ!$C$34:$C$777,СВЦЭМ!$A$34:$A$777,$A24,СВЦЭМ!$B$34:$B$777,M$11)+'СЕТ СН'!$F$9+СВЦЭМ!$D$10+'СЕТ СН'!$F$5-'СЕТ СН'!$F$17</f>
        <v>3932.3245184500001</v>
      </c>
      <c r="N24" s="37">
        <f>SUMIFS(СВЦЭМ!$C$34:$C$777,СВЦЭМ!$A$34:$A$777,$A24,СВЦЭМ!$B$34:$B$777,N$11)+'СЕТ СН'!$F$9+СВЦЭМ!$D$10+'СЕТ СН'!$F$5-'СЕТ СН'!$F$17</f>
        <v>3938.3644838</v>
      </c>
      <c r="O24" s="37">
        <f>SUMIFS(СВЦЭМ!$C$34:$C$777,СВЦЭМ!$A$34:$A$777,$A24,СВЦЭМ!$B$34:$B$777,O$11)+'СЕТ СН'!$F$9+СВЦЭМ!$D$10+'СЕТ СН'!$F$5-'СЕТ СН'!$F$17</f>
        <v>3942.19595587</v>
      </c>
      <c r="P24" s="37">
        <f>SUMIFS(СВЦЭМ!$C$34:$C$777,СВЦЭМ!$A$34:$A$777,$A24,СВЦЭМ!$B$34:$B$777,P$11)+'СЕТ СН'!$F$9+СВЦЭМ!$D$10+'СЕТ СН'!$F$5-'СЕТ СН'!$F$17</f>
        <v>3943.7462418600007</v>
      </c>
      <c r="Q24" s="37">
        <f>SUMIFS(СВЦЭМ!$C$34:$C$777,СВЦЭМ!$A$34:$A$777,$A24,СВЦЭМ!$B$34:$B$777,Q$11)+'СЕТ СН'!$F$9+СВЦЭМ!$D$10+'СЕТ СН'!$F$5-'СЕТ СН'!$F$17</f>
        <v>3946.3280483199997</v>
      </c>
      <c r="R24" s="37">
        <f>SUMIFS(СВЦЭМ!$C$34:$C$777,СВЦЭМ!$A$34:$A$777,$A24,СВЦЭМ!$B$34:$B$777,R$11)+'СЕТ СН'!$F$9+СВЦЭМ!$D$10+'СЕТ СН'!$F$5-'СЕТ СН'!$F$17</f>
        <v>3946.5371830500007</v>
      </c>
      <c r="S24" s="37">
        <f>SUMIFS(СВЦЭМ!$C$34:$C$777,СВЦЭМ!$A$34:$A$777,$A24,СВЦЭМ!$B$34:$B$777,S$11)+'СЕТ СН'!$F$9+СВЦЭМ!$D$10+'СЕТ СН'!$F$5-'СЕТ СН'!$F$17</f>
        <v>3951.3756830500006</v>
      </c>
      <c r="T24" s="37">
        <f>SUMIFS(СВЦЭМ!$C$34:$C$777,СВЦЭМ!$A$34:$A$777,$A24,СВЦЭМ!$B$34:$B$777,T$11)+'СЕТ СН'!$F$9+СВЦЭМ!$D$10+'СЕТ СН'!$F$5-'СЕТ СН'!$F$17</f>
        <v>3945.1449244100004</v>
      </c>
      <c r="U24" s="37">
        <f>SUMIFS(СВЦЭМ!$C$34:$C$777,СВЦЭМ!$A$34:$A$777,$A24,СВЦЭМ!$B$34:$B$777,U$11)+'СЕТ СН'!$F$9+СВЦЭМ!$D$10+'СЕТ СН'!$F$5-'СЕТ СН'!$F$17</f>
        <v>3946.3540444700002</v>
      </c>
      <c r="V24" s="37">
        <f>SUMIFS(СВЦЭМ!$C$34:$C$777,СВЦЭМ!$A$34:$A$777,$A24,СВЦЭМ!$B$34:$B$777,V$11)+'СЕТ СН'!$F$9+СВЦЭМ!$D$10+'СЕТ СН'!$F$5-'СЕТ СН'!$F$17</f>
        <v>3959.07915933</v>
      </c>
      <c r="W24" s="37">
        <f>SUMIFS(СВЦЭМ!$C$34:$C$777,СВЦЭМ!$A$34:$A$777,$A24,СВЦЭМ!$B$34:$B$777,W$11)+'СЕТ СН'!$F$9+СВЦЭМ!$D$10+'СЕТ СН'!$F$5-'СЕТ СН'!$F$17</f>
        <v>3957.5840931100001</v>
      </c>
      <c r="X24" s="37">
        <f>SUMIFS(СВЦЭМ!$C$34:$C$777,СВЦЭМ!$A$34:$A$777,$A24,СВЦЭМ!$B$34:$B$777,X$11)+'СЕТ СН'!$F$9+СВЦЭМ!$D$10+'СЕТ СН'!$F$5-'СЕТ СН'!$F$17</f>
        <v>3968.1878697100001</v>
      </c>
      <c r="Y24" s="37">
        <f>SUMIFS(СВЦЭМ!$C$34:$C$777,СВЦЭМ!$A$34:$A$777,$A24,СВЦЭМ!$B$34:$B$777,Y$11)+'СЕТ СН'!$F$9+СВЦЭМ!$D$10+'СЕТ СН'!$F$5-'СЕТ СН'!$F$17</f>
        <v>3973.0769886800008</v>
      </c>
    </row>
    <row r="25" spans="1:25" ht="15.75" x14ac:dyDescent="0.2">
      <c r="A25" s="36">
        <f t="shared" si="0"/>
        <v>42749</v>
      </c>
      <c r="B25" s="37">
        <f>SUMIFS(СВЦЭМ!$C$34:$C$777,СВЦЭМ!$A$34:$A$777,$A25,СВЦЭМ!$B$34:$B$777,B$11)+'СЕТ СН'!$F$9+СВЦЭМ!$D$10+'СЕТ СН'!$F$5-'СЕТ СН'!$F$17</f>
        <v>3983.3891111900002</v>
      </c>
      <c r="C25" s="37">
        <f>SUMIFS(СВЦЭМ!$C$34:$C$777,СВЦЭМ!$A$34:$A$777,$A25,СВЦЭМ!$B$34:$B$777,C$11)+'СЕТ СН'!$F$9+СВЦЭМ!$D$10+'СЕТ СН'!$F$5-'СЕТ СН'!$F$17</f>
        <v>3987.0745525600005</v>
      </c>
      <c r="D25" s="37">
        <f>SUMIFS(СВЦЭМ!$C$34:$C$777,СВЦЭМ!$A$34:$A$777,$A25,СВЦЭМ!$B$34:$B$777,D$11)+'СЕТ СН'!$F$9+СВЦЭМ!$D$10+'СЕТ СН'!$F$5-'СЕТ СН'!$F$17</f>
        <v>3985.49213521</v>
      </c>
      <c r="E25" s="37">
        <f>SUMIFS(СВЦЭМ!$C$34:$C$777,СВЦЭМ!$A$34:$A$777,$A25,СВЦЭМ!$B$34:$B$777,E$11)+'СЕТ СН'!$F$9+СВЦЭМ!$D$10+'СЕТ СН'!$F$5-'СЕТ СН'!$F$17</f>
        <v>3997.6947159700003</v>
      </c>
      <c r="F25" s="37">
        <f>SUMIFS(СВЦЭМ!$C$34:$C$777,СВЦЭМ!$A$34:$A$777,$A25,СВЦЭМ!$B$34:$B$777,F$11)+'СЕТ СН'!$F$9+СВЦЭМ!$D$10+'СЕТ СН'!$F$5-'СЕТ СН'!$F$17</f>
        <v>4000.8399565</v>
      </c>
      <c r="G25" s="37">
        <f>SUMIFS(СВЦЭМ!$C$34:$C$777,СВЦЭМ!$A$34:$A$777,$A25,СВЦЭМ!$B$34:$B$777,G$11)+'СЕТ СН'!$F$9+СВЦЭМ!$D$10+'СЕТ СН'!$F$5-'СЕТ СН'!$F$17</f>
        <v>3995.0709902199997</v>
      </c>
      <c r="H25" s="37">
        <f>SUMIFS(СВЦЭМ!$C$34:$C$777,СВЦЭМ!$A$34:$A$777,$A25,СВЦЭМ!$B$34:$B$777,H$11)+'СЕТ СН'!$F$9+СВЦЭМ!$D$10+'СЕТ СН'!$F$5-'СЕТ СН'!$F$17</f>
        <v>3984.4943261400003</v>
      </c>
      <c r="I25" s="37">
        <f>SUMIFS(СВЦЭМ!$C$34:$C$777,СВЦЭМ!$A$34:$A$777,$A25,СВЦЭМ!$B$34:$B$777,I$11)+'СЕТ СН'!$F$9+СВЦЭМ!$D$10+'СЕТ СН'!$F$5-'СЕТ СН'!$F$17</f>
        <v>3985.9379258000008</v>
      </c>
      <c r="J25" s="37">
        <f>SUMIFS(СВЦЭМ!$C$34:$C$777,СВЦЭМ!$A$34:$A$777,$A25,СВЦЭМ!$B$34:$B$777,J$11)+'СЕТ СН'!$F$9+СВЦЭМ!$D$10+'СЕТ СН'!$F$5-'СЕТ СН'!$F$17</f>
        <v>3974.5884209000005</v>
      </c>
      <c r="K25" s="37">
        <f>SUMIFS(СВЦЭМ!$C$34:$C$777,СВЦЭМ!$A$34:$A$777,$A25,СВЦЭМ!$B$34:$B$777,K$11)+'СЕТ СН'!$F$9+СВЦЭМ!$D$10+'СЕТ СН'!$F$5-'СЕТ СН'!$F$17</f>
        <v>3933.0147380400003</v>
      </c>
      <c r="L25" s="37">
        <f>SUMIFS(СВЦЭМ!$C$34:$C$777,СВЦЭМ!$A$34:$A$777,$A25,СВЦЭМ!$B$34:$B$777,L$11)+'СЕТ СН'!$F$9+СВЦЭМ!$D$10+'СЕТ СН'!$F$5-'СЕТ СН'!$F$17</f>
        <v>3929.8656931100004</v>
      </c>
      <c r="M25" s="37">
        <f>SUMIFS(СВЦЭМ!$C$34:$C$777,СВЦЭМ!$A$34:$A$777,$A25,СВЦЭМ!$B$34:$B$777,M$11)+'СЕТ СН'!$F$9+СВЦЭМ!$D$10+'СЕТ СН'!$F$5-'СЕТ СН'!$F$17</f>
        <v>3924.1440019500005</v>
      </c>
      <c r="N25" s="37">
        <f>SUMIFS(СВЦЭМ!$C$34:$C$777,СВЦЭМ!$A$34:$A$777,$A25,СВЦЭМ!$B$34:$B$777,N$11)+'СЕТ СН'!$F$9+СВЦЭМ!$D$10+'СЕТ СН'!$F$5-'СЕТ СН'!$F$17</f>
        <v>3930.4248923800005</v>
      </c>
      <c r="O25" s="37">
        <f>SUMIFS(СВЦЭМ!$C$34:$C$777,СВЦЭМ!$A$34:$A$777,$A25,СВЦЭМ!$B$34:$B$777,O$11)+'СЕТ СН'!$F$9+СВЦЭМ!$D$10+'СЕТ СН'!$F$5-'СЕТ СН'!$F$17</f>
        <v>3931.9187069700001</v>
      </c>
      <c r="P25" s="37">
        <f>SUMIFS(СВЦЭМ!$C$34:$C$777,СВЦЭМ!$A$34:$A$777,$A25,СВЦЭМ!$B$34:$B$777,P$11)+'СЕТ СН'!$F$9+СВЦЭМ!$D$10+'СЕТ СН'!$F$5-'СЕТ СН'!$F$17</f>
        <v>3936.5359000999997</v>
      </c>
      <c r="Q25" s="37">
        <f>SUMIFS(СВЦЭМ!$C$34:$C$777,СВЦЭМ!$A$34:$A$777,$A25,СВЦЭМ!$B$34:$B$777,Q$11)+'СЕТ СН'!$F$9+СВЦЭМ!$D$10+'СЕТ СН'!$F$5-'СЕТ СН'!$F$17</f>
        <v>3941.6730284300002</v>
      </c>
      <c r="R25" s="37">
        <f>SUMIFS(СВЦЭМ!$C$34:$C$777,СВЦЭМ!$A$34:$A$777,$A25,СВЦЭМ!$B$34:$B$777,R$11)+'СЕТ СН'!$F$9+СВЦЭМ!$D$10+'СЕТ СН'!$F$5-'СЕТ СН'!$F$17</f>
        <v>3939.7692079400003</v>
      </c>
      <c r="S25" s="37">
        <f>SUMIFS(СВЦЭМ!$C$34:$C$777,СВЦЭМ!$A$34:$A$777,$A25,СВЦЭМ!$B$34:$B$777,S$11)+'СЕТ СН'!$F$9+СВЦЭМ!$D$10+'СЕТ СН'!$F$5-'СЕТ СН'!$F$17</f>
        <v>3925.5291761000008</v>
      </c>
      <c r="T25" s="37">
        <f>SUMIFS(СВЦЭМ!$C$34:$C$777,СВЦЭМ!$A$34:$A$777,$A25,СВЦЭМ!$B$34:$B$777,T$11)+'СЕТ СН'!$F$9+СВЦЭМ!$D$10+'СЕТ СН'!$F$5-'СЕТ СН'!$F$17</f>
        <v>3919.5543147000008</v>
      </c>
      <c r="U25" s="37">
        <f>SUMIFS(СВЦЭМ!$C$34:$C$777,СВЦЭМ!$A$34:$A$777,$A25,СВЦЭМ!$B$34:$B$777,U$11)+'СЕТ СН'!$F$9+СВЦЭМ!$D$10+'СЕТ СН'!$F$5-'СЕТ СН'!$F$17</f>
        <v>3920.0004278500001</v>
      </c>
      <c r="V25" s="37">
        <f>SUMIFS(СВЦЭМ!$C$34:$C$777,СВЦЭМ!$A$34:$A$777,$A25,СВЦЭМ!$B$34:$B$777,V$11)+'СЕТ СН'!$F$9+СВЦЭМ!$D$10+'СЕТ СН'!$F$5-'СЕТ СН'!$F$17</f>
        <v>3923.4629280200006</v>
      </c>
      <c r="W25" s="37">
        <f>SUMIFS(СВЦЭМ!$C$34:$C$777,СВЦЭМ!$A$34:$A$777,$A25,СВЦЭМ!$B$34:$B$777,W$11)+'СЕТ СН'!$F$9+СВЦЭМ!$D$10+'СЕТ СН'!$F$5-'СЕТ СН'!$F$17</f>
        <v>3942.4273760200003</v>
      </c>
      <c r="X25" s="37">
        <f>SUMIFS(СВЦЭМ!$C$34:$C$777,СВЦЭМ!$A$34:$A$777,$A25,СВЦЭМ!$B$34:$B$777,X$11)+'СЕТ СН'!$F$9+СВЦЭМ!$D$10+'СЕТ СН'!$F$5-'СЕТ СН'!$F$17</f>
        <v>3948.2885292700003</v>
      </c>
      <c r="Y25" s="37">
        <f>SUMIFS(СВЦЭМ!$C$34:$C$777,СВЦЭМ!$A$34:$A$777,$A25,СВЦЭМ!$B$34:$B$777,Y$11)+'СЕТ СН'!$F$9+СВЦЭМ!$D$10+'СЕТ СН'!$F$5-'СЕТ СН'!$F$17</f>
        <v>3961.2719857400007</v>
      </c>
    </row>
    <row r="26" spans="1:25" ht="15.75" x14ac:dyDescent="0.2">
      <c r="A26" s="36">
        <f t="shared" si="0"/>
        <v>42750</v>
      </c>
      <c r="B26" s="37">
        <f>SUMIFS(СВЦЭМ!$C$34:$C$777,СВЦЭМ!$A$34:$A$777,$A26,СВЦЭМ!$B$34:$B$777,B$11)+'СЕТ СН'!$F$9+СВЦЭМ!$D$10+'СЕТ СН'!$F$5-'СЕТ СН'!$F$17</f>
        <v>3946.2463106100004</v>
      </c>
      <c r="C26" s="37">
        <f>SUMIFS(СВЦЭМ!$C$34:$C$777,СВЦЭМ!$A$34:$A$777,$A26,СВЦЭМ!$B$34:$B$777,C$11)+'СЕТ СН'!$F$9+СВЦЭМ!$D$10+'СЕТ СН'!$F$5-'СЕТ СН'!$F$17</f>
        <v>3983.9708937200003</v>
      </c>
      <c r="D26" s="37">
        <f>SUMIFS(СВЦЭМ!$C$34:$C$777,СВЦЭМ!$A$34:$A$777,$A26,СВЦЭМ!$B$34:$B$777,D$11)+'СЕТ СН'!$F$9+СВЦЭМ!$D$10+'СЕТ СН'!$F$5-'СЕТ СН'!$F$17</f>
        <v>4005.5574325699999</v>
      </c>
      <c r="E26" s="37">
        <f>SUMIFS(СВЦЭМ!$C$34:$C$777,СВЦЭМ!$A$34:$A$777,$A26,СВЦЭМ!$B$34:$B$777,E$11)+'СЕТ СН'!$F$9+СВЦЭМ!$D$10+'СЕТ СН'!$F$5-'СЕТ СН'!$F$17</f>
        <v>4018.5992629800003</v>
      </c>
      <c r="F26" s="37">
        <f>SUMIFS(СВЦЭМ!$C$34:$C$777,СВЦЭМ!$A$34:$A$777,$A26,СВЦЭМ!$B$34:$B$777,F$11)+'СЕТ СН'!$F$9+СВЦЭМ!$D$10+'СЕТ СН'!$F$5-'СЕТ СН'!$F$17</f>
        <v>4020.5064823100001</v>
      </c>
      <c r="G26" s="37">
        <f>SUMIFS(СВЦЭМ!$C$34:$C$777,СВЦЭМ!$A$34:$A$777,$A26,СВЦЭМ!$B$34:$B$777,G$11)+'СЕТ СН'!$F$9+СВЦЭМ!$D$10+'СЕТ СН'!$F$5-'СЕТ СН'!$F$17</f>
        <v>4013.5026818599999</v>
      </c>
      <c r="H26" s="37">
        <f>SUMIFS(СВЦЭМ!$C$34:$C$777,СВЦЭМ!$A$34:$A$777,$A26,СВЦЭМ!$B$34:$B$777,H$11)+'СЕТ СН'!$F$9+СВЦЭМ!$D$10+'СЕТ СН'!$F$5-'СЕТ СН'!$F$17</f>
        <v>3998.9514461899998</v>
      </c>
      <c r="I26" s="37">
        <f>SUMIFS(СВЦЭМ!$C$34:$C$777,СВЦЭМ!$A$34:$A$777,$A26,СВЦЭМ!$B$34:$B$777,I$11)+'СЕТ СН'!$F$9+СВЦЭМ!$D$10+'СЕТ СН'!$F$5-'СЕТ СН'!$F$17</f>
        <v>3997.6308954600008</v>
      </c>
      <c r="J26" s="37">
        <f>SUMIFS(СВЦЭМ!$C$34:$C$777,СВЦЭМ!$A$34:$A$777,$A26,СВЦЭМ!$B$34:$B$777,J$11)+'СЕТ СН'!$F$9+СВЦЭМ!$D$10+'СЕТ СН'!$F$5-'СЕТ СН'!$F$17</f>
        <v>3971.15105262</v>
      </c>
      <c r="K26" s="37">
        <f>SUMIFS(СВЦЭМ!$C$34:$C$777,СВЦЭМ!$A$34:$A$777,$A26,СВЦЭМ!$B$34:$B$777,K$11)+'СЕТ СН'!$F$9+СВЦЭМ!$D$10+'СЕТ СН'!$F$5-'СЕТ СН'!$F$17</f>
        <v>3928.0752844100007</v>
      </c>
      <c r="L26" s="37">
        <f>SUMIFS(СВЦЭМ!$C$34:$C$777,СВЦЭМ!$A$34:$A$777,$A26,СВЦЭМ!$B$34:$B$777,L$11)+'СЕТ СН'!$F$9+СВЦЭМ!$D$10+'СЕТ СН'!$F$5-'СЕТ СН'!$F$17</f>
        <v>3927.5064873900001</v>
      </c>
      <c r="M26" s="37">
        <f>SUMIFS(СВЦЭМ!$C$34:$C$777,СВЦЭМ!$A$34:$A$777,$A26,СВЦЭМ!$B$34:$B$777,M$11)+'СЕТ СН'!$F$9+СВЦЭМ!$D$10+'СЕТ СН'!$F$5-'СЕТ СН'!$F$17</f>
        <v>3923.0562737300006</v>
      </c>
      <c r="N26" s="37">
        <f>SUMIFS(СВЦЭМ!$C$34:$C$777,СВЦЭМ!$A$34:$A$777,$A26,СВЦЭМ!$B$34:$B$777,N$11)+'СЕТ СН'!$F$9+СВЦЭМ!$D$10+'СЕТ СН'!$F$5-'СЕТ СН'!$F$17</f>
        <v>3917.3244058600003</v>
      </c>
      <c r="O26" s="37">
        <f>SUMIFS(СВЦЭМ!$C$34:$C$777,СВЦЭМ!$A$34:$A$777,$A26,СВЦЭМ!$B$34:$B$777,O$11)+'СЕТ СН'!$F$9+СВЦЭМ!$D$10+'СЕТ СН'!$F$5-'СЕТ СН'!$F$17</f>
        <v>3914.8973396600004</v>
      </c>
      <c r="P26" s="37">
        <f>SUMIFS(СВЦЭМ!$C$34:$C$777,СВЦЭМ!$A$34:$A$777,$A26,СВЦЭМ!$B$34:$B$777,P$11)+'СЕТ СН'!$F$9+СВЦЭМ!$D$10+'СЕТ СН'!$F$5-'СЕТ СН'!$F$17</f>
        <v>3914.9090445500005</v>
      </c>
      <c r="Q26" s="37">
        <f>SUMIFS(СВЦЭМ!$C$34:$C$777,СВЦЭМ!$A$34:$A$777,$A26,СВЦЭМ!$B$34:$B$777,Q$11)+'СЕТ СН'!$F$9+СВЦЭМ!$D$10+'СЕТ СН'!$F$5-'СЕТ СН'!$F$17</f>
        <v>3916.05895237</v>
      </c>
      <c r="R26" s="37">
        <f>SUMIFS(СВЦЭМ!$C$34:$C$777,СВЦЭМ!$A$34:$A$777,$A26,СВЦЭМ!$B$34:$B$777,R$11)+'СЕТ СН'!$F$9+СВЦЭМ!$D$10+'СЕТ СН'!$F$5-'СЕТ СН'!$F$17</f>
        <v>3915.4558475499998</v>
      </c>
      <c r="S26" s="37">
        <f>SUMIFS(СВЦЭМ!$C$34:$C$777,СВЦЭМ!$A$34:$A$777,$A26,СВЦЭМ!$B$34:$B$777,S$11)+'СЕТ СН'!$F$9+СВЦЭМ!$D$10+'СЕТ СН'!$F$5-'СЕТ СН'!$F$17</f>
        <v>3922.0763936000003</v>
      </c>
      <c r="T26" s="37">
        <f>SUMIFS(СВЦЭМ!$C$34:$C$777,СВЦЭМ!$A$34:$A$777,$A26,СВЦЭМ!$B$34:$B$777,T$11)+'СЕТ СН'!$F$9+СВЦЭМ!$D$10+'СЕТ СН'!$F$5-'СЕТ СН'!$F$17</f>
        <v>3922.62265819</v>
      </c>
      <c r="U26" s="37">
        <f>SUMIFS(СВЦЭМ!$C$34:$C$777,СВЦЭМ!$A$34:$A$777,$A26,СВЦЭМ!$B$34:$B$777,U$11)+'СЕТ СН'!$F$9+СВЦЭМ!$D$10+'СЕТ СН'!$F$5-'СЕТ СН'!$F$17</f>
        <v>3923.0190599400003</v>
      </c>
      <c r="V26" s="37">
        <f>SUMIFS(СВЦЭМ!$C$34:$C$777,СВЦЭМ!$A$34:$A$777,$A26,СВЦЭМ!$B$34:$B$777,V$11)+'СЕТ СН'!$F$9+СВЦЭМ!$D$10+'СЕТ СН'!$F$5-'СЕТ СН'!$F$17</f>
        <v>3925.2313163899998</v>
      </c>
      <c r="W26" s="37">
        <f>SUMIFS(СВЦЭМ!$C$34:$C$777,СВЦЭМ!$A$34:$A$777,$A26,СВЦЭМ!$B$34:$B$777,W$11)+'СЕТ СН'!$F$9+СВЦЭМ!$D$10+'СЕТ СН'!$F$5-'СЕТ СН'!$F$17</f>
        <v>3921.0934042400004</v>
      </c>
      <c r="X26" s="37">
        <f>SUMIFS(СВЦЭМ!$C$34:$C$777,СВЦЭМ!$A$34:$A$777,$A26,СВЦЭМ!$B$34:$B$777,X$11)+'СЕТ СН'!$F$9+СВЦЭМ!$D$10+'СЕТ СН'!$F$5-'СЕТ СН'!$F$17</f>
        <v>3916.3649304299997</v>
      </c>
      <c r="Y26" s="37">
        <f>SUMIFS(СВЦЭМ!$C$34:$C$777,СВЦЭМ!$A$34:$A$777,$A26,СВЦЭМ!$B$34:$B$777,Y$11)+'СЕТ СН'!$F$9+СВЦЭМ!$D$10+'СЕТ СН'!$F$5-'СЕТ СН'!$F$17</f>
        <v>3930.0848063800004</v>
      </c>
    </row>
    <row r="27" spans="1:25" ht="15.75" x14ac:dyDescent="0.2">
      <c r="A27" s="36">
        <f t="shared" si="0"/>
        <v>42751</v>
      </c>
      <c r="B27" s="37">
        <f>SUMIFS(СВЦЭМ!$C$34:$C$777,СВЦЭМ!$A$34:$A$777,$A27,СВЦЭМ!$B$34:$B$777,B$11)+'СЕТ СН'!$F$9+СВЦЭМ!$D$10+'СЕТ СН'!$F$5-'СЕТ СН'!$F$17</f>
        <v>3964.1956385700005</v>
      </c>
      <c r="C27" s="37">
        <f>SUMIFS(СВЦЭМ!$C$34:$C$777,СВЦЭМ!$A$34:$A$777,$A27,СВЦЭМ!$B$34:$B$777,C$11)+'СЕТ СН'!$F$9+СВЦЭМ!$D$10+'СЕТ СН'!$F$5-'СЕТ СН'!$F$17</f>
        <v>3998.5936938499999</v>
      </c>
      <c r="D27" s="37">
        <f>SUMIFS(СВЦЭМ!$C$34:$C$777,СВЦЭМ!$A$34:$A$777,$A27,СВЦЭМ!$B$34:$B$777,D$11)+'СЕТ СН'!$F$9+СВЦЭМ!$D$10+'СЕТ СН'!$F$5-'СЕТ СН'!$F$17</f>
        <v>4023.4608185500001</v>
      </c>
      <c r="E27" s="37">
        <f>SUMIFS(СВЦЭМ!$C$34:$C$777,СВЦЭМ!$A$34:$A$777,$A27,СВЦЭМ!$B$34:$B$777,E$11)+'СЕТ СН'!$F$9+СВЦЭМ!$D$10+'СЕТ СН'!$F$5-'СЕТ СН'!$F$17</f>
        <v>4035.4282741900006</v>
      </c>
      <c r="F27" s="37">
        <f>SUMIFS(СВЦЭМ!$C$34:$C$777,СВЦЭМ!$A$34:$A$777,$A27,СВЦЭМ!$B$34:$B$777,F$11)+'СЕТ СН'!$F$9+СВЦЭМ!$D$10+'СЕТ СН'!$F$5-'СЕТ СН'!$F$17</f>
        <v>4034.7084584800004</v>
      </c>
      <c r="G27" s="37">
        <f>SUMIFS(СВЦЭМ!$C$34:$C$777,СВЦЭМ!$A$34:$A$777,$A27,СВЦЭМ!$B$34:$B$777,G$11)+'СЕТ СН'!$F$9+СВЦЭМ!$D$10+'СЕТ СН'!$F$5-'СЕТ СН'!$F$17</f>
        <v>4018.2711054900001</v>
      </c>
      <c r="H27" s="37">
        <f>SUMIFS(СВЦЭМ!$C$34:$C$777,СВЦЭМ!$A$34:$A$777,$A27,СВЦЭМ!$B$34:$B$777,H$11)+'СЕТ СН'!$F$9+СВЦЭМ!$D$10+'СЕТ СН'!$F$5-'СЕТ СН'!$F$17</f>
        <v>4006.81077912</v>
      </c>
      <c r="I27" s="37">
        <f>SUMIFS(СВЦЭМ!$C$34:$C$777,СВЦЭМ!$A$34:$A$777,$A27,СВЦЭМ!$B$34:$B$777,I$11)+'СЕТ СН'!$F$9+СВЦЭМ!$D$10+'СЕТ СН'!$F$5-'СЕТ СН'!$F$17</f>
        <v>3947.8420351800005</v>
      </c>
      <c r="J27" s="37">
        <f>SUMIFS(СВЦЭМ!$C$34:$C$777,СВЦЭМ!$A$34:$A$777,$A27,СВЦЭМ!$B$34:$B$777,J$11)+'СЕТ СН'!$F$9+СВЦЭМ!$D$10+'СЕТ СН'!$F$5-'СЕТ СН'!$F$17</f>
        <v>4021.4917264800006</v>
      </c>
      <c r="K27" s="37">
        <f>SUMIFS(СВЦЭМ!$C$34:$C$777,СВЦЭМ!$A$34:$A$777,$A27,СВЦЭМ!$B$34:$B$777,K$11)+'СЕТ СН'!$F$9+СВЦЭМ!$D$10+'СЕТ СН'!$F$5-'СЕТ СН'!$F$17</f>
        <v>3960.9923851800004</v>
      </c>
      <c r="L27" s="37">
        <f>SUMIFS(СВЦЭМ!$C$34:$C$777,СВЦЭМ!$A$34:$A$777,$A27,СВЦЭМ!$B$34:$B$777,L$11)+'СЕТ СН'!$F$9+СВЦЭМ!$D$10+'СЕТ СН'!$F$5-'СЕТ СН'!$F$17</f>
        <v>3966.1792450200001</v>
      </c>
      <c r="M27" s="37">
        <f>SUMIFS(СВЦЭМ!$C$34:$C$777,СВЦЭМ!$A$34:$A$777,$A27,СВЦЭМ!$B$34:$B$777,M$11)+'СЕТ СН'!$F$9+СВЦЭМ!$D$10+'СЕТ СН'!$F$5-'СЕТ СН'!$F$17</f>
        <v>3959.8299364499999</v>
      </c>
      <c r="N27" s="37">
        <f>SUMIFS(СВЦЭМ!$C$34:$C$777,СВЦЭМ!$A$34:$A$777,$A27,СВЦЭМ!$B$34:$B$777,N$11)+'СЕТ СН'!$F$9+СВЦЭМ!$D$10+'СЕТ СН'!$F$5-'СЕТ СН'!$F$17</f>
        <v>3942.6759486200008</v>
      </c>
      <c r="O27" s="37">
        <f>SUMIFS(СВЦЭМ!$C$34:$C$777,СВЦЭМ!$A$34:$A$777,$A27,СВЦЭМ!$B$34:$B$777,O$11)+'СЕТ СН'!$F$9+СВЦЭМ!$D$10+'СЕТ СН'!$F$5-'СЕТ СН'!$F$17</f>
        <v>3937.7440955800002</v>
      </c>
      <c r="P27" s="37">
        <f>SUMIFS(СВЦЭМ!$C$34:$C$777,СВЦЭМ!$A$34:$A$777,$A27,СВЦЭМ!$B$34:$B$777,P$11)+'СЕТ СН'!$F$9+СВЦЭМ!$D$10+'СЕТ СН'!$F$5-'СЕТ СН'!$F$17</f>
        <v>3936.0412699099998</v>
      </c>
      <c r="Q27" s="37">
        <f>SUMIFS(СВЦЭМ!$C$34:$C$777,СВЦЭМ!$A$34:$A$777,$A27,СВЦЭМ!$B$34:$B$777,Q$11)+'СЕТ СН'!$F$9+СВЦЭМ!$D$10+'СЕТ СН'!$F$5-'СЕТ СН'!$F$17</f>
        <v>3932.2669000300002</v>
      </c>
      <c r="R27" s="37">
        <f>SUMIFS(СВЦЭМ!$C$34:$C$777,СВЦЭМ!$A$34:$A$777,$A27,СВЦЭМ!$B$34:$B$777,R$11)+'СЕТ СН'!$F$9+СВЦЭМ!$D$10+'СЕТ СН'!$F$5-'СЕТ СН'!$F$17</f>
        <v>3937.6799407100007</v>
      </c>
      <c r="S27" s="37">
        <f>SUMIFS(СВЦЭМ!$C$34:$C$777,СВЦЭМ!$A$34:$A$777,$A27,СВЦЭМ!$B$34:$B$777,S$11)+'СЕТ СН'!$F$9+СВЦЭМ!$D$10+'СЕТ СН'!$F$5-'СЕТ СН'!$F$17</f>
        <v>3951.6169827900003</v>
      </c>
      <c r="T27" s="37">
        <f>SUMIFS(СВЦЭМ!$C$34:$C$777,СВЦЭМ!$A$34:$A$777,$A27,СВЦЭМ!$B$34:$B$777,T$11)+'СЕТ СН'!$F$9+СВЦЭМ!$D$10+'СЕТ СН'!$F$5-'СЕТ СН'!$F$17</f>
        <v>3940.22936381</v>
      </c>
      <c r="U27" s="37">
        <f>SUMIFS(СВЦЭМ!$C$34:$C$777,СВЦЭМ!$A$34:$A$777,$A27,СВЦЭМ!$B$34:$B$777,U$11)+'СЕТ СН'!$F$9+СВЦЭМ!$D$10+'СЕТ СН'!$F$5-'СЕТ СН'!$F$17</f>
        <v>3945.1189909500008</v>
      </c>
      <c r="V27" s="37">
        <f>SUMIFS(СВЦЭМ!$C$34:$C$777,СВЦЭМ!$A$34:$A$777,$A27,СВЦЭМ!$B$34:$B$777,V$11)+'СЕТ СН'!$F$9+СВЦЭМ!$D$10+'СЕТ СН'!$F$5-'СЕТ СН'!$F$17</f>
        <v>3953.3121835399998</v>
      </c>
      <c r="W27" s="37">
        <f>SUMIFS(СВЦЭМ!$C$34:$C$777,СВЦЭМ!$A$34:$A$777,$A27,СВЦЭМ!$B$34:$B$777,W$11)+'СЕТ СН'!$F$9+СВЦЭМ!$D$10+'СЕТ СН'!$F$5-'СЕТ СН'!$F$17</f>
        <v>3948.1203273800002</v>
      </c>
      <c r="X27" s="37">
        <f>SUMIFS(СВЦЭМ!$C$34:$C$777,СВЦЭМ!$A$34:$A$777,$A27,СВЦЭМ!$B$34:$B$777,X$11)+'СЕТ СН'!$F$9+СВЦЭМ!$D$10+'СЕТ СН'!$F$5-'СЕТ СН'!$F$17</f>
        <v>3949.6980377100008</v>
      </c>
      <c r="Y27" s="37">
        <f>SUMIFS(СВЦЭМ!$C$34:$C$777,СВЦЭМ!$A$34:$A$777,$A27,СВЦЭМ!$B$34:$B$777,Y$11)+'СЕТ СН'!$F$9+СВЦЭМ!$D$10+'СЕТ СН'!$F$5-'СЕТ СН'!$F$17</f>
        <v>3945.6556955699998</v>
      </c>
    </row>
    <row r="28" spans="1:25" ht="15.75" x14ac:dyDescent="0.2">
      <c r="A28" s="36">
        <f t="shared" si="0"/>
        <v>42752</v>
      </c>
      <c r="B28" s="37">
        <f>SUMIFS(СВЦЭМ!$C$34:$C$777,СВЦЭМ!$A$34:$A$777,$A28,СВЦЭМ!$B$34:$B$777,B$11)+'СЕТ СН'!$F$9+СВЦЭМ!$D$10+'СЕТ СН'!$F$5-'СЕТ СН'!$F$17</f>
        <v>3949.2318319599999</v>
      </c>
      <c r="C28" s="37">
        <f>SUMIFS(СВЦЭМ!$C$34:$C$777,СВЦЭМ!$A$34:$A$777,$A28,СВЦЭМ!$B$34:$B$777,C$11)+'СЕТ СН'!$F$9+СВЦЭМ!$D$10+'СЕТ СН'!$F$5-'СЕТ СН'!$F$17</f>
        <v>3968.86168739</v>
      </c>
      <c r="D28" s="37">
        <f>SUMIFS(СВЦЭМ!$C$34:$C$777,СВЦЭМ!$A$34:$A$777,$A28,СВЦЭМ!$B$34:$B$777,D$11)+'СЕТ СН'!$F$9+СВЦЭМ!$D$10+'СЕТ СН'!$F$5-'СЕТ СН'!$F$17</f>
        <v>4022.9823254900002</v>
      </c>
      <c r="E28" s="37">
        <f>SUMIFS(СВЦЭМ!$C$34:$C$777,СВЦЭМ!$A$34:$A$777,$A28,СВЦЭМ!$B$34:$B$777,E$11)+'СЕТ СН'!$F$9+СВЦЭМ!$D$10+'СЕТ СН'!$F$5-'СЕТ СН'!$F$17</f>
        <v>4016.0228618399997</v>
      </c>
      <c r="F28" s="37">
        <f>SUMIFS(СВЦЭМ!$C$34:$C$777,СВЦЭМ!$A$34:$A$777,$A28,СВЦЭМ!$B$34:$B$777,F$11)+'СЕТ СН'!$F$9+СВЦЭМ!$D$10+'СЕТ СН'!$F$5-'СЕТ СН'!$F$17</f>
        <v>4017.4121566200001</v>
      </c>
      <c r="G28" s="37">
        <f>SUMIFS(СВЦЭМ!$C$34:$C$777,СВЦЭМ!$A$34:$A$777,$A28,СВЦЭМ!$B$34:$B$777,G$11)+'СЕТ СН'!$F$9+СВЦЭМ!$D$10+'СЕТ СН'!$F$5-'СЕТ СН'!$F$17</f>
        <v>3997.0095876200003</v>
      </c>
      <c r="H28" s="37">
        <f>SUMIFS(СВЦЭМ!$C$34:$C$777,СВЦЭМ!$A$34:$A$777,$A28,СВЦЭМ!$B$34:$B$777,H$11)+'СЕТ СН'!$F$9+СВЦЭМ!$D$10+'СЕТ СН'!$F$5-'СЕТ СН'!$F$17</f>
        <v>3924.1565012999999</v>
      </c>
      <c r="I28" s="37">
        <f>SUMIFS(СВЦЭМ!$C$34:$C$777,СВЦЭМ!$A$34:$A$777,$A28,СВЦЭМ!$B$34:$B$777,I$11)+'СЕТ СН'!$F$9+СВЦЭМ!$D$10+'СЕТ СН'!$F$5-'СЕТ СН'!$F$17</f>
        <v>3954.3574883000001</v>
      </c>
      <c r="J28" s="37">
        <f>SUMIFS(СВЦЭМ!$C$34:$C$777,СВЦЭМ!$A$34:$A$777,$A28,СВЦЭМ!$B$34:$B$777,J$11)+'СЕТ СН'!$F$9+СВЦЭМ!$D$10+'СЕТ СН'!$F$5-'СЕТ СН'!$F$17</f>
        <v>3911.55499934</v>
      </c>
      <c r="K28" s="37">
        <f>SUMIFS(СВЦЭМ!$C$34:$C$777,СВЦЭМ!$A$34:$A$777,$A28,СВЦЭМ!$B$34:$B$777,K$11)+'СЕТ СН'!$F$9+СВЦЭМ!$D$10+'СЕТ СН'!$F$5-'СЕТ СН'!$F$17</f>
        <v>3937.57280808</v>
      </c>
      <c r="L28" s="37">
        <f>SUMIFS(СВЦЭМ!$C$34:$C$777,СВЦЭМ!$A$34:$A$777,$A28,СВЦЭМ!$B$34:$B$777,L$11)+'СЕТ СН'!$F$9+СВЦЭМ!$D$10+'СЕТ СН'!$F$5-'СЕТ СН'!$F$17</f>
        <v>3951.0818005399997</v>
      </c>
      <c r="M28" s="37">
        <f>SUMIFS(СВЦЭМ!$C$34:$C$777,СВЦЭМ!$A$34:$A$777,$A28,СВЦЭМ!$B$34:$B$777,M$11)+'СЕТ СН'!$F$9+СВЦЭМ!$D$10+'СЕТ СН'!$F$5-'СЕТ СН'!$F$17</f>
        <v>3958.6901085600002</v>
      </c>
      <c r="N28" s="37">
        <f>SUMIFS(СВЦЭМ!$C$34:$C$777,СВЦЭМ!$A$34:$A$777,$A28,СВЦЭМ!$B$34:$B$777,N$11)+'СЕТ СН'!$F$9+СВЦЭМ!$D$10+'СЕТ СН'!$F$5-'СЕТ СН'!$F$17</f>
        <v>3958.8483062699997</v>
      </c>
      <c r="O28" s="37">
        <f>SUMIFS(СВЦЭМ!$C$34:$C$777,СВЦЭМ!$A$34:$A$777,$A28,СВЦЭМ!$B$34:$B$777,O$11)+'СЕТ СН'!$F$9+СВЦЭМ!$D$10+'СЕТ СН'!$F$5-'СЕТ СН'!$F$17</f>
        <v>3954.5194432600001</v>
      </c>
      <c r="P28" s="37">
        <f>SUMIFS(СВЦЭМ!$C$34:$C$777,СВЦЭМ!$A$34:$A$777,$A28,СВЦЭМ!$B$34:$B$777,P$11)+'СЕТ СН'!$F$9+СВЦЭМ!$D$10+'СЕТ СН'!$F$5-'СЕТ СН'!$F$17</f>
        <v>3952.1767002800007</v>
      </c>
      <c r="Q28" s="37">
        <f>SUMIFS(СВЦЭМ!$C$34:$C$777,СВЦЭМ!$A$34:$A$777,$A28,СВЦЭМ!$B$34:$B$777,Q$11)+'СЕТ СН'!$F$9+СВЦЭМ!$D$10+'СЕТ СН'!$F$5-'СЕТ СН'!$F$17</f>
        <v>3945.2984910100004</v>
      </c>
      <c r="R28" s="37">
        <f>SUMIFS(СВЦЭМ!$C$34:$C$777,СВЦЭМ!$A$34:$A$777,$A28,СВЦЭМ!$B$34:$B$777,R$11)+'СЕТ СН'!$F$9+СВЦЭМ!$D$10+'СЕТ СН'!$F$5-'СЕТ СН'!$F$17</f>
        <v>3943.0545053100004</v>
      </c>
      <c r="S28" s="37">
        <f>SUMIFS(СВЦЭМ!$C$34:$C$777,СВЦЭМ!$A$34:$A$777,$A28,СВЦЭМ!$B$34:$B$777,S$11)+'СЕТ СН'!$F$9+СВЦЭМ!$D$10+'СЕТ СН'!$F$5-'СЕТ СН'!$F$17</f>
        <v>3913.8610400400003</v>
      </c>
      <c r="T28" s="37">
        <f>SUMIFS(СВЦЭМ!$C$34:$C$777,СВЦЭМ!$A$34:$A$777,$A28,СВЦЭМ!$B$34:$B$777,T$11)+'СЕТ СН'!$F$9+СВЦЭМ!$D$10+'СЕТ СН'!$F$5-'СЕТ СН'!$F$17</f>
        <v>3894.4659007200007</v>
      </c>
      <c r="U28" s="37">
        <f>SUMIFS(СВЦЭМ!$C$34:$C$777,СВЦЭМ!$A$34:$A$777,$A28,СВЦЭМ!$B$34:$B$777,U$11)+'СЕТ СН'!$F$9+СВЦЭМ!$D$10+'СЕТ СН'!$F$5-'СЕТ СН'!$F$17</f>
        <v>3912.6636624700004</v>
      </c>
      <c r="V28" s="37">
        <f>SUMIFS(СВЦЭМ!$C$34:$C$777,СВЦЭМ!$A$34:$A$777,$A28,СВЦЭМ!$B$34:$B$777,V$11)+'СЕТ СН'!$F$9+СВЦЭМ!$D$10+'СЕТ СН'!$F$5-'СЕТ СН'!$F$17</f>
        <v>3924.6574671800008</v>
      </c>
      <c r="W28" s="37">
        <f>SUMIFS(СВЦЭМ!$C$34:$C$777,СВЦЭМ!$A$34:$A$777,$A28,СВЦЭМ!$B$34:$B$777,W$11)+'СЕТ СН'!$F$9+СВЦЭМ!$D$10+'СЕТ СН'!$F$5-'СЕТ СН'!$F$17</f>
        <v>3934.9291149000001</v>
      </c>
      <c r="X28" s="37">
        <f>SUMIFS(СВЦЭМ!$C$34:$C$777,СВЦЭМ!$A$34:$A$777,$A28,СВЦЭМ!$B$34:$B$777,X$11)+'СЕТ СН'!$F$9+СВЦЭМ!$D$10+'СЕТ СН'!$F$5-'СЕТ СН'!$F$17</f>
        <v>3951.1927764400007</v>
      </c>
      <c r="Y28" s="37">
        <f>SUMIFS(СВЦЭМ!$C$34:$C$777,СВЦЭМ!$A$34:$A$777,$A28,СВЦЭМ!$B$34:$B$777,Y$11)+'СЕТ СН'!$F$9+СВЦЭМ!$D$10+'СЕТ СН'!$F$5-'СЕТ СН'!$F$17</f>
        <v>3938.9600554400004</v>
      </c>
    </row>
    <row r="29" spans="1:25" ht="15.75" x14ac:dyDescent="0.2">
      <c r="A29" s="36">
        <f t="shared" si="0"/>
        <v>42753</v>
      </c>
      <c r="B29" s="37">
        <f>SUMIFS(СВЦЭМ!$C$34:$C$777,СВЦЭМ!$A$34:$A$777,$A29,СВЦЭМ!$B$34:$B$777,B$11)+'СЕТ СН'!$F$9+СВЦЭМ!$D$10+'СЕТ СН'!$F$5-'СЕТ СН'!$F$17</f>
        <v>4016.6954869399997</v>
      </c>
      <c r="C29" s="37">
        <f>SUMIFS(СВЦЭМ!$C$34:$C$777,СВЦЭМ!$A$34:$A$777,$A29,СВЦЭМ!$B$34:$B$777,C$11)+'СЕТ СН'!$F$9+СВЦЭМ!$D$10+'СЕТ СН'!$F$5-'СЕТ СН'!$F$17</f>
        <v>4035.0716705300001</v>
      </c>
      <c r="D29" s="37">
        <f>SUMIFS(СВЦЭМ!$C$34:$C$777,СВЦЭМ!$A$34:$A$777,$A29,СВЦЭМ!$B$34:$B$777,D$11)+'СЕТ СН'!$F$9+СВЦЭМ!$D$10+'СЕТ СН'!$F$5-'СЕТ СН'!$F$17</f>
        <v>4037.4895607300004</v>
      </c>
      <c r="E29" s="37">
        <f>SUMIFS(СВЦЭМ!$C$34:$C$777,СВЦЭМ!$A$34:$A$777,$A29,СВЦЭМ!$B$34:$B$777,E$11)+'СЕТ СН'!$F$9+СВЦЭМ!$D$10+'СЕТ СН'!$F$5-'СЕТ СН'!$F$17</f>
        <v>4049.4574338800003</v>
      </c>
      <c r="F29" s="37">
        <f>SUMIFS(СВЦЭМ!$C$34:$C$777,СВЦЭМ!$A$34:$A$777,$A29,СВЦЭМ!$B$34:$B$777,F$11)+'СЕТ СН'!$F$9+СВЦЭМ!$D$10+'СЕТ СН'!$F$5-'СЕТ СН'!$F$17</f>
        <v>4049.3667669900005</v>
      </c>
      <c r="G29" s="37">
        <f>SUMIFS(СВЦЭМ!$C$34:$C$777,СВЦЭМ!$A$34:$A$777,$A29,СВЦЭМ!$B$34:$B$777,G$11)+'СЕТ СН'!$F$9+СВЦЭМ!$D$10+'СЕТ СН'!$F$5-'СЕТ СН'!$F$17</f>
        <v>4038.1037250000008</v>
      </c>
      <c r="H29" s="37">
        <f>SUMIFS(СВЦЭМ!$C$34:$C$777,СВЦЭМ!$A$34:$A$777,$A29,СВЦЭМ!$B$34:$B$777,H$11)+'СЕТ СН'!$F$9+СВЦЭМ!$D$10+'СЕТ СН'!$F$5-'СЕТ СН'!$F$17</f>
        <v>4017.3549338400007</v>
      </c>
      <c r="I29" s="37">
        <f>SUMIFS(СВЦЭМ!$C$34:$C$777,СВЦЭМ!$A$34:$A$777,$A29,СВЦЭМ!$B$34:$B$777,I$11)+'СЕТ СН'!$F$9+СВЦЭМ!$D$10+'СЕТ СН'!$F$5-'СЕТ СН'!$F$17</f>
        <v>3963.6164407699998</v>
      </c>
      <c r="J29" s="37">
        <f>SUMIFS(СВЦЭМ!$C$34:$C$777,СВЦЭМ!$A$34:$A$777,$A29,СВЦЭМ!$B$34:$B$777,J$11)+'СЕТ СН'!$F$9+СВЦЭМ!$D$10+'СЕТ СН'!$F$5-'СЕТ СН'!$F$17</f>
        <v>3926.9159365800006</v>
      </c>
      <c r="K29" s="37">
        <f>SUMIFS(СВЦЭМ!$C$34:$C$777,СВЦЭМ!$A$34:$A$777,$A29,СВЦЭМ!$B$34:$B$777,K$11)+'СЕТ СН'!$F$9+СВЦЭМ!$D$10+'СЕТ СН'!$F$5-'СЕТ СН'!$F$17</f>
        <v>3917.9825734200003</v>
      </c>
      <c r="L29" s="37">
        <f>SUMIFS(СВЦЭМ!$C$34:$C$777,СВЦЭМ!$A$34:$A$777,$A29,СВЦЭМ!$B$34:$B$777,L$11)+'СЕТ СН'!$F$9+СВЦЭМ!$D$10+'СЕТ СН'!$F$5-'СЕТ СН'!$F$17</f>
        <v>3921.4217369800008</v>
      </c>
      <c r="M29" s="37">
        <f>SUMIFS(СВЦЭМ!$C$34:$C$777,СВЦЭМ!$A$34:$A$777,$A29,СВЦЭМ!$B$34:$B$777,M$11)+'СЕТ СН'!$F$9+СВЦЭМ!$D$10+'СЕТ СН'!$F$5-'СЕТ СН'!$F$17</f>
        <v>3919.9868436200004</v>
      </c>
      <c r="N29" s="37">
        <f>SUMIFS(СВЦЭМ!$C$34:$C$777,СВЦЭМ!$A$34:$A$777,$A29,СВЦЭМ!$B$34:$B$777,N$11)+'СЕТ СН'!$F$9+СВЦЭМ!$D$10+'СЕТ СН'!$F$5-'СЕТ СН'!$F$17</f>
        <v>3920.02968461</v>
      </c>
      <c r="O29" s="37">
        <f>SUMIFS(СВЦЭМ!$C$34:$C$777,СВЦЭМ!$A$34:$A$777,$A29,СВЦЭМ!$B$34:$B$777,O$11)+'СЕТ СН'!$F$9+СВЦЭМ!$D$10+'СЕТ СН'!$F$5-'СЕТ СН'!$F$17</f>
        <v>3923.3843084600003</v>
      </c>
      <c r="P29" s="37">
        <f>SUMIFS(СВЦЭМ!$C$34:$C$777,СВЦЭМ!$A$34:$A$777,$A29,СВЦЭМ!$B$34:$B$777,P$11)+'СЕТ СН'!$F$9+СВЦЭМ!$D$10+'СЕТ СН'!$F$5-'СЕТ СН'!$F$17</f>
        <v>3929.5972610900008</v>
      </c>
      <c r="Q29" s="37">
        <f>SUMIFS(СВЦЭМ!$C$34:$C$777,СВЦЭМ!$A$34:$A$777,$A29,СВЦЭМ!$B$34:$B$777,Q$11)+'СЕТ СН'!$F$9+СВЦЭМ!$D$10+'СЕТ СН'!$F$5-'СЕТ СН'!$F$17</f>
        <v>3938.9291083500002</v>
      </c>
      <c r="R29" s="37">
        <f>SUMIFS(СВЦЭМ!$C$34:$C$777,СВЦЭМ!$A$34:$A$777,$A29,СВЦЭМ!$B$34:$B$777,R$11)+'СЕТ СН'!$F$9+СВЦЭМ!$D$10+'СЕТ СН'!$F$5-'СЕТ СН'!$F$17</f>
        <v>3938.9365879100005</v>
      </c>
      <c r="S29" s="37">
        <f>SUMIFS(СВЦЭМ!$C$34:$C$777,СВЦЭМ!$A$34:$A$777,$A29,СВЦЭМ!$B$34:$B$777,S$11)+'СЕТ СН'!$F$9+СВЦЭМ!$D$10+'СЕТ СН'!$F$5-'СЕТ СН'!$F$17</f>
        <v>3919.2462440199997</v>
      </c>
      <c r="T29" s="37">
        <f>SUMIFS(СВЦЭМ!$C$34:$C$777,СВЦЭМ!$A$34:$A$777,$A29,СВЦЭМ!$B$34:$B$777,T$11)+'СЕТ СН'!$F$9+СВЦЭМ!$D$10+'СЕТ СН'!$F$5-'СЕТ СН'!$F$17</f>
        <v>3905.6035371600001</v>
      </c>
      <c r="U29" s="37">
        <f>SUMIFS(СВЦЭМ!$C$34:$C$777,СВЦЭМ!$A$34:$A$777,$A29,СВЦЭМ!$B$34:$B$777,U$11)+'СЕТ СН'!$F$9+СВЦЭМ!$D$10+'СЕТ СН'!$F$5-'СЕТ СН'!$F$17</f>
        <v>3909.0865164200004</v>
      </c>
      <c r="V29" s="37">
        <f>SUMIFS(СВЦЭМ!$C$34:$C$777,СВЦЭМ!$A$34:$A$777,$A29,СВЦЭМ!$B$34:$B$777,V$11)+'СЕТ СН'!$F$9+СВЦЭМ!$D$10+'СЕТ СН'!$F$5-'СЕТ СН'!$F$17</f>
        <v>3905.0588471200008</v>
      </c>
      <c r="W29" s="37">
        <f>SUMIFS(СВЦЭМ!$C$34:$C$777,СВЦЭМ!$A$34:$A$777,$A29,СВЦЭМ!$B$34:$B$777,W$11)+'СЕТ СН'!$F$9+СВЦЭМ!$D$10+'СЕТ СН'!$F$5-'СЕТ СН'!$F$17</f>
        <v>3905.5690775800003</v>
      </c>
      <c r="X29" s="37">
        <f>SUMIFS(СВЦЭМ!$C$34:$C$777,СВЦЭМ!$A$34:$A$777,$A29,СВЦЭМ!$B$34:$B$777,X$11)+'СЕТ СН'!$F$9+СВЦЭМ!$D$10+'СЕТ СН'!$F$5-'СЕТ СН'!$F$17</f>
        <v>3930.4570181400004</v>
      </c>
      <c r="Y29" s="37">
        <f>SUMIFS(СВЦЭМ!$C$34:$C$777,СВЦЭМ!$A$34:$A$777,$A29,СВЦЭМ!$B$34:$B$777,Y$11)+'СЕТ СН'!$F$9+СВЦЭМ!$D$10+'СЕТ СН'!$F$5-'СЕТ СН'!$F$17</f>
        <v>3960.2586495100004</v>
      </c>
    </row>
    <row r="30" spans="1:25" ht="15.75" x14ac:dyDescent="0.2">
      <c r="A30" s="36">
        <f t="shared" si="0"/>
        <v>42754</v>
      </c>
      <c r="B30" s="37">
        <f>SUMIFS(СВЦЭМ!$C$34:$C$777,СВЦЭМ!$A$34:$A$777,$A30,СВЦЭМ!$B$34:$B$777,B$11)+'СЕТ СН'!$F$9+СВЦЭМ!$D$10+'СЕТ СН'!$F$5-'СЕТ СН'!$F$17</f>
        <v>3977.3545463299997</v>
      </c>
      <c r="C30" s="37">
        <f>SUMIFS(СВЦЭМ!$C$34:$C$777,СВЦЭМ!$A$34:$A$777,$A30,СВЦЭМ!$B$34:$B$777,C$11)+'СЕТ СН'!$F$9+СВЦЭМ!$D$10+'СЕТ СН'!$F$5-'СЕТ СН'!$F$17</f>
        <v>4014.8603152200003</v>
      </c>
      <c r="D30" s="37">
        <f>SUMIFS(СВЦЭМ!$C$34:$C$777,СВЦЭМ!$A$34:$A$777,$A30,СВЦЭМ!$B$34:$B$777,D$11)+'СЕТ СН'!$F$9+СВЦЭМ!$D$10+'СЕТ СН'!$F$5-'СЕТ СН'!$F$17</f>
        <v>4040.5503375799999</v>
      </c>
      <c r="E30" s="37">
        <f>SUMIFS(СВЦЭМ!$C$34:$C$777,СВЦЭМ!$A$34:$A$777,$A30,СВЦЭМ!$B$34:$B$777,E$11)+'СЕТ СН'!$F$9+СВЦЭМ!$D$10+'СЕТ СН'!$F$5-'СЕТ СН'!$F$17</f>
        <v>4048.8617345500006</v>
      </c>
      <c r="F30" s="37">
        <f>SUMIFS(СВЦЭМ!$C$34:$C$777,СВЦЭМ!$A$34:$A$777,$A30,СВЦЭМ!$B$34:$B$777,F$11)+'СЕТ СН'!$F$9+СВЦЭМ!$D$10+'СЕТ СН'!$F$5-'СЕТ СН'!$F$17</f>
        <v>4043.8677756100005</v>
      </c>
      <c r="G30" s="37">
        <f>SUMIFS(СВЦЭМ!$C$34:$C$777,СВЦЭМ!$A$34:$A$777,$A30,СВЦЭМ!$B$34:$B$777,G$11)+'СЕТ СН'!$F$9+СВЦЭМ!$D$10+'СЕТ СН'!$F$5-'СЕТ СН'!$F$17</f>
        <v>4030.4541077700005</v>
      </c>
      <c r="H30" s="37">
        <f>SUMIFS(СВЦЭМ!$C$34:$C$777,СВЦЭМ!$A$34:$A$777,$A30,СВЦЭМ!$B$34:$B$777,H$11)+'СЕТ СН'!$F$9+СВЦЭМ!$D$10+'СЕТ СН'!$F$5-'СЕТ СН'!$F$17</f>
        <v>3979.9989843700005</v>
      </c>
      <c r="I30" s="37">
        <f>SUMIFS(СВЦЭМ!$C$34:$C$777,СВЦЭМ!$A$34:$A$777,$A30,СВЦЭМ!$B$34:$B$777,I$11)+'СЕТ СН'!$F$9+СВЦЭМ!$D$10+'СЕТ СН'!$F$5-'СЕТ СН'!$F$17</f>
        <v>3941.4595669999999</v>
      </c>
      <c r="J30" s="37">
        <f>SUMIFS(СВЦЭМ!$C$34:$C$777,СВЦЭМ!$A$34:$A$777,$A30,СВЦЭМ!$B$34:$B$777,J$11)+'СЕТ СН'!$F$9+СВЦЭМ!$D$10+'СЕТ СН'!$F$5-'СЕТ СН'!$F$17</f>
        <v>3920.9797428900001</v>
      </c>
      <c r="K30" s="37">
        <f>SUMIFS(СВЦЭМ!$C$34:$C$777,СВЦЭМ!$A$34:$A$777,$A30,СВЦЭМ!$B$34:$B$777,K$11)+'СЕТ СН'!$F$9+СВЦЭМ!$D$10+'СЕТ СН'!$F$5-'СЕТ СН'!$F$17</f>
        <v>3904.4526440000009</v>
      </c>
      <c r="L30" s="37">
        <f>SUMIFS(СВЦЭМ!$C$34:$C$777,СВЦЭМ!$A$34:$A$777,$A30,СВЦЭМ!$B$34:$B$777,L$11)+'СЕТ СН'!$F$9+СВЦЭМ!$D$10+'СЕТ СН'!$F$5-'СЕТ СН'!$F$17</f>
        <v>3911.7923878399997</v>
      </c>
      <c r="M30" s="37">
        <f>SUMIFS(СВЦЭМ!$C$34:$C$777,СВЦЭМ!$A$34:$A$777,$A30,СВЦЭМ!$B$34:$B$777,M$11)+'СЕТ СН'!$F$9+СВЦЭМ!$D$10+'СЕТ СН'!$F$5-'СЕТ СН'!$F$17</f>
        <v>3911.5236225400004</v>
      </c>
      <c r="N30" s="37">
        <f>SUMIFS(СВЦЭМ!$C$34:$C$777,СВЦЭМ!$A$34:$A$777,$A30,СВЦЭМ!$B$34:$B$777,N$11)+'СЕТ СН'!$F$9+СВЦЭМ!$D$10+'СЕТ СН'!$F$5-'СЕТ СН'!$F$17</f>
        <v>3925.0179153600002</v>
      </c>
      <c r="O30" s="37">
        <f>SUMIFS(СВЦЭМ!$C$34:$C$777,СВЦЭМ!$A$34:$A$777,$A30,СВЦЭМ!$B$34:$B$777,O$11)+'СЕТ СН'!$F$9+СВЦЭМ!$D$10+'СЕТ СН'!$F$5-'СЕТ СН'!$F$17</f>
        <v>3929.1571052100007</v>
      </c>
      <c r="P30" s="37">
        <f>SUMIFS(СВЦЭМ!$C$34:$C$777,СВЦЭМ!$A$34:$A$777,$A30,СВЦЭМ!$B$34:$B$777,P$11)+'СЕТ СН'!$F$9+СВЦЭМ!$D$10+'СЕТ СН'!$F$5-'СЕТ СН'!$F$17</f>
        <v>3942.2090991900004</v>
      </c>
      <c r="Q30" s="37">
        <f>SUMIFS(СВЦЭМ!$C$34:$C$777,СВЦЭМ!$A$34:$A$777,$A30,СВЦЭМ!$B$34:$B$777,Q$11)+'СЕТ СН'!$F$9+СВЦЭМ!$D$10+'СЕТ СН'!$F$5-'СЕТ СН'!$F$17</f>
        <v>3957.0533579600005</v>
      </c>
      <c r="R30" s="37">
        <f>SUMIFS(СВЦЭМ!$C$34:$C$777,СВЦЭМ!$A$34:$A$777,$A30,СВЦЭМ!$B$34:$B$777,R$11)+'СЕТ СН'!$F$9+СВЦЭМ!$D$10+'СЕТ СН'!$F$5-'СЕТ СН'!$F$17</f>
        <v>3949.2588568500005</v>
      </c>
      <c r="S30" s="37">
        <f>SUMIFS(СВЦЭМ!$C$34:$C$777,СВЦЭМ!$A$34:$A$777,$A30,СВЦЭМ!$B$34:$B$777,S$11)+'СЕТ СН'!$F$9+СВЦЭМ!$D$10+'СЕТ СН'!$F$5-'СЕТ СН'!$F$17</f>
        <v>3931.6098040899997</v>
      </c>
      <c r="T30" s="37">
        <f>SUMIFS(СВЦЭМ!$C$34:$C$777,СВЦЭМ!$A$34:$A$777,$A30,СВЦЭМ!$B$34:$B$777,T$11)+'СЕТ СН'!$F$9+СВЦЭМ!$D$10+'СЕТ СН'!$F$5-'СЕТ СН'!$F$17</f>
        <v>3914.0583684900002</v>
      </c>
      <c r="U30" s="37">
        <f>SUMIFS(СВЦЭМ!$C$34:$C$777,СВЦЭМ!$A$34:$A$777,$A30,СВЦЭМ!$B$34:$B$777,U$11)+'СЕТ СН'!$F$9+СВЦЭМ!$D$10+'СЕТ СН'!$F$5-'СЕТ СН'!$F$17</f>
        <v>3913.2505687400007</v>
      </c>
      <c r="V30" s="37">
        <f>SUMIFS(СВЦЭМ!$C$34:$C$777,СВЦЭМ!$A$34:$A$777,$A30,СВЦЭМ!$B$34:$B$777,V$11)+'СЕТ СН'!$F$9+СВЦЭМ!$D$10+'СЕТ СН'!$F$5-'СЕТ СН'!$F$17</f>
        <v>3930.1430457799997</v>
      </c>
      <c r="W30" s="37">
        <f>SUMIFS(СВЦЭМ!$C$34:$C$777,СВЦЭМ!$A$34:$A$777,$A30,СВЦЭМ!$B$34:$B$777,W$11)+'СЕТ СН'!$F$9+СВЦЭМ!$D$10+'СЕТ СН'!$F$5-'СЕТ СН'!$F$17</f>
        <v>3910.0142663700008</v>
      </c>
      <c r="X30" s="37">
        <f>SUMIFS(СВЦЭМ!$C$34:$C$777,СВЦЭМ!$A$34:$A$777,$A30,СВЦЭМ!$B$34:$B$777,X$11)+'СЕТ СН'!$F$9+СВЦЭМ!$D$10+'СЕТ СН'!$F$5-'СЕТ СН'!$F$17</f>
        <v>3911.4802240600002</v>
      </c>
      <c r="Y30" s="37">
        <f>SUMIFS(СВЦЭМ!$C$34:$C$777,СВЦЭМ!$A$34:$A$777,$A30,СВЦЭМ!$B$34:$B$777,Y$11)+'СЕТ СН'!$F$9+СВЦЭМ!$D$10+'СЕТ СН'!$F$5-'СЕТ СН'!$F$17</f>
        <v>3944.4975675000005</v>
      </c>
    </row>
    <row r="31" spans="1:25" ht="15.75" x14ac:dyDescent="0.2">
      <c r="A31" s="36">
        <f t="shared" si="0"/>
        <v>42755</v>
      </c>
      <c r="B31" s="37">
        <f>SUMIFS(СВЦЭМ!$C$34:$C$777,СВЦЭМ!$A$34:$A$777,$A31,СВЦЭМ!$B$34:$B$777,B$11)+'СЕТ СН'!$F$9+СВЦЭМ!$D$10+'СЕТ СН'!$F$5-'СЕТ СН'!$F$17</f>
        <v>3978.5575137400001</v>
      </c>
      <c r="C31" s="37">
        <f>SUMIFS(СВЦЭМ!$C$34:$C$777,СВЦЭМ!$A$34:$A$777,$A31,СВЦЭМ!$B$34:$B$777,C$11)+'СЕТ СН'!$F$9+СВЦЭМ!$D$10+'СЕТ СН'!$F$5-'СЕТ СН'!$F$17</f>
        <v>4007.1100996100004</v>
      </c>
      <c r="D31" s="37">
        <f>SUMIFS(СВЦЭМ!$C$34:$C$777,СВЦЭМ!$A$34:$A$777,$A31,СВЦЭМ!$B$34:$B$777,D$11)+'СЕТ СН'!$F$9+СВЦЭМ!$D$10+'СЕТ СН'!$F$5-'СЕТ СН'!$F$17</f>
        <v>4026.0822847899999</v>
      </c>
      <c r="E31" s="37">
        <f>SUMIFS(СВЦЭМ!$C$34:$C$777,СВЦЭМ!$A$34:$A$777,$A31,СВЦЭМ!$B$34:$B$777,E$11)+'СЕТ СН'!$F$9+СВЦЭМ!$D$10+'СЕТ СН'!$F$5-'СЕТ СН'!$F$17</f>
        <v>4035.4267868300003</v>
      </c>
      <c r="F31" s="37">
        <f>SUMIFS(СВЦЭМ!$C$34:$C$777,СВЦЭМ!$A$34:$A$777,$A31,СВЦЭМ!$B$34:$B$777,F$11)+'СЕТ СН'!$F$9+СВЦЭМ!$D$10+'СЕТ СН'!$F$5-'СЕТ СН'!$F$17</f>
        <v>4036.6048341300002</v>
      </c>
      <c r="G31" s="37">
        <f>SUMIFS(СВЦЭМ!$C$34:$C$777,СВЦЭМ!$A$34:$A$777,$A31,СВЦЭМ!$B$34:$B$777,G$11)+'СЕТ СН'!$F$9+СВЦЭМ!$D$10+'СЕТ СН'!$F$5-'СЕТ СН'!$F$17</f>
        <v>4018.3844071700005</v>
      </c>
      <c r="H31" s="37">
        <f>SUMIFS(СВЦЭМ!$C$34:$C$777,СВЦЭМ!$A$34:$A$777,$A31,СВЦЭМ!$B$34:$B$777,H$11)+'СЕТ СН'!$F$9+СВЦЭМ!$D$10+'СЕТ СН'!$F$5-'СЕТ СН'!$F$17</f>
        <v>3987.7006606600007</v>
      </c>
      <c r="I31" s="37">
        <f>SUMIFS(СВЦЭМ!$C$34:$C$777,СВЦЭМ!$A$34:$A$777,$A31,СВЦЭМ!$B$34:$B$777,I$11)+'СЕТ СН'!$F$9+СВЦЭМ!$D$10+'СЕТ СН'!$F$5-'СЕТ СН'!$F$17</f>
        <v>3950.5591878300002</v>
      </c>
      <c r="J31" s="37">
        <f>SUMIFS(СВЦЭМ!$C$34:$C$777,СВЦЭМ!$A$34:$A$777,$A31,СВЦЭМ!$B$34:$B$777,J$11)+'СЕТ СН'!$F$9+СВЦЭМ!$D$10+'СЕТ СН'!$F$5-'СЕТ СН'!$F$17</f>
        <v>3916.2672170900005</v>
      </c>
      <c r="K31" s="37">
        <f>SUMIFS(СВЦЭМ!$C$34:$C$777,СВЦЭМ!$A$34:$A$777,$A31,СВЦЭМ!$B$34:$B$777,K$11)+'СЕТ СН'!$F$9+СВЦЭМ!$D$10+'СЕТ СН'!$F$5-'СЕТ СН'!$F$17</f>
        <v>3911.3600996100004</v>
      </c>
      <c r="L31" s="37">
        <f>SUMIFS(СВЦЭМ!$C$34:$C$777,СВЦЭМ!$A$34:$A$777,$A31,СВЦЭМ!$B$34:$B$777,L$11)+'СЕТ СН'!$F$9+СВЦЭМ!$D$10+'СЕТ СН'!$F$5-'СЕТ СН'!$F$17</f>
        <v>3907.6382049500007</v>
      </c>
      <c r="M31" s="37">
        <f>SUMIFS(СВЦЭМ!$C$34:$C$777,СВЦЭМ!$A$34:$A$777,$A31,СВЦЭМ!$B$34:$B$777,M$11)+'СЕТ СН'!$F$9+СВЦЭМ!$D$10+'СЕТ СН'!$F$5-'СЕТ СН'!$F$17</f>
        <v>3903.7995496000003</v>
      </c>
      <c r="N31" s="37">
        <f>SUMIFS(СВЦЭМ!$C$34:$C$777,СВЦЭМ!$A$34:$A$777,$A31,СВЦЭМ!$B$34:$B$777,N$11)+'СЕТ СН'!$F$9+СВЦЭМ!$D$10+'СЕТ СН'!$F$5-'СЕТ СН'!$F$17</f>
        <v>3926.9857299800005</v>
      </c>
      <c r="O31" s="37">
        <f>SUMIFS(СВЦЭМ!$C$34:$C$777,СВЦЭМ!$A$34:$A$777,$A31,СВЦЭМ!$B$34:$B$777,O$11)+'СЕТ СН'!$F$9+СВЦЭМ!$D$10+'СЕТ СН'!$F$5-'СЕТ СН'!$F$17</f>
        <v>3933.7314893800003</v>
      </c>
      <c r="P31" s="37">
        <f>SUMIFS(СВЦЭМ!$C$34:$C$777,СВЦЭМ!$A$34:$A$777,$A31,СВЦЭМ!$B$34:$B$777,P$11)+'СЕТ СН'!$F$9+СВЦЭМ!$D$10+'СЕТ СН'!$F$5-'СЕТ СН'!$F$17</f>
        <v>3945.4358819900008</v>
      </c>
      <c r="Q31" s="37">
        <f>SUMIFS(СВЦЭМ!$C$34:$C$777,СВЦЭМ!$A$34:$A$777,$A31,СВЦЭМ!$B$34:$B$777,Q$11)+'СЕТ СН'!$F$9+СВЦЭМ!$D$10+'СЕТ СН'!$F$5-'СЕТ СН'!$F$17</f>
        <v>3937.9558545600003</v>
      </c>
      <c r="R31" s="37">
        <f>SUMIFS(СВЦЭМ!$C$34:$C$777,СВЦЭМ!$A$34:$A$777,$A31,СВЦЭМ!$B$34:$B$777,R$11)+'СЕТ СН'!$F$9+СВЦЭМ!$D$10+'СЕТ СН'!$F$5-'СЕТ СН'!$F$17</f>
        <v>3944.3269081400003</v>
      </c>
      <c r="S31" s="37">
        <f>SUMIFS(СВЦЭМ!$C$34:$C$777,СВЦЭМ!$A$34:$A$777,$A31,СВЦЭМ!$B$34:$B$777,S$11)+'СЕТ СН'!$F$9+СВЦЭМ!$D$10+'СЕТ СН'!$F$5-'СЕТ СН'!$F$17</f>
        <v>3925.9282502400001</v>
      </c>
      <c r="T31" s="37">
        <f>SUMIFS(СВЦЭМ!$C$34:$C$777,СВЦЭМ!$A$34:$A$777,$A31,СВЦЭМ!$B$34:$B$777,T$11)+'СЕТ СН'!$F$9+СВЦЭМ!$D$10+'СЕТ СН'!$F$5-'СЕТ СН'!$F$17</f>
        <v>3902.1302207900007</v>
      </c>
      <c r="U31" s="37">
        <f>SUMIFS(СВЦЭМ!$C$34:$C$777,СВЦЭМ!$A$34:$A$777,$A31,СВЦЭМ!$B$34:$B$777,U$11)+'СЕТ СН'!$F$9+СВЦЭМ!$D$10+'СЕТ СН'!$F$5-'СЕТ СН'!$F$17</f>
        <v>3903.1157800800001</v>
      </c>
      <c r="V31" s="37">
        <f>SUMIFS(СВЦЭМ!$C$34:$C$777,СВЦЭМ!$A$34:$A$777,$A31,СВЦЭМ!$B$34:$B$777,V$11)+'СЕТ СН'!$F$9+СВЦЭМ!$D$10+'СЕТ СН'!$F$5-'СЕТ СН'!$F$17</f>
        <v>3903.9228930300005</v>
      </c>
      <c r="W31" s="37">
        <f>SUMIFS(СВЦЭМ!$C$34:$C$777,СВЦЭМ!$A$34:$A$777,$A31,СВЦЭМ!$B$34:$B$777,W$11)+'СЕТ СН'!$F$9+СВЦЭМ!$D$10+'СЕТ СН'!$F$5-'СЕТ СН'!$F$17</f>
        <v>3906.9467338900004</v>
      </c>
      <c r="X31" s="37">
        <f>SUMIFS(СВЦЭМ!$C$34:$C$777,СВЦЭМ!$A$34:$A$777,$A31,СВЦЭМ!$B$34:$B$777,X$11)+'СЕТ СН'!$F$9+СВЦЭМ!$D$10+'СЕТ СН'!$F$5-'СЕТ СН'!$F$17</f>
        <v>3927.4454177400003</v>
      </c>
      <c r="Y31" s="37">
        <f>SUMIFS(СВЦЭМ!$C$34:$C$777,СВЦЭМ!$A$34:$A$777,$A31,СВЦЭМ!$B$34:$B$777,Y$11)+'СЕТ СН'!$F$9+СВЦЭМ!$D$10+'СЕТ СН'!$F$5-'СЕТ СН'!$F$17</f>
        <v>3971.0712022799999</v>
      </c>
    </row>
    <row r="32" spans="1:25" ht="15.75" x14ac:dyDescent="0.2">
      <c r="A32" s="36">
        <f t="shared" si="0"/>
        <v>42756</v>
      </c>
      <c r="B32" s="37">
        <f>SUMIFS(СВЦЭМ!$C$34:$C$777,СВЦЭМ!$A$34:$A$777,$A32,СВЦЭМ!$B$34:$B$777,B$11)+'СЕТ СН'!$F$9+СВЦЭМ!$D$10+'СЕТ СН'!$F$5-'СЕТ СН'!$F$17</f>
        <v>4020.3217056600006</v>
      </c>
      <c r="C32" s="37">
        <f>SUMIFS(СВЦЭМ!$C$34:$C$777,СВЦЭМ!$A$34:$A$777,$A32,СВЦЭМ!$B$34:$B$777,C$11)+'СЕТ СН'!$F$9+СВЦЭМ!$D$10+'СЕТ СН'!$F$5-'СЕТ СН'!$F$17</f>
        <v>4031.7267859800004</v>
      </c>
      <c r="D32" s="37">
        <f>SUMIFS(СВЦЭМ!$C$34:$C$777,СВЦЭМ!$A$34:$A$777,$A32,СВЦЭМ!$B$34:$B$777,D$11)+'СЕТ СН'!$F$9+СВЦЭМ!$D$10+'СЕТ СН'!$F$5-'СЕТ СН'!$F$17</f>
        <v>4028.54337854</v>
      </c>
      <c r="E32" s="37">
        <f>SUMIFS(СВЦЭМ!$C$34:$C$777,СВЦЭМ!$A$34:$A$777,$A32,СВЦЭМ!$B$34:$B$777,E$11)+'СЕТ СН'!$F$9+СВЦЭМ!$D$10+'СЕТ СН'!$F$5-'СЕТ СН'!$F$17</f>
        <v>4042.9745874100008</v>
      </c>
      <c r="F32" s="37">
        <f>SUMIFS(СВЦЭМ!$C$34:$C$777,СВЦЭМ!$A$34:$A$777,$A32,СВЦЭМ!$B$34:$B$777,F$11)+'СЕТ СН'!$F$9+СВЦЭМ!$D$10+'СЕТ СН'!$F$5-'СЕТ СН'!$F$17</f>
        <v>4044.0921270199997</v>
      </c>
      <c r="G32" s="37">
        <f>SUMIFS(СВЦЭМ!$C$34:$C$777,СВЦЭМ!$A$34:$A$777,$A32,СВЦЭМ!$B$34:$B$777,G$11)+'СЕТ СН'!$F$9+СВЦЭМ!$D$10+'СЕТ СН'!$F$5-'СЕТ СН'!$F$17</f>
        <v>4029.7432601700002</v>
      </c>
      <c r="H32" s="37">
        <f>SUMIFS(СВЦЭМ!$C$34:$C$777,СВЦЭМ!$A$34:$A$777,$A32,СВЦЭМ!$B$34:$B$777,H$11)+'СЕТ СН'!$F$9+СВЦЭМ!$D$10+'СЕТ СН'!$F$5-'СЕТ СН'!$F$17</f>
        <v>4007.2390588100006</v>
      </c>
      <c r="I32" s="37">
        <f>SUMIFS(СВЦЭМ!$C$34:$C$777,СВЦЭМ!$A$34:$A$777,$A32,СВЦЭМ!$B$34:$B$777,I$11)+'СЕТ СН'!$F$9+СВЦЭМ!$D$10+'СЕТ СН'!$F$5-'СЕТ СН'!$F$17</f>
        <v>3961.3208697999999</v>
      </c>
      <c r="J32" s="37">
        <f>SUMIFS(СВЦЭМ!$C$34:$C$777,СВЦЭМ!$A$34:$A$777,$A32,СВЦЭМ!$B$34:$B$777,J$11)+'СЕТ СН'!$F$9+СВЦЭМ!$D$10+'СЕТ СН'!$F$5-'СЕТ СН'!$F$17</f>
        <v>3939.2188489100008</v>
      </c>
      <c r="K32" s="37">
        <f>SUMIFS(СВЦЭМ!$C$34:$C$777,СВЦЭМ!$A$34:$A$777,$A32,СВЦЭМ!$B$34:$B$777,K$11)+'СЕТ СН'!$F$9+СВЦЭМ!$D$10+'СЕТ СН'!$F$5-'СЕТ СН'!$F$17</f>
        <v>3902.68105621</v>
      </c>
      <c r="L32" s="37">
        <f>SUMIFS(СВЦЭМ!$C$34:$C$777,СВЦЭМ!$A$34:$A$777,$A32,СВЦЭМ!$B$34:$B$777,L$11)+'СЕТ СН'!$F$9+СВЦЭМ!$D$10+'СЕТ СН'!$F$5-'СЕТ СН'!$F$17</f>
        <v>3864.1678107099997</v>
      </c>
      <c r="M32" s="37">
        <f>SUMIFS(СВЦЭМ!$C$34:$C$777,СВЦЭМ!$A$34:$A$777,$A32,СВЦЭМ!$B$34:$B$777,M$11)+'СЕТ СН'!$F$9+СВЦЭМ!$D$10+'СЕТ СН'!$F$5-'СЕТ СН'!$F$17</f>
        <v>3870.01760001</v>
      </c>
      <c r="N32" s="37">
        <f>SUMIFS(СВЦЭМ!$C$34:$C$777,СВЦЭМ!$A$34:$A$777,$A32,СВЦЭМ!$B$34:$B$777,N$11)+'СЕТ СН'!$F$9+СВЦЭМ!$D$10+'СЕТ СН'!$F$5-'СЕТ СН'!$F$17</f>
        <v>3880.8922435599998</v>
      </c>
      <c r="O32" s="37">
        <f>SUMIFS(СВЦЭМ!$C$34:$C$777,СВЦЭМ!$A$34:$A$777,$A32,СВЦЭМ!$B$34:$B$777,O$11)+'СЕТ СН'!$F$9+СВЦЭМ!$D$10+'СЕТ СН'!$F$5-'СЕТ СН'!$F$17</f>
        <v>3891.4838590300005</v>
      </c>
      <c r="P32" s="37">
        <f>SUMIFS(СВЦЭМ!$C$34:$C$777,СВЦЭМ!$A$34:$A$777,$A32,СВЦЭМ!$B$34:$B$777,P$11)+'СЕТ СН'!$F$9+СВЦЭМ!$D$10+'СЕТ СН'!$F$5-'СЕТ СН'!$F$17</f>
        <v>3915.9425287100003</v>
      </c>
      <c r="Q32" s="37">
        <f>SUMIFS(СВЦЭМ!$C$34:$C$777,СВЦЭМ!$A$34:$A$777,$A32,СВЦЭМ!$B$34:$B$777,Q$11)+'СЕТ СН'!$F$9+СВЦЭМ!$D$10+'СЕТ СН'!$F$5-'СЕТ СН'!$F$17</f>
        <v>3914.4164924600009</v>
      </c>
      <c r="R32" s="37">
        <f>SUMIFS(СВЦЭМ!$C$34:$C$777,СВЦЭМ!$A$34:$A$777,$A32,СВЦЭМ!$B$34:$B$777,R$11)+'СЕТ СН'!$F$9+СВЦЭМ!$D$10+'СЕТ СН'!$F$5-'СЕТ СН'!$F$17</f>
        <v>3912.5732500700005</v>
      </c>
      <c r="S32" s="37">
        <f>SUMIFS(СВЦЭМ!$C$34:$C$777,СВЦЭМ!$A$34:$A$777,$A32,СВЦЭМ!$B$34:$B$777,S$11)+'СЕТ СН'!$F$9+СВЦЭМ!$D$10+'СЕТ СН'!$F$5-'СЕТ СН'!$F$17</f>
        <v>3894.6431830300007</v>
      </c>
      <c r="T32" s="37">
        <f>SUMIFS(СВЦЭМ!$C$34:$C$777,СВЦЭМ!$A$34:$A$777,$A32,СВЦЭМ!$B$34:$B$777,T$11)+'СЕТ СН'!$F$9+СВЦЭМ!$D$10+'СЕТ СН'!$F$5-'СЕТ СН'!$F$17</f>
        <v>3853.0329495599999</v>
      </c>
      <c r="U32" s="37">
        <f>SUMIFS(СВЦЭМ!$C$34:$C$777,СВЦЭМ!$A$34:$A$777,$A32,СВЦЭМ!$B$34:$B$777,U$11)+'СЕТ СН'!$F$9+СВЦЭМ!$D$10+'СЕТ СН'!$F$5-'СЕТ СН'!$F$17</f>
        <v>3849.1681001100005</v>
      </c>
      <c r="V32" s="37">
        <f>SUMIFS(СВЦЭМ!$C$34:$C$777,СВЦЭМ!$A$34:$A$777,$A32,СВЦЭМ!$B$34:$B$777,V$11)+'СЕТ СН'!$F$9+СВЦЭМ!$D$10+'СЕТ СН'!$F$5-'СЕТ СН'!$F$17</f>
        <v>3867.2400845800003</v>
      </c>
      <c r="W32" s="37">
        <f>SUMIFS(СВЦЭМ!$C$34:$C$777,СВЦЭМ!$A$34:$A$777,$A32,СВЦЭМ!$B$34:$B$777,W$11)+'СЕТ СН'!$F$9+СВЦЭМ!$D$10+'СЕТ СН'!$F$5-'СЕТ СН'!$F$17</f>
        <v>3883.4854826200008</v>
      </c>
      <c r="X32" s="37">
        <f>SUMIFS(СВЦЭМ!$C$34:$C$777,СВЦЭМ!$A$34:$A$777,$A32,СВЦЭМ!$B$34:$B$777,X$11)+'СЕТ СН'!$F$9+СВЦЭМ!$D$10+'СЕТ СН'!$F$5-'СЕТ СН'!$F$17</f>
        <v>3907.1794248400001</v>
      </c>
      <c r="Y32" s="37">
        <f>SUMIFS(СВЦЭМ!$C$34:$C$777,СВЦЭМ!$A$34:$A$777,$A32,СВЦЭМ!$B$34:$B$777,Y$11)+'СЕТ СН'!$F$9+СВЦЭМ!$D$10+'СЕТ СН'!$F$5-'СЕТ СН'!$F$17</f>
        <v>3940.6626713599999</v>
      </c>
    </row>
    <row r="33" spans="1:25" ht="15.75" x14ac:dyDescent="0.2">
      <c r="A33" s="36">
        <f t="shared" si="0"/>
        <v>42757</v>
      </c>
      <c r="B33" s="37">
        <f>SUMIFS(СВЦЭМ!$C$34:$C$777,СВЦЭМ!$A$34:$A$777,$A33,СВЦЭМ!$B$34:$B$777,B$11)+'СЕТ СН'!$F$9+СВЦЭМ!$D$10+'СЕТ СН'!$F$5-'СЕТ СН'!$F$17</f>
        <v>3961.7344427900007</v>
      </c>
      <c r="C33" s="37">
        <f>SUMIFS(СВЦЭМ!$C$34:$C$777,СВЦЭМ!$A$34:$A$777,$A33,СВЦЭМ!$B$34:$B$777,C$11)+'СЕТ СН'!$F$9+СВЦЭМ!$D$10+'СЕТ СН'!$F$5-'СЕТ СН'!$F$17</f>
        <v>3995.7735326800002</v>
      </c>
      <c r="D33" s="37">
        <f>SUMIFS(СВЦЭМ!$C$34:$C$777,СВЦЭМ!$A$34:$A$777,$A33,СВЦЭМ!$B$34:$B$777,D$11)+'СЕТ СН'!$F$9+СВЦЭМ!$D$10+'СЕТ СН'!$F$5-'СЕТ СН'!$F$17</f>
        <v>4021.6912963100003</v>
      </c>
      <c r="E33" s="37">
        <f>SUMIFS(СВЦЭМ!$C$34:$C$777,СВЦЭМ!$A$34:$A$777,$A33,СВЦЭМ!$B$34:$B$777,E$11)+'СЕТ СН'!$F$9+СВЦЭМ!$D$10+'СЕТ СН'!$F$5-'СЕТ СН'!$F$17</f>
        <v>4035.0923288499998</v>
      </c>
      <c r="F33" s="37">
        <f>SUMIFS(СВЦЭМ!$C$34:$C$777,СВЦЭМ!$A$34:$A$777,$A33,СВЦЭМ!$B$34:$B$777,F$11)+'СЕТ СН'!$F$9+СВЦЭМ!$D$10+'СЕТ СН'!$F$5-'СЕТ СН'!$F$17</f>
        <v>4036.2657587499998</v>
      </c>
      <c r="G33" s="37">
        <f>SUMIFS(СВЦЭМ!$C$34:$C$777,СВЦЭМ!$A$34:$A$777,$A33,СВЦЭМ!$B$34:$B$777,G$11)+'СЕТ СН'!$F$9+СВЦЭМ!$D$10+'СЕТ СН'!$F$5-'СЕТ СН'!$F$17</f>
        <v>4027.6063661600001</v>
      </c>
      <c r="H33" s="37">
        <f>SUMIFS(СВЦЭМ!$C$34:$C$777,СВЦЭМ!$A$34:$A$777,$A33,СВЦЭМ!$B$34:$B$777,H$11)+'СЕТ СН'!$F$9+СВЦЭМ!$D$10+'СЕТ СН'!$F$5-'СЕТ СН'!$F$17</f>
        <v>4006.98560129</v>
      </c>
      <c r="I33" s="37">
        <f>SUMIFS(СВЦЭМ!$C$34:$C$777,СВЦЭМ!$A$34:$A$777,$A33,СВЦЭМ!$B$34:$B$777,I$11)+'СЕТ СН'!$F$9+СВЦЭМ!$D$10+'СЕТ СН'!$F$5-'СЕТ СН'!$F$17</f>
        <v>3995.8759188700005</v>
      </c>
      <c r="J33" s="37">
        <f>SUMIFS(СВЦЭМ!$C$34:$C$777,СВЦЭМ!$A$34:$A$777,$A33,СВЦЭМ!$B$34:$B$777,J$11)+'СЕТ СН'!$F$9+СВЦЭМ!$D$10+'СЕТ СН'!$F$5-'СЕТ СН'!$F$17</f>
        <v>3966.4349467400007</v>
      </c>
      <c r="K33" s="37">
        <f>SUMIFS(СВЦЭМ!$C$34:$C$777,СВЦЭМ!$A$34:$A$777,$A33,СВЦЭМ!$B$34:$B$777,K$11)+'СЕТ СН'!$F$9+СВЦЭМ!$D$10+'СЕТ СН'!$F$5-'СЕТ СН'!$F$17</f>
        <v>3911.2829880999998</v>
      </c>
      <c r="L33" s="37">
        <f>SUMIFS(СВЦЭМ!$C$34:$C$777,СВЦЭМ!$A$34:$A$777,$A33,СВЦЭМ!$B$34:$B$777,L$11)+'СЕТ СН'!$F$9+СВЦЭМ!$D$10+'СЕТ СН'!$F$5-'СЕТ СН'!$F$17</f>
        <v>3874.2027097700002</v>
      </c>
      <c r="M33" s="37">
        <f>SUMIFS(СВЦЭМ!$C$34:$C$777,СВЦЭМ!$A$34:$A$777,$A33,СВЦЭМ!$B$34:$B$777,M$11)+'СЕТ СН'!$F$9+СВЦЭМ!$D$10+'СЕТ СН'!$F$5-'СЕТ СН'!$F$17</f>
        <v>3869.4462867800003</v>
      </c>
      <c r="N33" s="37">
        <f>SUMIFS(СВЦЭМ!$C$34:$C$777,СВЦЭМ!$A$34:$A$777,$A33,СВЦЭМ!$B$34:$B$777,N$11)+'СЕТ СН'!$F$9+СВЦЭМ!$D$10+'СЕТ СН'!$F$5-'СЕТ СН'!$F$17</f>
        <v>3878.0781838399998</v>
      </c>
      <c r="O33" s="37">
        <f>SUMIFS(СВЦЭМ!$C$34:$C$777,СВЦЭМ!$A$34:$A$777,$A33,СВЦЭМ!$B$34:$B$777,O$11)+'СЕТ СН'!$F$9+СВЦЭМ!$D$10+'СЕТ СН'!$F$5-'СЕТ СН'!$F$17</f>
        <v>3902.7295759300005</v>
      </c>
      <c r="P33" s="37">
        <f>SUMIFS(СВЦЭМ!$C$34:$C$777,СВЦЭМ!$A$34:$A$777,$A33,СВЦЭМ!$B$34:$B$777,P$11)+'СЕТ СН'!$F$9+СВЦЭМ!$D$10+'СЕТ СН'!$F$5-'СЕТ СН'!$F$17</f>
        <v>3924.1581629299999</v>
      </c>
      <c r="Q33" s="37">
        <f>SUMIFS(СВЦЭМ!$C$34:$C$777,СВЦЭМ!$A$34:$A$777,$A33,СВЦЭМ!$B$34:$B$777,Q$11)+'СЕТ СН'!$F$9+СВЦЭМ!$D$10+'СЕТ СН'!$F$5-'СЕТ СН'!$F$17</f>
        <v>3922.0485668700003</v>
      </c>
      <c r="R33" s="37">
        <f>SUMIFS(СВЦЭМ!$C$34:$C$777,СВЦЭМ!$A$34:$A$777,$A33,СВЦЭМ!$B$34:$B$777,R$11)+'СЕТ СН'!$F$9+СВЦЭМ!$D$10+'СЕТ СН'!$F$5-'СЕТ СН'!$F$17</f>
        <v>3924.9956007700002</v>
      </c>
      <c r="S33" s="37">
        <f>SUMIFS(СВЦЭМ!$C$34:$C$777,СВЦЭМ!$A$34:$A$777,$A33,СВЦЭМ!$B$34:$B$777,S$11)+'СЕТ СН'!$F$9+СВЦЭМ!$D$10+'СЕТ СН'!$F$5-'СЕТ СН'!$F$17</f>
        <v>3890.6910806100004</v>
      </c>
      <c r="T33" s="37">
        <f>SUMIFS(СВЦЭМ!$C$34:$C$777,СВЦЭМ!$A$34:$A$777,$A33,СВЦЭМ!$B$34:$B$777,T$11)+'СЕТ СН'!$F$9+СВЦЭМ!$D$10+'СЕТ СН'!$F$5-'СЕТ СН'!$F$17</f>
        <v>3853.7676737700003</v>
      </c>
      <c r="U33" s="37">
        <f>SUMIFS(СВЦЭМ!$C$34:$C$777,СВЦЭМ!$A$34:$A$777,$A33,СВЦЭМ!$B$34:$B$777,U$11)+'СЕТ СН'!$F$9+СВЦЭМ!$D$10+'СЕТ СН'!$F$5-'СЕТ СН'!$F$17</f>
        <v>3858.5804920800001</v>
      </c>
      <c r="V33" s="37">
        <f>SUMIFS(СВЦЭМ!$C$34:$C$777,СВЦЭМ!$A$34:$A$777,$A33,СВЦЭМ!$B$34:$B$777,V$11)+'СЕТ СН'!$F$9+СВЦЭМ!$D$10+'СЕТ СН'!$F$5-'СЕТ СН'!$F$17</f>
        <v>3868.0815727900008</v>
      </c>
      <c r="W33" s="37">
        <f>SUMIFS(СВЦЭМ!$C$34:$C$777,СВЦЭМ!$A$34:$A$777,$A33,СВЦЭМ!$B$34:$B$777,W$11)+'СЕТ СН'!$F$9+СВЦЭМ!$D$10+'СЕТ СН'!$F$5-'СЕТ СН'!$F$17</f>
        <v>3868.1157333900001</v>
      </c>
      <c r="X33" s="37">
        <f>SUMIFS(СВЦЭМ!$C$34:$C$777,СВЦЭМ!$A$34:$A$777,$A33,СВЦЭМ!$B$34:$B$777,X$11)+'СЕТ СН'!$F$9+СВЦЭМ!$D$10+'СЕТ СН'!$F$5-'СЕТ СН'!$F$17</f>
        <v>3897.6314871300001</v>
      </c>
      <c r="Y33" s="37">
        <f>SUMIFS(СВЦЭМ!$C$34:$C$777,СВЦЭМ!$A$34:$A$777,$A33,СВЦЭМ!$B$34:$B$777,Y$11)+'СЕТ СН'!$F$9+СВЦЭМ!$D$10+'СЕТ СН'!$F$5-'СЕТ СН'!$F$17</f>
        <v>3934.9766220000001</v>
      </c>
    </row>
    <row r="34" spans="1:25" ht="15.75" x14ac:dyDescent="0.2">
      <c r="A34" s="36">
        <f t="shared" si="0"/>
        <v>42758</v>
      </c>
      <c r="B34" s="37">
        <f>SUMIFS(СВЦЭМ!$C$34:$C$777,СВЦЭМ!$A$34:$A$777,$A34,СВЦЭМ!$B$34:$B$777,B$11)+'СЕТ СН'!$F$9+СВЦЭМ!$D$10+'СЕТ СН'!$F$5-'СЕТ СН'!$F$17</f>
        <v>4004.5309197500001</v>
      </c>
      <c r="C34" s="37">
        <f>SUMIFS(СВЦЭМ!$C$34:$C$777,СВЦЭМ!$A$34:$A$777,$A34,СВЦЭМ!$B$34:$B$777,C$11)+'СЕТ СН'!$F$9+СВЦЭМ!$D$10+'СЕТ СН'!$F$5-'СЕТ СН'!$F$17</f>
        <v>4049.3915689100004</v>
      </c>
      <c r="D34" s="37">
        <f>SUMIFS(СВЦЭМ!$C$34:$C$777,СВЦЭМ!$A$34:$A$777,$A34,СВЦЭМ!$B$34:$B$777,D$11)+'СЕТ СН'!$F$9+СВЦЭМ!$D$10+'СЕТ СН'!$F$5-'СЕТ СН'!$F$17</f>
        <v>4074.9721242100004</v>
      </c>
      <c r="E34" s="37">
        <f>SUMIFS(СВЦЭМ!$C$34:$C$777,СВЦЭМ!$A$34:$A$777,$A34,СВЦЭМ!$B$34:$B$777,E$11)+'СЕТ СН'!$F$9+СВЦЭМ!$D$10+'СЕТ СН'!$F$5-'СЕТ СН'!$F$17</f>
        <v>4085.8318865700003</v>
      </c>
      <c r="F34" s="37">
        <f>SUMIFS(СВЦЭМ!$C$34:$C$777,СВЦЭМ!$A$34:$A$777,$A34,СВЦЭМ!$B$34:$B$777,F$11)+'СЕТ СН'!$F$9+СВЦЭМ!$D$10+'СЕТ СН'!$F$5-'СЕТ СН'!$F$17</f>
        <v>4086.2107354</v>
      </c>
      <c r="G34" s="37">
        <f>SUMIFS(СВЦЭМ!$C$34:$C$777,СВЦЭМ!$A$34:$A$777,$A34,СВЦЭМ!$B$34:$B$777,G$11)+'СЕТ СН'!$F$9+СВЦЭМ!$D$10+'СЕТ СН'!$F$5-'СЕТ СН'!$F$17</f>
        <v>4068.8053567500001</v>
      </c>
      <c r="H34" s="37">
        <f>SUMIFS(СВЦЭМ!$C$34:$C$777,СВЦЭМ!$A$34:$A$777,$A34,СВЦЭМ!$B$34:$B$777,H$11)+'СЕТ СН'!$F$9+СВЦЭМ!$D$10+'СЕТ СН'!$F$5-'СЕТ СН'!$F$17</f>
        <v>4010.6280098799998</v>
      </c>
      <c r="I34" s="37">
        <f>SUMIFS(СВЦЭМ!$C$34:$C$777,СВЦЭМ!$A$34:$A$777,$A34,СВЦЭМ!$B$34:$B$777,I$11)+'СЕТ СН'!$F$9+СВЦЭМ!$D$10+'СЕТ СН'!$F$5-'СЕТ СН'!$F$17</f>
        <v>3974.8623361999998</v>
      </c>
      <c r="J34" s="37">
        <f>SUMIFS(СВЦЭМ!$C$34:$C$777,СВЦЭМ!$A$34:$A$777,$A34,СВЦЭМ!$B$34:$B$777,J$11)+'СЕТ СН'!$F$9+СВЦЭМ!$D$10+'СЕТ СН'!$F$5-'СЕТ СН'!$F$17</f>
        <v>3948.7079015400004</v>
      </c>
      <c r="K34" s="37">
        <f>SUMIFS(СВЦЭМ!$C$34:$C$777,СВЦЭМ!$A$34:$A$777,$A34,СВЦЭМ!$B$34:$B$777,K$11)+'СЕТ СН'!$F$9+СВЦЭМ!$D$10+'СЕТ СН'!$F$5-'СЕТ СН'!$F$17</f>
        <v>3947.4984095700001</v>
      </c>
      <c r="L34" s="37">
        <f>SUMIFS(СВЦЭМ!$C$34:$C$777,СВЦЭМ!$A$34:$A$777,$A34,СВЦЭМ!$B$34:$B$777,L$11)+'СЕТ СН'!$F$9+СВЦЭМ!$D$10+'СЕТ СН'!$F$5-'СЕТ СН'!$F$17</f>
        <v>3958.2429487200006</v>
      </c>
      <c r="M34" s="37">
        <f>SUMIFS(СВЦЭМ!$C$34:$C$777,СВЦЭМ!$A$34:$A$777,$A34,СВЦЭМ!$B$34:$B$777,M$11)+'СЕТ СН'!$F$9+СВЦЭМ!$D$10+'СЕТ СН'!$F$5-'СЕТ СН'!$F$17</f>
        <v>3978.4458930000001</v>
      </c>
      <c r="N34" s="37">
        <f>SUMIFS(СВЦЭМ!$C$34:$C$777,СВЦЭМ!$A$34:$A$777,$A34,СВЦЭМ!$B$34:$B$777,N$11)+'СЕТ СН'!$F$9+СВЦЭМ!$D$10+'СЕТ СН'!$F$5-'СЕТ СН'!$F$17</f>
        <v>3991.2714667800001</v>
      </c>
      <c r="O34" s="37">
        <f>SUMIFS(СВЦЭМ!$C$34:$C$777,СВЦЭМ!$A$34:$A$777,$A34,СВЦЭМ!$B$34:$B$777,O$11)+'СЕТ СН'!$F$9+СВЦЭМ!$D$10+'СЕТ СН'!$F$5-'СЕТ СН'!$F$17</f>
        <v>4012.7766422599998</v>
      </c>
      <c r="P34" s="37">
        <f>SUMIFS(СВЦЭМ!$C$34:$C$777,СВЦЭМ!$A$34:$A$777,$A34,СВЦЭМ!$B$34:$B$777,P$11)+'СЕТ СН'!$F$9+СВЦЭМ!$D$10+'СЕТ СН'!$F$5-'СЕТ СН'!$F$17</f>
        <v>4007.5011544200006</v>
      </c>
      <c r="Q34" s="37">
        <f>SUMIFS(СВЦЭМ!$C$34:$C$777,СВЦЭМ!$A$34:$A$777,$A34,СВЦЭМ!$B$34:$B$777,Q$11)+'СЕТ СН'!$F$9+СВЦЭМ!$D$10+'СЕТ СН'!$F$5-'СЕТ СН'!$F$17</f>
        <v>4014.7714379200006</v>
      </c>
      <c r="R34" s="37">
        <f>SUMIFS(СВЦЭМ!$C$34:$C$777,СВЦЭМ!$A$34:$A$777,$A34,СВЦЭМ!$B$34:$B$777,R$11)+'СЕТ СН'!$F$9+СВЦЭМ!$D$10+'СЕТ СН'!$F$5-'СЕТ СН'!$F$17</f>
        <v>4010.62403266</v>
      </c>
      <c r="S34" s="37">
        <f>SUMIFS(СВЦЭМ!$C$34:$C$777,СВЦЭМ!$A$34:$A$777,$A34,СВЦЭМ!$B$34:$B$777,S$11)+'СЕТ СН'!$F$9+СВЦЭМ!$D$10+'СЕТ СН'!$F$5-'СЕТ СН'!$F$17</f>
        <v>3994.5276791600008</v>
      </c>
      <c r="T34" s="37">
        <f>SUMIFS(СВЦЭМ!$C$34:$C$777,СВЦЭМ!$A$34:$A$777,$A34,СВЦЭМ!$B$34:$B$777,T$11)+'СЕТ СН'!$F$9+СВЦЭМ!$D$10+'СЕТ СН'!$F$5-'СЕТ СН'!$F$17</f>
        <v>3949.1246144200004</v>
      </c>
      <c r="U34" s="37">
        <f>SUMIFS(СВЦЭМ!$C$34:$C$777,СВЦЭМ!$A$34:$A$777,$A34,СВЦЭМ!$B$34:$B$777,U$11)+'СЕТ СН'!$F$9+СВЦЭМ!$D$10+'СЕТ СН'!$F$5-'СЕТ СН'!$F$17</f>
        <v>3947.0099332400005</v>
      </c>
      <c r="V34" s="37">
        <f>SUMIFS(СВЦЭМ!$C$34:$C$777,СВЦЭМ!$A$34:$A$777,$A34,СВЦЭМ!$B$34:$B$777,V$11)+'СЕТ СН'!$F$9+СВЦЭМ!$D$10+'СЕТ СН'!$F$5-'СЕТ СН'!$F$17</f>
        <v>3967.3796355200002</v>
      </c>
      <c r="W34" s="37">
        <f>SUMIFS(СВЦЭМ!$C$34:$C$777,СВЦЭМ!$A$34:$A$777,$A34,СВЦЭМ!$B$34:$B$777,W$11)+'СЕТ СН'!$F$9+СВЦЭМ!$D$10+'СЕТ СН'!$F$5-'СЕТ СН'!$F$17</f>
        <v>3982.9303455700001</v>
      </c>
      <c r="X34" s="37">
        <f>SUMIFS(СВЦЭМ!$C$34:$C$777,СВЦЭМ!$A$34:$A$777,$A34,СВЦЭМ!$B$34:$B$777,X$11)+'СЕТ СН'!$F$9+СВЦЭМ!$D$10+'СЕТ СН'!$F$5-'СЕТ СН'!$F$17</f>
        <v>4032.1562010300004</v>
      </c>
      <c r="Y34" s="37">
        <f>SUMIFS(СВЦЭМ!$C$34:$C$777,СВЦЭМ!$A$34:$A$777,$A34,СВЦЭМ!$B$34:$B$777,Y$11)+'СЕТ СН'!$F$9+СВЦЭМ!$D$10+'СЕТ СН'!$F$5-'СЕТ СН'!$F$17</f>
        <v>4044.14589531</v>
      </c>
    </row>
    <row r="35" spans="1:25" ht="15.75" x14ac:dyDescent="0.2">
      <c r="A35" s="36">
        <f t="shared" si="0"/>
        <v>42759</v>
      </c>
      <c r="B35" s="37">
        <f>SUMIFS(СВЦЭМ!$C$34:$C$777,СВЦЭМ!$A$34:$A$777,$A35,СВЦЭМ!$B$34:$B$777,B$11)+'СЕТ СН'!$F$9+СВЦЭМ!$D$10+'СЕТ СН'!$F$5-'СЕТ СН'!$F$17</f>
        <v>4036.6501255800003</v>
      </c>
      <c r="C35" s="37">
        <f>SUMIFS(СВЦЭМ!$C$34:$C$777,СВЦЭМ!$A$34:$A$777,$A35,СВЦЭМ!$B$34:$B$777,C$11)+'СЕТ СН'!$F$9+СВЦЭМ!$D$10+'СЕТ СН'!$F$5-'СЕТ СН'!$F$17</f>
        <v>4045.5008882600005</v>
      </c>
      <c r="D35" s="37">
        <f>SUMIFS(СВЦЭМ!$C$34:$C$777,СВЦЭМ!$A$34:$A$777,$A35,СВЦЭМ!$B$34:$B$777,D$11)+'СЕТ СН'!$F$9+СВЦЭМ!$D$10+'СЕТ СН'!$F$5-'СЕТ СН'!$F$17</f>
        <v>4077.7120653500006</v>
      </c>
      <c r="E35" s="37">
        <f>SUMIFS(СВЦЭМ!$C$34:$C$777,СВЦЭМ!$A$34:$A$777,$A35,СВЦЭМ!$B$34:$B$777,E$11)+'СЕТ СН'!$F$9+СВЦЭМ!$D$10+'СЕТ СН'!$F$5-'СЕТ СН'!$F$17</f>
        <v>4088.1156960500002</v>
      </c>
      <c r="F35" s="37">
        <f>SUMIFS(СВЦЭМ!$C$34:$C$777,СВЦЭМ!$A$34:$A$777,$A35,СВЦЭМ!$B$34:$B$777,F$11)+'СЕТ СН'!$F$9+СВЦЭМ!$D$10+'СЕТ СН'!$F$5-'СЕТ СН'!$F$17</f>
        <v>4086.5601658200003</v>
      </c>
      <c r="G35" s="37">
        <f>SUMIFS(СВЦЭМ!$C$34:$C$777,СВЦЭМ!$A$34:$A$777,$A35,СВЦЭМ!$B$34:$B$777,G$11)+'СЕТ СН'!$F$9+СВЦЭМ!$D$10+'СЕТ СН'!$F$5-'СЕТ СН'!$F$17</f>
        <v>4086.9305172800005</v>
      </c>
      <c r="H35" s="37">
        <f>SUMIFS(СВЦЭМ!$C$34:$C$777,СВЦЭМ!$A$34:$A$777,$A35,СВЦЭМ!$B$34:$B$777,H$11)+'СЕТ СН'!$F$9+СВЦЭМ!$D$10+'СЕТ СН'!$F$5-'СЕТ СН'!$F$17</f>
        <v>4044.7574452500003</v>
      </c>
      <c r="I35" s="37">
        <f>SUMIFS(СВЦЭМ!$C$34:$C$777,СВЦЭМ!$A$34:$A$777,$A35,СВЦЭМ!$B$34:$B$777,I$11)+'СЕТ СН'!$F$9+СВЦЭМ!$D$10+'СЕТ СН'!$F$5-'СЕТ СН'!$F$17</f>
        <v>4020.4426773800005</v>
      </c>
      <c r="J35" s="37">
        <f>SUMIFS(СВЦЭМ!$C$34:$C$777,СВЦЭМ!$A$34:$A$777,$A35,СВЦЭМ!$B$34:$B$777,J$11)+'СЕТ СН'!$F$9+СВЦЭМ!$D$10+'СЕТ СН'!$F$5-'СЕТ СН'!$F$17</f>
        <v>3962.1629119200006</v>
      </c>
      <c r="K35" s="37">
        <f>SUMIFS(СВЦЭМ!$C$34:$C$777,СВЦЭМ!$A$34:$A$777,$A35,СВЦЭМ!$B$34:$B$777,K$11)+'СЕТ СН'!$F$9+СВЦЭМ!$D$10+'СЕТ СН'!$F$5-'СЕТ СН'!$F$17</f>
        <v>3957.8255054399997</v>
      </c>
      <c r="L35" s="37">
        <f>SUMIFS(СВЦЭМ!$C$34:$C$777,СВЦЭМ!$A$34:$A$777,$A35,СВЦЭМ!$B$34:$B$777,L$11)+'СЕТ СН'!$F$9+СВЦЭМ!$D$10+'СЕТ СН'!$F$5-'СЕТ СН'!$F$17</f>
        <v>3959.6239129100004</v>
      </c>
      <c r="M35" s="37">
        <f>SUMIFS(СВЦЭМ!$C$34:$C$777,СВЦЭМ!$A$34:$A$777,$A35,СВЦЭМ!$B$34:$B$777,M$11)+'СЕТ СН'!$F$9+СВЦЭМ!$D$10+'СЕТ СН'!$F$5-'СЕТ СН'!$F$17</f>
        <v>3969.0408921100006</v>
      </c>
      <c r="N35" s="37">
        <f>SUMIFS(СВЦЭМ!$C$34:$C$777,СВЦЭМ!$A$34:$A$777,$A35,СВЦЭМ!$B$34:$B$777,N$11)+'СЕТ СН'!$F$9+СВЦЭМ!$D$10+'СЕТ СН'!$F$5-'СЕТ СН'!$F$17</f>
        <v>3959.6716595800008</v>
      </c>
      <c r="O35" s="37">
        <f>SUMIFS(СВЦЭМ!$C$34:$C$777,СВЦЭМ!$A$34:$A$777,$A35,СВЦЭМ!$B$34:$B$777,O$11)+'СЕТ СН'!$F$9+СВЦЭМ!$D$10+'СЕТ СН'!$F$5-'СЕТ СН'!$F$17</f>
        <v>4001.17306293</v>
      </c>
      <c r="P35" s="37">
        <f>SUMIFS(СВЦЭМ!$C$34:$C$777,СВЦЭМ!$A$34:$A$777,$A35,СВЦЭМ!$B$34:$B$777,P$11)+'СЕТ СН'!$F$9+СВЦЭМ!$D$10+'СЕТ СН'!$F$5-'СЕТ СН'!$F$17</f>
        <v>4016.2104108399999</v>
      </c>
      <c r="Q35" s="37">
        <f>SUMIFS(СВЦЭМ!$C$34:$C$777,СВЦЭМ!$A$34:$A$777,$A35,СВЦЭМ!$B$34:$B$777,Q$11)+'СЕТ СН'!$F$9+СВЦЭМ!$D$10+'СЕТ СН'!$F$5-'СЕТ СН'!$F$17</f>
        <v>4019.1413163400002</v>
      </c>
      <c r="R35" s="37">
        <f>SUMIFS(СВЦЭМ!$C$34:$C$777,СВЦЭМ!$A$34:$A$777,$A35,СВЦЭМ!$B$34:$B$777,R$11)+'СЕТ СН'!$F$9+СВЦЭМ!$D$10+'СЕТ СН'!$F$5-'СЕТ СН'!$F$17</f>
        <v>4017.5534675800009</v>
      </c>
      <c r="S35" s="37">
        <f>SUMIFS(СВЦЭМ!$C$34:$C$777,СВЦЭМ!$A$34:$A$777,$A35,СВЦЭМ!$B$34:$B$777,S$11)+'СЕТ СН'!$F$9+СВЦЭМ!$D$10+'СЕТ СН'!$F$5-'СЕТ СН'!$F$17</f>
        <v>3987.8728696400003</v>
      </c>
      <c r="T35" s="37">
        <f>SUMIFS(СВЦЭМ!$C$34:$C$777,СВЦЭМ!$A$34:$A$777,$A35,СВЦЭМ!$B$34:$B$777,T$11)+'СЕТ СН'!$F$9+СВЦЭМ!$D$10+'СЕТ СН'!$F$5-'СЕТ СН'!$F$17</f>
        <v>3948.0653200800007</v>
      </c>
      <c r="U35" s="37">
        <f>SUMIFS(СВЦЭМ!$C$34:$C$777,СВЦЭМ!$A$34:$A$777,$A35,СВЦЭМ!$B$34:$B$777,U$11)+'СЕТ СН'!$F$9+СВЦЭМ!$D$10+'СЕТ СН'!$F$5-'СЕТ СН'!$F$17</f>
        <v>3946.9283642</v>
      </c>
      <c r="V35" s="37">
        <f>SUMIFS(СВЦЭМ!$C$34:$C$777,СВЦЭМ!$A$34:$A$777,$A35,СВЦЭМ!$B$34:$B$777,V$11)+'СЕТ СН'!$F$9+СВЦЭМ!$D$10+'СЕТ СН'!$F$5-'СЕТ СН'!$F$17</f>
        <v>3967.5366179000002</v>
      </c>
      <c r="W35" s="37">
        <f>SUMIFS(СВЦЭМ!$C$34:$C$777,СВЦЭМ!$A$34:$A$777,$A35,СВЦЭМ!$B$34:$B$777,W$11)+'СЕТ СН'!$F$9+СВЦЭМ!$D$10+'СЕТ СН'!$F$5-'СЕТ СН'!$F$17</f>
        <v>3971.5973376300008</v>
      </c>
      <c r="X35" s="37">
        <f>SUMIFS(СВЦЭМ!$C$34:$C$777,СВЦЭМ!$A$34:$A$777,$A35,СВЦЭМ!$B$34:$B$777,X$11)+'СЕТ СН'!$F$9+СВЦЭМ!$D$10+'СЕТ СН'!$F$5-'СЕТ СН'!$F$17</f>
        <v>3991.9196556700008</v>
      </c>
      <c r="Y35" s="37">
        <f>SUMIFS(СВЦЭМ!$C$34:$C$777,СВЦЭМ!$A$34:$A$777,$A35,СВЦЭМ!$B$34:$B$777,Y$11)+'СЕТ СН'!$F$9+СВЦЭМ!$D$10+'СЕТ СН'!$F$5-'СЕТ СН'!$F$17</f>
        <v>4039.6296033300005</v>
      </c>
    </row>
    <row r="36" spans="1:25" ht="15.75" x14ac:dyDescent="0.2">
      <c r="A36" s="36">
        <f t="shared" si="0"/>
        <v>42760</v>
      </c>
      <c r="B36" s="37">
        <f>SUMIFS(СВЦЭМ!$C$34:$C$777,СВЦЭМ!$A$34:$A$777,$A36,СВЦЭМ!$B$34:$B$777,B$11)+'СЕТ СН'!$F$9+СВЦЭМ!$D$10+'СЕТ СН'!$F$5-'СЕТ СН'!$F$17</f>
        <v>4055.0360977600003</v>
      </c>
      <c r="C36" s="37">
        <f>SUMIFS(СВЦЭМ!$C$34:$C$777,СВЦЭМ!$A$34:$A$777,$A36,СВЦЭМ!$B$34:$B$777,C$11)+'СЕТ СН'!$F$9+СВЦЭМ!$D$10+'СЕТ СН'!$F$5-'СЕТ СН'!$F$17</f>
        <v>4075.3702157400003</v>
      </c>
      <c r="D36" s="37">
        <f>SUMIFS(СВЦЭМ!$C$34:$C$777,СВЦЭМ!$A$34:$A$777,$A36,СВЦЭМ!$B$34:$B$777,D$11)+'СЕТ СН'!$F$9+СВЦЭМ!$D$10+'СЕТ СН'!$F$5-'СЕТ СН'!$F$17</f>
        <v>4096.27401396</v>
      </c>
      <c r="E36" s="37">
        <f>SUMIFS(СВЦЭМ!$C$34:$C$777,СВЦЭМ!$A$34:$A$777,$A36,СВЦЭМ!$B$34:$B$777,E$11)+'СЕТ СН'!$F$9+СВЦЭМ!$D$10+'СЕТ СН'!$F$5-'СЕТ СН'!$F$17</f>
        <v>4104.4977498500002</v>
      </c>
      <c r="F36" s="37">
        <f>SUMIFS(СВЦЭМ!$C$34:$C$777,СВЦЭМ!$A$34:$A$777,$A36,СВЦЭМ!$B$34:$B$777,F$11)+'СЕТ СН'!$F$9+СВЦЭМ!$D$10+'СЕТ СН'!$F$5-'СЕТ СН'!$F$17</f>
        <v>4103.8331493599999</v>
      </c>
      <c r="G36" s="37">
        <f>SUMIFS(СВЦЭМ!$C$34:$C$777,СВЦЭМ!$A$34:$A$777,$A36,СВЦЭМ!$B$34:$B$777,G$11)+'СЕТ СН'!$F$9+СВЦЭМ!$D$10+'СЕТ СН'!$F$5-'СЕТ СН'!$F$17</f>
        <v>4101.8511551700003</v>
      </c>
      <c r="H36" s="37">
        <f>SUMIFS(СВЦЭМ!$C$34:$C$777,СВЦЭМ!$A$34:$A$777,$A36,СВЦЭМ!$B$34:$B$777,H$11)+'СЕТ СН'!$F$9+СВЦЭМ!$D$10+'СЕТ СН'!$F$5-'СЕТ СН'!$F$17</f>
        <v>4052.3697945399999</v>
      </c>
      <c r="I36" s="37">
        <f>SUMIFS(СВЦЭМ!$C$34:$C$777,СВЦЭМ!$A$34:$A$777,$A36,СВЦЭМ!$B$34:$B$777,I$11)+'СЕТ СН'!$F$9+СВЦЭМ!$D$10+'СЕТ СН'!$F$5-'СЕТ СН'!$F$17</f>
        <v>4006.1987939099999</v>
      </c>
      <c r="J36" s="37">
        <f>SUMIFS(СВЦЭМ!$C$34:$C$777,СВЦЭМ!$A$34:$A$777,$A36,СВЦЭМ!$B$34:$B$777,J$11)+'СЕТ СН'!$F$9+СВЦЭМ!$D$10+'СЕТ СН'!$F$5-'СЕТ СН'!$F$17</f>
        <v>3963.2866811000004</v>
      </c>
      <c r="K36" s="37">
        <f>SUMIFS(СВЦЭМ!$C$34:$C$777,СВЦЭМ!$A$34:$A$777,$A36,СВЦЭМ!$B$34:$B$777,K$11)+'СЕТ СН'!$F$9+СВЦЭМ!$D$10+'СЕТ СН'!$F$5-'СЕТ СН'!$F$17</f>
        <v>3967.2384961200005</v>
      </c>
      <c r="L36" s="37">
        <f>SUMIFS(СВЦЭМ!$C$34:$C$777,СВЦЭМ!$A$34:$A$777,$A36,СВЦЭМ!$B$34:$B$777,L$11)+'СЕТ СН'!$F$9+СВЦЭМ!$D$10+'СЕТ СН'!$F$5-'СЕТ СН'!$F$17</f>
        <v>3963.3230926300002</v>
      </c>
      <c r="M36" s="37">
        <f>SUMIFS(СВЦЭМ!$C$34:$C$777,СВЦЭМ!$A$34:$A$777,$A36,СВЦЭМ!$B$34:$B$777,M$11)+'СЕТ СН'!$F$9+СВЦЭМ!$D$10+'СЕТ СН'!$F$5-'СЕТ СН'!$F$17</f>
        <v>3956.3636203700007</v>
      </c>
      <c r="N36" s="37">
        <f>SUMIFS(СВЦЭМ!$C$34:$C$777,СВЦЭМ!$A$34:$A$777,$A36,СВЦЭМ!$B$34:$B$777,N$11)+'СЕТ СН'!$F$9+СВЦЭМ!$D$10+'СЕТ СН'!$F$5-'СЕТ СН'!$F$17</f>
        <v>3969.0202233100008</v>
      </c>
      <c r="O36" s="37">
        <f>SUMIFS(СВЦЭМ!$C$34:$C$777,СВЦЭМ!$A$34:$A$777,$A36,СВЦЭМ!$B$34:$B$777,O$11)+'СЕТ СН'!$F$9+СВЦЭМ!$D$10+'СЕТ СН'!$F$5-'СЕТ СН'!$F$17</f>
        <v>3962.53024276</v>
      </c>
      <c r="P36" s="37">
        <f>SUMIFS(СВЦЭМ!$C$34:$C$777,СВЦЭМ!$A$34:$A$777,$A36,СВЦЭМ!$B$34:$B$777,P$11)+'СЕТ СН'!$F$9+СВЦЭМ!$D$10+'СЕТ СН'!$F$5-'СЕТ СН'!$F$17</f>
        <v>3976.1460206100001</v>
      </c>
      <c r="Q36" s="37">
        <f>SUMIFS(СВЦЭМ!$C$34:$C$777,СВЦЭМ!$A$34:$A$777,$A36,СВЦЭМ!$B$34:$B$777,Q$11)+'СЕТ СН'!$F$9+СВЦЭМ!$D$10+'СЕТ СН'!$F$5-'СЕТ СН'!$F$17</f>
        <v>3984.8567711800006</v>
      </c>
      <c r="R36" s="37">
        <f>SUMIFS(СВЦЭМ!$C$34:$C$777,СВЦЭМ!$A$34:$A$777,$A36,СВЦЭМ!$B$34:$B$777,R$11)+'СЕТ СН'!$F$9+СВЦЭМ!$D$10+'СЕТ СН'!$F$5-'СЕТ СН'!$F$17</f>
        <v>3985.3510059100008</v>
      </c>
      <c r="S36" s="37">
        <f>SUMIFS(СВЦЭМ!$C$34:$C$777,СВЦЭМ!$A$34:$A$777,$A36,СВЦЭМ!$B$34:$B$777,S$11)+'СЕТ СН'!$F$9+СВЦЭМ!$D$10+'СЕТ СН'!$F$5-'СЕТ СН'!$F$17</f>
        <v>3972.7393418299998</v>
      </c>
      <c r="T36" s="37">
        <f>SUMIFS(СВЦЭМ!$C$34:$C$777,СВЦЭМ!$A$34:$A$777,$A36,СВЦЭМ!$B$34:$B$777,T$11)+'СЕТ СН'!$F$9+СВЦЭМ!$D$10+'СЕТ СН'!$F$5-'СЕТ СН'!$F$17</f>
        <v>3965.3931843999999</v>
      </c>
      <c r="U36" s="37">
        <f>SUMIFS(СВЦЭМ!$C$34:$C$777,СВЦЭМ!$A$34:$A$777,$A36,СВЦЭМ!$B$34:$B$777,U$11)+'СЕТ СН'!$F$9+СВЦЭМ!$D$10+'СЕТ СН'!$F$5-'СЕТ СН'!$F$17</f>
        <v>3964.9375728600007</v>
      </c>
      <c r="V36" s="37">
        <f>SUMIFS(СВЦЭМ!$C$34:$C$777,СВЦЭМ!$A$34:$A$777,$A36,СВЦЭМ!$B$34:$B$777,V$11)+'СЕТ СН'!$F$9+СВЦЭМ!$D$10+'СЕТ СН'!$F$5-'СЕТ СН'!$F$17</f>
        <v>3970.2406340400003</v>
      </c>
      <c r="W36" s="37">
        <f>SUMIFS(СВЦЭМ!$C$34:$C$777,СВЦЭМ!$A$34:$A$777,$A36,СВЦЭМ!$B$34:$B$777,W$11)+'СЕТ СН'!$F$9+СВЦЭМ!$D$10+'СЕТ СН'!$F$5-'СЕТ СН'!$F$17</f>
        <v>3985.2016514700008</v>
      </c>
      <c r="X36" s="37">
        <f>SUMIFS(СВЦЭМ!$C$34:$C$777,СВЦЭМ!$A$34:$A$777,$A36,СВЦЭМ!$B$34:$B$777,X$11)+'СЕТ СН'!$F$9+СВЦЭМ!$D$10+'СЕТ СН'!$F$5-'СЕТ СН'!$F$17</f>
        <v>4007.7138826400005</v>
      </c>
      <c r="Y36" s="37">
        <f>SUMIFS(СВЦЭМ!$C$34:$C$777,СВЦЭМ!$A$34:$A$777,$A36,СВЦЭМ!$B$34:$B$777,Y$11)+'СЕТ СН'!$F$9+СВЦЭМ!$D$10+'СЕТ СН'!$F$5-'СЕТ СН'!$F$17</f>
        <v>4037.2706672700006</v>
      </c>
    </row>
    <row r="37" spans="1:25" ht="15.75" x14ac:dyDescent="0.2">
      <c r="A37" s="36">
        <f t="shared" si="0"/>
        <v>42761</v>
      </c>
      <c r="B37" s="37">
        <f>SUMIFS(СВЦЭМ!$C$34:$C$777,СВЦЭМ!$A$34:$A$777,$A37,СВЦЭМ!$B$34:$B$777,B$11)+'СЕТ СН'!$F$9+СВЦЭМ!$D$10+'СЕТ СН'!$F$5-'СЕТ СН'!$F$17</f>
        <v>4070.4979261500002</v>
      </c>
      <c r="C37" s="37">
        <f>SUMIFS(СВЦЭМ!$C$34:$C$777,СВЦЭМ!$A$34:$A$777,$A37,СВЦЭМ!$B$34:$B$777,C$11)+'СЕТ СН'!$F$9+СВЦЭМ!$D$10+'СЕТ СН'!$F$5-'СЕТ СН'!$F$17</f>
        <v>4106.6425607900001</v>
      </c>
      <c r="D37" s="37">
        <f>SUMIFS(СВЦЭМ!$C$34:$C$777,СВЦЭМ!$A$34:$A$777,$A37,СВЦЭМ!$B$34:$B$777,D$11)+'СЕТ СН'!$F$9+СВЦЭМ!$D$10+'СЕТ СН'!$F$5-'СЕТ СН'!$F$17</f>
        <v>4132.5235188400002</v>
      </c>
      <c r="E37" s="37">
        <f>SUMIFS(СВЦЭМ!$C$34:$C$777,СВЦЭМ!$A$34:$A$777,$A37,СВЦЭМ!$B$34:$B$777,E$11)+'СЕТ СН'!$F$9+СВЦЭМ!$D$10+'СЕТ СН'!$F$5-'СЕТ СН'!$F$17</f>
        <v>4146.3458500000006</v>
      </c>
      <c r="F37" s="37">
        <f>SUMIFS(СВЦЭМ!$C$34:$C$777,СВЦЭМ!$A$34:$A$777,$A37,СВЦЭМ!$B$34:$B$777,F$11)+'СЕТ СН'!$F$9+СВЦЭМ!$D$10+'СЕТ СН'!$F$5-'СЕТ СН'!$F$17</f>
        <v>4141.7010403300001</v>
      </c>
      <c r="G37" s="37">
        <f>SUMIFS(СВЦЭМ!$C$34:$C$777,СВЦЭМ!$A$34:$A$777,$A37,СВЦЭМ!$B$34:$B$777,G$11)+'СЕТ СН'!$F$9+СВЦЭМ!$D$10+'СЕТ СН'!$F$5-'СЕТ СН'!$F$17</f>
        <v>4122.51792355</v>
      </c>
      <c r="H37" s="37">
        <f>SUMIFS(СВЦЭМ!$C$34:$C$777,СВЦЭМ!$A$34:$A$777,$A37,СВЦЭМ!$B$34:$B$777,H$11)+'СЕТ СН'!$F$9+СВЦЭМ!$D$10+'СЕТ СН'!$F$5-'СЕТ СН'!$F$17</f>
        <v>4070.2542634900001</v>
      </c>
      <c r="I37" s="37">
        <f>SUMIFS(СВЦЭМ!$C$34:$C$777,СВЦЭМ!$A$34:$A$777,$A37,СВЦЭМ!$B$34:$B$777,I$11)+'СЕТ СН'!$F$9+СВЦЭМ!$D$10+'СЕТ СН'!$F$5-'СЕТ СН'!$F$17</f>
        <v>4012.2984299400005</v>
      </c>
      <c r="J37" s="37">
        <f>SUMIFS(СВЦЭМ!$C$34:$C$777,СВЦЭМ!$A$34:$A$777,$A37,СВЦЭМ!$B$34:$B$777,J$11)+'СЕТ СН'!$F$9+СВЦЭМ!$D$10+'СЕТ СН'!$F$5-'СЕТ СН'!$F$17</f>
        <v>3975.0544929799998</v>
      </c>
      <c r="K37" s="37">
        <f>SUMIFS(СВЦЭМ!$C$34:$C$777,СВЦЭМ!$A$34:$A$777,$A37,СВЦЭМ!$B$34:$B$777,K$11)+'СЕТ СН'!$F$9+СВЦЭМ!$D$10+'СЕТ СН'!$F$5-'СЕТ СН'!$F$17</f>
        <v>3952.1076802000007</v>
      </c>
      <c r="L37" s="37">
        <f>SUMIFS(СВЦЭМ!$C$34:$C$777,СВЦЭМ!$A$34:$A$777,$A37,СВЦЭМ!$B$34:$B$777,L$11)+'СЕТ СН'!$F$9+СВЦЭМ!$D$10+'СЕТ СН'!$F$5-'СЕТ СН'!$F$17</f>
        <v>3942.2090832499998</v>
      </c>
      <c r="M37" s="37">
        <f>SUMIFS(СВЦЭМ!$C$34:$C$777,СВЦЭМ!$A$34:$A$777,$A37,СВЦЭМ!$B$34:$B$777,M$11)+'СЕТ СН'!$F$9+СВЦЭМ!$D$10+'СЕТ СН'!$F$5-'СЕТ СН'!$F$17</f>
        <v>3964.4258461600002</v>
      </c>
      <c r="N37" s="37">
        <f>SUMIFS(СВЦЭМ!$C$34:$C$777,СВЦЭМ!$A$34:$A$777,$A37,СВЦЭМ!$B$34:$B$777,N$11)+'СЕТ СН'!$F$9+СВЦЭМ!$D$10+'СЕТ СН'!$F$5-'СЕТ СН'!$F$17</f>
        <v>3977.2154762</v>
      </c>
      <c r="O37" s="37">
        <f>SUMIFS(СВЦЭМ!$C$34:$C$777,СВЦЭМ!$A$34:$A$777,$A37,СВЦЭМ!$B$34:$B$777,O$11)+'СЕТ СН'!$F$9+СВЦЭМ!$D$10+'СЕТ СН'!$F$5-'СЕТ СН'!$F$17</f>
        <v>4019.1147558299999</v>
      </c>
      <c r="P37" s="37">
        <f>SUMIFS(СВЦЭМ!$C$34:$C$777,СВЦЭМ!$A$34:$A$777,$A37,СВЦЭМ!$B$34:$B$777,P$11)+'СЕТ СН'!$F$9+СВЦЭМ!$D$10+'СЕТ СН'!$F$5-'СЕТ СН'!$F$17</f>
        <v>4023.7253390599999</v>
      </c>
      <c r="Q37" s="37">
        <f>SUMIFS(СВЦЭМ!$C$34:$C$777,СВЦЭМ!$A$34:$A$777,$A37,СВЦЭМ!$B$34:$B$777,Q$11)+'СЕТ СН'!$F$9+СВЦЭМ!$D$10+'СЕТ СН'!$F$5-'СЕТ СН'!$F$17</f>
        <v>4029.3523007700005</v>
      </c>
      <c r="R37" s="37">
        <f>SUMIFS(СВЦЭМ!$C$34:$C$777,СВЦЭМ!$A$34:$A$777,$A37,СВЦЭМ!$B$34:$B$777,R$11)+'СЕТ СН'!$F$9+СВЦЭМ!$D$10+'СЕТ СН'!$F$5-'СЕТ СН'!$F$17</f>
        <v>4033.2151975100005</v>
      </c>
      <c r="S37" s="37">
        <f>SUMIFS(СВЦЭМ!$C$34:$C$777,СВЦЭМ!$A$34:$A$777,$A37,СВЦЭМ!$B$34:$B$777,S$11)+'СЕТ СН'!$F$9+СВЦЭМ!$D$10+'СЕТ СН'!$F$5-'СЕТ СН'!$F$17</f>
        <v>3996.9052036400008</v>
      </c>
      <c r="T37" s="37">
        <f>SUMIFS(СВЦЭМ!$C$34:$C$777,СВЦЭМ!$A$34:$A$777,$A37,СВЦЭМ!$B$34:$B$777,T$11)+'СЕТ СН'!$F$9+СВЦЭМ!$D$10+'СЕТ СН'!$F$5-'СЕТ СН'!$F$17</f>
        <v>3945.9160774600005</v>
      </c>
      <c r="U37" s="37">
        <f>SUMIFS(СВЦЭМ!$C$34:$C$777,СВЦЭМ!$A$34:$A$777,$A37,СВЦЭМ!$B$34:$B$777,U$11)+'СЕТ СН'!$F$9+СВЦЭМ!$D$10+'СЕТ СН'!$F$5-'СЕТ СН'!$F$17</f>
        <v>3936.5167659700001</v>
      </c>
      <c r="V37" s="37">
        <f>SUMIFS(СВЦЭМ!$C$34:$C$777,СВЦЭМ!$A$34:$A$777,$A37,СВЦЭМ!$B$34:$B$777,V$11)+'СЕТ СН'!$F$9+СВЦЭМ!$D$10+'СЕТ СН'!$F$5-'СЕТ СН'!$F$17</f>
        <v>3951.7573499500004</v>
      </c>
      <c r="W37" s="37">
        <f>SUMIFS(СВЦЭМ!$C$34:$C$777,СВЦЭМ!$A$34:$A$777,$A37,СВЦЭМ!$B$34:$B$777,W$11)+'СЕТ СН'!$F$9+СВЦЭМ!$D$10+'СЕТ СН'!$F$5-'СЕТ СН'!$F$17</f>
        <v>3971.2272765100006</v>
      </c>
      <c r="X37" s="37">
        <f>SUMIFS(СВЦЭМ!$C$34:$C$777,СВЦЭМ!$A$34:$A$777,$A37,СВЦЭМ!$B$34:$B$777,X$11)+'СЕТ СН'!$F$9+СВЦЭМ!$D$10+'СЕТ СН'!$F$5-'СЕТ СН'!$F$17</f>
        <v>4002.2811904800001</v>
      </c>
      <c r="Y37" s="37">
        <f>SUMIFS(СВЦЭМ!$C$34:$C$777,СВЦЭМ!$A$34:$A$777,$A37,СВЦЭМ!$B$34:$B$777,Y$11)+'СЕТ СН'!$F$9+СВЦЭМ!$D$10+'СЕТ СН'!$F$5-'СЕТ СН'!$F$17</f>
        <v>4037.0267726100001</v>
      </c>
    </row>
    <row r="38" spans="1:25" ht="15.75" x14ac:dyDescent="0.2">
      <c r="A38" s="36">
        <f t="shared" si="0"/>
        <v>42762</v>
      </c>
      <c r="B38" s="37">
        <f>SUMIFS(СВЦЭМ!$C$34:$C$777,СВЦЭМ!$A$34:$A$777,$A38,СВЦЭМ!$B$34:$B$777,B$11)+'СЕТ СН'!$F$9+СВЦЭМ!$D$10+'СЕТ СН'!$F$5-'СЕТ СН'!$F$17</f>
        <v>4019.7700499600005</v>
      </c>
      <c r="C38" s="37">
        <f>SUMIFS(СВЦЭМ!$C$34:$C$777,СВЦЭМ!$A$34:$A$777,$A38,СВЦЭМ!$B$34:$B$777,C$11)+'СЕТ СН'!$F$9+СВЦЭМ!$D$10+'СЕТ СН'!$F$5-'СЕТ СН'!$F$17</f>
        <v>4054.7337836900006</v>
      </c>
      <c r="D38" s="37">
        <f>SUMIFS(СВЦЭМ!$C$34:$C$777,СВЦЭМ!$A$34:$A$777,$A38,СВЦЭМ!$B$34:$B$777,D$11)+'СЕТ СН'!$F$9+СВЦЭМ!$D$10+'СЕТ СН'!$F$5-'СЕТ СН'!$F$17</f>
        <v>4074.9364327399999</v>
      </c>
      <c r="E38" s="37">
        <f>SUMIFS(СВЦЭМ!$C$34:$C$777,СВЦЭМ!$A$34:$A$777,$A38,СВЦЭМ!$B$34:$B$777,E$11)+'СЕТ СН'!$F$9+СВЦЭМ!$D$10+'СЕТ СН'!$F$5-'СЕТ СН'!$F$17</f>
        <v>4107.3747033</v>
      </c>
      <c r="F38" s="37">
        <f>SUMIFS(СВЦЭМ!$C$34:$C$777,СВЦЭМ!$A$34:$A$777,$A38,СВЦЭМ!$B$34:$B$777,F$11)+'СЕТ СН'!$F$9+СВЦЭМ!$D$10+'СЕТ СН'!$F$5-'СЕТ СН'!$F$17</f>
        <v>4119.6051817300004</v>
      </c>
      <c r="G38" s="37">
        <f>SUMIFS(СВЦЭМ!$C$34:$C$777,СВЦЭМ!$A$34:$A$777,$A38,СВЦЭМ!$B$34:$B$777,G$11)+'СЕТ СН'!$F$9+СВЦЭМ!$D$10+'СЕТ СН'!$F$5-'СЕТ СН'!$F$17</f>
        <v>4118.7825503800004</v>
      </c>
      <c r="H38" s="37">
        <f>SUMIFS(СВЦЭМ!$C$34:$C$777,СВЦЭМ!$A$34:$A$777,$A38,СВЦЭМ!$B$34:$B$777,H$11)+'СЕТ СН'!$F$9+СВЦЭМ!$D$10+'СЕТ СН'!$F$5-'СЕТ СН'!$F$17</f>
        <v>4081.0033118800002</v>
      </c>
      <c r="I38" s="37">
        <f>SUMIFS(СВЦЭМ!$C$34:$C$777,СВЦЭМ!$A$34:$A$777,$A38,СВЦЭМ!$B$34:$B$777,I$11)+'СЕТ СН'!$F$9+СВЦЭМ!$D$10+'СЕТ СН'!$F$5-'СЕТ СН'!$F$17</f>
        <v>4028.4374964400004</v>
      </c>
      <c r="J38" s="37">
        <f>SUMIFS(СВЦЭМ!$C$34:$C$777,СВЦЭМ!$A$34:$A$777,$A38,СВЦЭМ!$B$34:$B$777,J$11)+'СЕТ СН'!$F$9+СВЦЭМ!$D$10+'СЕТ СН'!$F$5-'СЕТ СН'!$F$17</f>
        <v>3993.93992428</v>
      </c>
      <c r="K38" s="37">
        <f>SUMIFS(СВЦЭМ!$C$34:$C$777,СВЦЭМ!$A$34:$A$777,$A38,СВЦЭМ!$B$34:$B$777,K$11)+'СЕТ СН'!$F$9+СВЦЭМ!$D$10+'СЕТ СН'!$F$5-'СЕТ СН'!$F$17</f>
        <v>3974.5779806800001</v>
      </c>
      <c r="L38" s="37">
        <f>SUMIFS(СВЦЭМ!$C$34:$C$777,СВЦЭМ!$A$34:$A$777,$A38,СВЦЭМ!$B$34:$B$777,L$11)+'СЕТ СН'!$F$9+СВЦЭМ!$D$10+'СЕТ СН'!$F$5-'СЕТ СН'!$F$17</f>
        <v>3969.6994974200006</v>
      </c>
      <c r="M38" s="37">
        <f>SUMIFS(СВЦЭМ!$C$34:$C$777,СВЦЭМ!$A$34:$A$777,$A38,СВЦЭМ!$B$34:$B$777,M$11)+'СЕТ СН'!$F$9+СВЦЭМ!$D$10+'СЕТ СН'!$F$5-'СЕТ СН'!$F$17</f>
        <v>3981.0610163199999</v>
      </c>
      <c r="N38" s="37">
        <f>SUMIFS(СВЦЭМ!$C$34:$C$777,СВЦЭМ!$A$34:$A$777,$A38,СВЦЭМ!$B$34:$B$777,N$11)+'СЕТ СН'!$F$9+СВЦЭМ!$D$10+'СЕТ СН'!$F$5-'СЕТ СН'!$F$17</f>
        <v>4003.6848867200006</v>
      </c>
      <c r="O38" s="37">
        <f>SUMIFS(СВЦЭМ!$C$34:$C$777,СВЦЭМ!$A$34:$A$777,$A38,СВЦЭМ!$B$34:$B$777,O$11)+'СЕТ СН'!$F$9+СВЦЭМ!$D$10+'СЕТ СН'!$F$5-'СЕТ СН'!$F$17</f>
        <v>4016.90325785</v>
      </c>
      <c r="P38" s="37">
        <f>SUMIFS(СВЦЭМ!$C$34:$C$777,СВЦЭМ!$A$34:$A$777,$A38,СВЦЭМ!$B$34:$B$777,P$11)+'СЕТ СН'!$F$9+СВЦЭМ!$D$10+'СЕТ СН'!$F$5-'СЕТ СН'!$F$17</f>
        <v>4024.9637637900005</v>
      </c>
      <c r="Q38" s="37">
        <f>SUMIFS(СВЦЭМ!$C$34:$C$777,СВЦЭМ!$A$34:$A$777,$A38,СВЦЭМ!$B$34:$B$777,Q$11)+'СЕТ СН'!$F$9+СВЦЭМ!$D$10+'СЕТ СН'!$F$5-'СЕТ СН'!$F$17</f>
        <v>4032.5668462400008</v>
      </c>
      <c r="R38" s="37">
        <f>SUMIFS(СВЦЭМ!$C$34:$C$777,СВЦЭМ!$A$34:$A$777,$A38,СВЦЭМ!$B$34:$B$777,R$11)+'СЕТ СН'!$F$9+СВЦЭМ!$D$10+'СЕТ СН'!$F$5-'СЕТ СН'!$F$17</f>
        <v>4030.1171027700002</v>
      </c>
      <c r="S38" s="37">
        <f>SUMIFS(СВЦЭМ!$C$34:$C$777,СВЦЭМ!$A$34:$A$777,$A38,СВЦЭМ!$B$34:$B$777,S$11)+'СЕТ СН'!$F$9+СВЦЭМ!$D$10+'СЕТ СН'!$F$5-'СЕТ СН'!$F$17</f>
        <v>4016.8648688499998</v>
      </c>
      <c r="T38" s="37">
        <f>SUMIFS(СВЦЭМ!$C$34:$C$777,СВЦЭМ!$A$34:$A$777,$A38,СВЦЭМ!$B$34:$B$777,T$11)+'СЕТ СН'!$F$9+СВЦЭМ!$D$10+'СЕТ СН'!$F$5-'СЕТ СН'!$F$17</f>
        <v>3969.2031567000004</v>
      </c>
      <c r="U38" s="37">
        <f>SUMIFS(СВЦЭМ!$C$34:$C$777,СВЦЭМ!$A$34:$A$777,$A38,СВЦЭМ!$B$34:$B$777,U$11)+'СЕТ СН'!$F$9+СВЦЭМ!$D$10+'СЕТ СН'!$F$5-'СЕТ СН'!$F$17</f>
        <v>3955.8385226099999</v>
      </c>
      <c r="V38" s="37">
        <f>SUMIFS(СВЦЭМ!$C$34:$C$777,СВЦЭМ!$A$34:$A$777,$A38,СВЦЭМ!$B$34:$B$777,V$11)+'СЕТ СН'!$F$9+СВЦЭМ!$D$10+'СЕТ СН'!$F$5-'СЕТ СН'!$F$17</f>
        <v>3973.5575974000003</v>
      </c>
      <c r="W38" s="37">
        <f>SUMIFS(СВЦЭМ!$C$34:$C$777,СВЦЭМ!$A$34:$A$777,$A38,СВЦЭМ!$B$34:$B$777,W$11)+'СЕТ СН'!$F$9+СВЦЭМ!$D$10+'СЕТ СН'!$F$5-'СЕТ СН'!$F$17</f>
        <v>3987.4078377400001</v>
      </c>
      <c r="X38" s="37">
        <f>SUMIFS(СВЦЭМ!$C$34:$C$777,СВЦЭМ!$A$34:$A$777,$A38,СВЦЭМ!$B$34:$B$777,X$11)+'СЕТ СН'!$F$9+СВЦЭМ!$D$10+'СЕТ СН'!$F$5-'СЕТ СН'!$F$17</f>
        <v>4007.9790167400006</v>
      </c>
      <c r="Y38" s="37">
        <f>SUMIFS(СВЦЭМ!$C$34:$C$777,СВЦЭМ!$A$34:$A$777,$A38,СВЦЭМ!$B$34:$B$777,Y$11)+'СЕТ СН'!$F$9+СВЦЭМ!$D$10+'СЕТ СН'!$F$5-'СЕТ СН'!$F$17</f>
        <v>4045.6617878400002</v>
      </c>
    </row>
    <row r="39" spans="1:25" ht="15.75" x14ac:dyDescent="0.2">
      <c r="A39" s="36">
        <f t="shared" si="0"/>
        <v>42763</v>
      </c>
      <c r="B39" s="37">
        <f>SUMIFS(СВЦЭМ!$C$34:$C$777,СВЦЭМ!$A$34:$A$777,$A39,СВЦЭМ!$B$34:$B$777,B$11)+'СЕТ СН'!$F$9+СВЦЭМ!$D$10+'СЕТ СН'!$F$5-'СЕТ СН'!$F$17</f>
        <v>4010.4307031500002</v>
      </c>
      <c r="C39" s="37">
        <f>SUMIFS(СВЦЭМ!$C$34:$C$777,СВЦЭМ!$A$34:$A$777,$A39,СВЦЭМ!$B$34:$B$777,C$11)+'СЕТ СН'!$F$9+СВЦЭМ!$D$10+'СЕТ СН'!$F$5-'СЕТ СН'!$F$17</f>
        <v>4037.7080183300004</v>
      </c>
      <c r="D39" s="37">
        <f>SUMIFS(СВЦЭМ!$C$34:$C$777,СВЦЭМ!$A$34:$A$777,$A39,СВЦЭМ!$B$34:$B$777,D$11)+'СЕТ СН'!$F$9+СВЦЭМ!$D$10+'СЕТ СН'!$F$5-'СЕТ СН'!$F$17</f>
        <v>4059.2947721600003</v>
      </c>
      <c r="E39" s="37">
        <f>SUMIFS(СВЦЭМ!$C$34:$C$777,СВЦЭМ!$A$34:$A$777,$A39,СВЦЭМ!$B$34:$B$777,E$11)+'СЕТ СН'!$F$9+СВЦЭМ!$D$10+'СЕТ СН'!$F$5-'СЕТ СН'!$F$17</f>
        <v>4074.2562531700005</v>
      </c>
      <c r="F39" s="37">
        <f>SUMIFS(СВЦЭМ!$C$34:$C$777,СВЦЭМ!$A$34:$A$777,$A39,СВЦЭМ!$B$34:$B$777,F$11)+'СЕТ СН'!$F$9+СВЦЭМ!$D$10+'СЕТ СН'!$F$5-'СЕТ СН'!$F$17</f>
        <v>4073.4335899800008</v>
      </c>
      <c r="G39" s="37">
        <f>SUMIFS(СВЦЭМ!$C$34:$C$777,СВЦЭМ!$A$34:$A$777,$A39,СВЦЭМ!$B$34:$B$777,G$11)+'СЕТ СН'!$F$9+СВЦЭМ!$D$10+'СЕТ СН'!$F$5-'СЕТ СН'!$F$17</f>
        <v>4065.1338235100002</v>
      </c>
      <c r="H39" s="37">
        <f>SUMIFS(СВЦЭМ!$C$34:$C$777,СВЦЭМ!$A$34:$A$777,$A39,СВЦЭМ!$B$34:$B$777,H$11)+'СЕТ СН'!$F$9+СВЦЭМ!$D$10+'СЕТ СН'!$F$5-'СЕТ СН'!$F$17</f>
        <v>4044.5203759400001</v>
      </c>
      <c r="I39" s="37">
        <f>SUMIFS(СВЦЭМ!$C$34:$C$777,СВЦЭМ!$A$34:$A$777,$A39,СВЦЭМ!$B$34:$B$777,I$11)+'СЕТ СН'!$F$9+СВЦЭМ!$D$10+'СЕТ СН'!$F$5-'СЕТ СН'!$F$17</f>
        <v>4024.2866412599997</v>
      </c>
      <c r="J39" s="37">
        <f>SUMIFS(СВЦЭМ!$C$34:$C$777,СВЦЭМ!$A$34:$A$777,$A39,СВЦЭМ!$B$34:$B$777,J$11)+'СЕТ СН'!$F$9+СВЦЭМ!$D$10+'СЕТ СН'!$F$5-'СЕТ СН'!$F$17</f>
        <v>4002.0707601600006</v>
      </c>
      <c r="K39" s="37">
        <f>SUMIFS(СВЦЭМ!$C$34:$C$777,СВЦЭМ!$A$34:$A$777,$A39,СВЦЭМ!$B$34:$B$777,K$11)+'СЕТ СН'!$F$9+СВЦЭМ!$D$10+'СЕТ СН'!$F$5-'СЕТ СН'!$F$17</f>
        <v>3974.1197874700001</v>
      </c>
      <c r="L39" s="37">
        <f>SUMIFS(СВЦЭМ!$C$34:$C$777,СВЦЭМ!$A$34:$A$777,$A39,СВЦЭМ!$B$34:$B$777,L$11)+'СЕТ СН'!$F$9+СВЦЭМ!$D$10+'СЕТ СН'!$F$5-'СЕТ СН'!$F$17</f>
        <v>3950.76867502</v>
      </c>
      <c r="M39" s="37">
        <f>SUMIFS(СВЦЭМ!$C$34:$C$777,СВЦЭМ!$A$34:$A$777,$A39,СВЦЭМ!$B$34:$B$777,M$11)+'СЕТ СН'!$F$9+СВЦЭМ!$D$10+'СЕТ СН'!$F$5-'СЕТ СН'!$F$17</f>
        <v>3953.2154633900009</v>
      </c>
      <c r="N39" s="37">
        <f>SUMIFS(СВЦЭМ!$C$34:$C$777,СВЦЭМ!$A$34:$A$777,$A39,СВЦЭМ!$B$34:$B$777,N$11)+'СЕТ СН'!$F$9+СВЦЭМ!$D$10+'СЕТ СН'!$F$5-'СЕТ СН'!$F$17</f>
        <v>3969.5636361200004</v>
      </c>
      <c r="O39" s="37">
        <f>SUMIFS(СВЦЭМ!$C$34:$C$777,СВЦЭМ!$A$34:$A$777,$A39,СВЦЭМ!$B$34:$B$777,O$11)+'СЕТ СН'!$F$9+СВЦЭМ!$D$10+'СЕТ СН'!$F$5-'СЕТ СН'!$F$17</f>
        <v>3983.4395978100001</v>
      </c>
      <c r="P39" s="37">
        <f>SUMIFS(СВЦЭМ!$C$34:$C$777,СВЦЭМ!$A$34:$A$777,$A39,СВЦЭМ!$B$34:$B$777,P$11)+'СЕТ СН'!$F$9+СВЦЭМ!$D$10+'СЕТ СН'!$F$5-'СЕТ СН'!$F$17</f>
        <v>3993.1267596800008</v>
      </c>
      <c r="Q39" s="37">
        <f>SUMIFS(СВЦЭМ!$C$34:$C$777,СВЦЭМ!$A$34:$A$777,$A39,СВЦЭМ!$B$34:$B$777,Q$11)+'СЕТ СН'!$F$9+СВЦЭМ!$D$10+'СЕТ СН'!$F$5-'СЕТ СН'!$F$17</f>
        <v>3999.6073257999997</v>
      </c>
      <c r="R39" s="37">
        <f>SUMIFS(СВЦЭМ!$C$34:$C$777,СВЦЭМ!$A$34:$A$777,$A39,СВЦЭМ!$B$34:$B$777,R$11)+'СЕТ СН'!$F$9+СВЦЭМ!$D$10+'СЕТ СН'!$F$5-'СЕТ СН'!$F$17</f>
        <v>4000.5942035099997</v>
      </c>
      <c r="S39" s="37">
        <f>SUMIFS(СВЦЭМ!$C$34:$C$777,СВЦЭМ!$A$34:$A$777,$A39,СВЦЭМ!$B$34:$B$777,S$11)+'СЕТ СН'!$F$9+СВЦЭМ!$D$10+'СЕТ СН'!$F$5-'СЕТ СН'!$F$17</f>
        <v>3978.0808821600003</v>
      </c>
      <c r="T39" s="37">
        <f>SUMIFS(СВЦЭМ!$C$34:$C$777,СВЦЭМ!$A$34:$A$777,$A39,СВЦЭМ!$B$34:$B$777,T$11)+'СЕТ СН'!$F$9+СВЦЭМ!$D$10+'СЕТ СН'!$F$5-'СЕТ СН'!$F$17</f>
        <v>3945.2927072700004</v>
      </c>
      <c r="U39" s="37">
        <f>SUMIFS(СВЦЭМ!$C$34:$C$777,СВЦЭМ!$A$34:$A$777,$A39,СВЦЭМ!$B$34:$B$777,U$11)+'СЕТ СН'!$F$9+СВЦЭМ!$D$10+'СЕТ СН'!$F$5-'СЕТ СН'!$F$17</f>
        <v>3935.9185855900005</v>
      </c>
      <c r="V39" s="37">
        <f>SUMIFS(СВЦЭМ!$C$34:$C$777,СВЦЭМ!$A$34:$A$777,$A39,СВЦЭМ!$B$34:$B$777,V$11)+'СЕТ СН'!$F$9+СВЦЭМ!$D$10+'СЕТ СН'!$F$5-'СЕТ СН'!$F$17</f>
        <v>3942.4855731500002</v>
      </c>
      <c r="W39" s="37">
        <f>SUMIFS(СВЦЭМ!$C$34:$C$777,СВЦЭМ!$A$34:$A$777,$A39,СВЦЭМ!$B$34:$B$777,W$11)+'СЕТ СН'!$F$9+СВЦЭМ!$D$10+'СЕТ СН'!$F$5-'СЕТ СН'!$F$17</f>
        <v>3956.7146684400004</v>
      </c>
      <c r="X39" s="37">
        <f>SUMIFS(СВЦЭМ!$C$34:$C$777,СВЦЭМ!$A$34:$A$777,$A39,СВЦЭМ!$B$34:$B$777,X$11)+'СЕТ СН'!$F$9+СВЦЭМ!$D$10+'СЕТ СН'!$F$5-'СЕТ СН'!$F$17</f>
        <v>3983.4672014300004</v>
      </c>
      <c r="Y39" s="37">
        <f>SUMIFS(СВЦЭМ!$C$34:$C$777,СВЦЭМ!$A$34:$A$777,$A39,СВЦЭМ!$B$34:$B$777,Y$11)+'СЕТ СН'!$F$9+СВЦЭМ!$D$10+'СЕТ СН'!$F$5-'СЕТ СН'!$F$17</f>
        <v>4023.62467105</v>
      </c>
    </row>
    <row r="40" spans="1:25" ht="15.75" x14ac:dyDescent="0.2">
      <c r="A40" s="36">
        <f t="shared" si="0"/>
        <v>42764</v>
      </c>
      <c r="B40" s="37">
        <f>SUMIFS(СВЦЭМ!$C$34:$C$777,СВЦЭМ!$A$34:$A$777,$A40,СВЦЭМ!$B$34:$B$777,B$11)+'СЕТ СН'!$F$9+СВЦЭМ!$D$10+'СЕТ СН'!$F$5-'СЕТ СН'!$F$17</f>
        <v>4065.4164768000001</v>
      </c>
      <c r="C40" s="37">
        <f>SUMIFS(СВЦЭМ!$C$34:$C$777,СВЦЭМ!$A$34:$A$777,$A40,СВЦЭМ!$B$34:$B$777,C$11)+'СЕТ СН'!$F$9+СВЦЭМ!$D$10+'СЕТ СН'!$F$5-'СЕТ СН'!$F$17</f>
        <v>4090.3605222799997</v>
      </c>
      <c r="D40" s="37">
        <f>SUMIFS(СВЦЭМ!$C$34:$C$777,СВЦЭМ!$A$34:$A$777,$A40,СВЦЭМ!$B$34:$B$777,D$11)+'СЕТ СН'!$F$9+СВЦЭМ!$D$10+'СЕТ СН'!$F$5-'СЕТ СН'!$F$17</f>
        <v>4100.5066530599997</v>
      </c>
      <c r="E40" s="37">
        <f>SUMIFS(СВЦЭМ!$C$34:$C$777,СВЦЭМ!$A$34:$A$777,$A40,СВЦЭМ!$B$34:$B$777,E$11)+'СЕТ СН'!$F$9+СВЦЭМ!$D$10+'СЕТ СН'!$F$5-'СЕТ СН'!$F$17</f>
        <v>4105.8013695500003</v>
      </c>
      <c r="F40" s="37">
        <f>SUMIFS(СВЦЭМ!$C$34:$C$777,СВЦЭМ!$A$34:$A$777,$A40,СВЦЭМ!$B$34:$B$777,F$11)+'СЕТ СН'!$F$9+СВЦЭМ!$D$10+'СЕТ СН'!$F$5-'СЕТ СН'!$F$17</f>
        <v>4106.7101637600008</v>
      </c>
      <c r="G40" s="37">
        <f>SUMIFS(СВЦЭМ!$C$34:$C$777,СВЦЭМ!$A$34:$A$777,$A40,СВЦЭМ!$B$34:$B$777,G$11)+'СЕТ СН'!$F$9+СВЦЭМ!$D$10+'СЕТ СН'!$F$5-'СЕТ СН'!$F$17</f>
        <v>4101.6542013600001</v>
      </c>
      <c r="H40" s="37">
        <f>SUMIFS(СВЦЭМ!$C$34:$C$777,СВЦЭМ!$A$34:$A$777,$A40,СВЦЭМ!$B$34:$B$777,H$11)+'СЕТ СН'!$F$9+СВЦЭМ!$D$10+'СЕТ СН'!$F$5-'СЕТ СН'!$F$17</f>
        <v>4098.69520345</v>
      </c>
      <c r="I40" s="37">
        <f>SUMIFS(СВЦЭМ!$C$34:$C$777,СВЦЭМ!$A$34:$A$777,$A40,СВЦЭМ!$B$34:$B$777,I$11)+'СЕТ СН'!$F$9+СВЦЭМ!$D$10+'СЕТ СН'!$F$5-'СЕТ СН'!$F$17</f>
        <v>4076.0388321500004</v>
      </c>
      <c r="J40" s="37">
        <f>SUMIFS(СВЦЭМ!$C$34:$C$777,СВЦЭМ!$A$34:$A$777,$A40,СВЦЭМ!$B$34:$B$777,J$11)+'СЕТ СН'!$F$9+СВЦЭМ!$D$10+'СЕТ СН'!$F$5-'СЕТ СН'!$F$17</f>
        <v>4052.7339385300002</v>
      </c>
      <c r="K40" s="37">
        <f>SUMIFS(СВЦЭМ!$C$34:$C$777,СВЦЭМ!$A$34:$A$777,$A40,СВЦЭМ!$B$34:$B$777,K$11)+'СЕТ СН'!$F$9+СВЦЭМ!$D$10+'СЕТ СН'!$F$5-'СЕТ СН'!$F$17</f>
        <v>3994.6004700800004</v>
      </c>
      <c r="L40" s="37">
        <f>SUMIFS(СВЦЭМ!$C$34:$C$777,СВЦЭМ!$A$34:$A$777,$A40,СВЦЭМ!$B$34:$B$777,L$11)+'СЕТ СН'!$F$9+СВЦЭМ!$D$10+'СЕТ СН'!$F$5-'СЕТ СН'!$F$17</f>
        <v>3944.5735467800005</v>
      </c>
      <c r="M40" s="37">
        <f>SUMIFS(СВЦЭМ!$C$34:$C$777,СВЦЭМ!$A$34:$A$777,$A40,СВЦЭМ!$B$34:$B$777,M$11)+'СЕТ СН'!$F$9+СВЦЭМ!$D$10+'СЕТ СН'!$F$5-'СЕТ СН'!$F$17</f>
        <v>3939.3346394</v>
      </c>
      <c r="N40" s="37">
        <f>SUMIFS(СВЦЭМ!$C$34:$C$777,СВЦЭМ!$A$34:$A$777,$A40,СВЦЭМ!$B$34:$B$777,N$11)+'СЕТ СН'!$F$9+СВЦЭМ!$D$10+'СЕТ СН'!$F$5-'СЕТ СН'!$F$17</f>
        <v>3949.11645494</v>
      </c>
      <c r="O40" s="37">
        <f>SUMIFS(СВЦЭМ!$C$34:$C$777,СВЦЭМ!$A$34:$A$777,$A40,СВЦЭМ!$B$34:$B$777,O$11)+'СЕТ СН'!$F$9+СВЦЭМ!$D$10+'СЕТ СН'!$F$5-'СЕТ СН'!$F$17</f>
        <v>3964.0734491599997</v>
      </c>
      <c r="P40" s="37">
        <f>SUMIFS(СВЦЭМ!$C$34:$C$777,СВЦЭМ!$A$34:$A$777,$A40,СВЦЭМ!$B$34:$B$777,P$11)+'СЕТ СН'!$F$9+СВЦЭМ!$D$10+'СЕТ СН'!$F$5-'СЕТ СН'!$F$17</f>
        <v>3975.9069939100009</v>
      </c>
      <c r="Q40" s="37">
        <f>SUMIFS(СВЦЭМ!$C$34:$C$777,СВЦЭМ!$A$34:$A$777,$A40,СВЦЭМ!$B$34:$B$777,Q$11)+'СЕТ СН'!$F$9+СВЦЭМ!$D$10+'СЕТ СН'!$F$5-'СЕТ СН'!$F$17</f>
        <v>3992.7485945400003</v>
      </c>
      <c r="R40" s="37">
        <f>SUMIFS(СВЦЭМ!$C$34:$C$777,СВЦЭМ!$A$34:$A$777,$A40,СВЦЭМ!$B$34:$B$777,R$11)+'СЕТ СН'!$F$9+СВЦЭМ!$D$10+'СЕТ СН'!$F$5-'СЕТ СН'!$F$17</f>
        <v>3994.2877662800001</v>
      </c>
      <c r="S40" s="37">
        <f>SUMIFS(СВЦЭМ!$C$34:$C$777,СВЦЭМ!$A$34:$A$777,$A40,СВЦЭМ!$B$34:$B$777,S$11)+'СЕТ СН'!$F$9+СВЦЭМ!$D$10+'СЕТ СН'!$F$5-'СЕТ СН'!$F$17</f>
        <v>3973.1922860100003</v>
      </c>
      <c r="T40" s="37">
        <f>SUMIFS(СВЦЭМ!$C$34:$C$777,СВЦЭМ!$A$34:$A$777,$A40,СВЦЭМ!$B$34:$B$777,T$11)+'СЕТ СН'!$F$9+СВЦЭМ!$D$10+'СЕТ СН'!$F$5-'СЕТ СН'!$F$17</f>
        <v>3939.610396</v>
      </c>
      <c r="U40" s="37">
        <f>SUMIFS(СВЦЭМ!$C$34:$C$777,СВЦЭМ!$A$34:$A$777,$A40,СВЦЭМ!$B$34:$B$777,U$11)+'СЕТ СН'!$F$9+СВЦЭМ!$D$10+'СЕТ СН'!$F$5-'СЕТ СН'!$F$17</f>
        <v>3932.4692641199999</v>
      </c>
      <c r="V40" s="37">
        <f>SUMIFS(СВЦЭМ!$C$34:$C$777,СВЦЭМ!$A$34:$A$777,$A40,СВЦЭМ!$B$34:$B$777,V$11)+'СЕТ СН'!$F$9+СВЦЭМ!$D$10+'СЕТ СН'!$F$5-'СЕТ СН'!$F$17</f>
        <v>3936.36429546</v>
      </c>
      <c r="W40" s="37">
        <f>SUMIFS(СВЦЭМ!$C$34:$C$777,СВЦЭМ!$A$34:$A$777,$A40,СВЦЭМ!$B$34:$B$777,W$11)+'СЕТ СН'!$F$9+СВЦЭМ!$D$10+'СЕТ СН'!$F$5-'СЕТ СН'!$F$17</f>
        <v>3945.5495782500002</v>
      </c>
      <c r="X40" s="37">
        <f>SUMIFS(СВЦЭМ!$C$34:$C$777,СВЦЭМ!$A$34:$A$777,$A40,СВЦЭМ!$B$34:$B$777,X$11)+'СЕТ СН'!$F$9+СВЦЭМ!$D$10+'СЕТ СН'!$F$5-'СЕТ СН'!$F$17</f>
        <v>3969.1554379000008</v>
      </c>
      <c r="Y40" s="37">
        <f>SUMIFS(СВЦЭМ!$C$34:$C$777,СВЦЭМ!$A$34:$A$777,$A40,СВЦЭМ!$B$34:$B$777,Y$11)+'СЕТ СН'!$F$9+СВЦЭМ!$D$10+'СЕТ СН'!$F$5-'СЕТ СН'!$F$17</f>
        <v>4012.2854595400004</v>
      </c>
    </row>
    <row r="41" spans="1:25" ht="15.75" x14ac:dyDescent="0.2">
      <c r="A41" s="36">
        <f t="shared" si="0"/>
        <v>42765</v>
      </c>
      <c r="B41" s="37">
        <f>SUMIFS(СВЦЭМ!$C$34:$C$777,СВЦЭМ!$A$34:$A$777,$A41,СВЦЭМ!$B$34:$B$777,B$11)+'СЕТ СН'!$F$9+СВЦЭМ!$D$10+'СЕТ СН'!$F$5-'СЕТ СН'!$F$17</f>
        <v>4081.8766964300003</v>
      </c>
      <c r="C41" s="37">
        <f>SUMIFS(СВЦЭМ!$C$34:$C$777,СВЦЭМ!$A$34:$A$777,$A41,СВЦЭМ!$B$34:$B$777,C$11)+'СЕТ СН'!$F$9+СВЦЭМ!$D$10+'СЕТ СН'!$F$5-'СЕТ СН'!$F$17</f>
        <v>4119.0185972400004</v>
      </c>
      <c r="D41" s="37">
        <f>SUMIFS(СВЦЭМ!$C$34:$C$777,СВЦЭМ!$A$34:$A$777,$A41,СВЦЭМ!$B$34:$B$777,D$11)+'СЕТ СН'!$F$9+СВЦЭМ!$D$10+'СЕТ СН'!$F$5-'СЕТ СН'!$F$17</f>
        <v>4136.7600636400002</v>
      </c>
      <c r="E41" s="37">
        <f>SUMIFS(СВЦЭМ!$C$34:$C$777,СВЦЭМ!$A$34:$A$777,$A41,СВЦЭМ!$B$34:$B$777,E$11)+'СЕТ СН'!$F$9+СВЦЭМ!$D$10+'СЕТ СН'!$F$5-'СЕТ СН'!$F$17</f>
        <v>4148.2673184699997</v>
      </c>
      <c r="F41" s="37">
        <f>SUMIFS(СВЦЭМ!$C$34:$C$777,СВЦЭМ!$A$34:$A$777,$A41,СВЦЭМ!$B$34:$B$777,F$11)+'СЕТ СН'!$F$9+СВЦЭМ!$D$10+'СЕТ СН'!$F$5-'СЕТ СН'!$F$17</f>
        <v>4148.3699504600008</v>
      </c>
      <c r="G41" s="37">
        <f>SUMIFS(СВЦЭМ!$C$34:$C$777,СВЦЭМ!$A$34:$A$777,$A41,СВЦЭМ!$B$34:$B$777,G$11)+'СЕТ СН'!$F$9+СВЦЭМ!$D$10+'СЕТ СН'!$F$5-'СЕТ СН'!$F$17</f>
        <v>4135.0873776900007</v>
      </c>
      <c r="H41" s="37">
        <f>SUMIFS(СВЦЭМ!$C$34:$C$777,СВЦЭМ!$A$34:$A$777,$A41,СВЦЭМ!$B$34:$B$777,H$11)+'СЕТ СН'!$F$9+СВЦЭМ!$D$10+'СЕТ СН'!$F$5-'СЕТ СН'!$F$17</f>
        <v>4074.7906630100006</v>
      </c>
      <c r="I41" s="37">
        <f>SUMIFS(СВЦЭМ!$C$34:$C$777,СВЦЭМ!$A$34:$A$777,$A41,СВЦЭМ!$B$34:$B$777,I$11)+'СЕТ СН'!$F$9+СВЦЭМ!$D$10+'СЕТ СН'!$F$5-'СЕТ СН'!$F$17</f>
        <v>4012.8353716199999</v>
      </c>
      <c r="J41" s="37">
        <f>SUMIFS(СВЦЭМ!$C$34:$C$777,СВЦЭМ!$A$34:$A$777,$A41,СВЦЭМ!$B$34:$B$777,J$11)+'СЕТ СН'!$F$9+СВЦЭМ!$D$10+'СЕТ СН'!$F$5-'СЕТ СН'!$F$17</f>
        <v>3978.8980386800004</v>
      </c>
      <c r="K41" s="37">
        <f>SUMIFS(СВЦЭМ!$C$34:$C$777,СВЦЭМ!$A$34:$A$777,$A41,СВЦЭМ!$B$34:$B$777,K$11)+'СЕТ СН'!$F$9+СВЦЭМ!$D$10+'СЕТ СН'!$F$5-'СЕТ СН'!$F$17</f>
        <v>3951.6862664600003</v>
      </c>
      <c r="L41" s="37">
        <f>SUMIFS(СВЦЭМ!$C$34:$C$777,СВЦЭМ!$A$34:$A$777,$A41,СВЦЭМ!$B$34:$B$777,L$11)+'СЕТ СН'!$F$9+СВЦЭМ!$D$10+'СЕТ СН'!$F$5-'СЕТ СН'!$F$17</f>
        <v>3942.01001645</v>
      </c>
      <c r="M41" s="37">
        <f>SUMIFS(СВЦЭМ!$C$34:$C$777,СВЦЭМ!$A$34:$A$777,$A41,СВЦЭМ!$B$34:$B$777,M$11)+'СЕТ СН'!$F$9+СВЦЭМ!$D$10+'СЕТ СН'!$F$5-'СЕТ СН'!$F$17</f>
        <v>3954.9398054000003</v>
      </c>
      <c r="N41" s="37">
        <f>SUMIFS(СВЦЭМ!$C$34:$C$777,СВЦЭМ!$A$34:$A$777,$A41,СВЦЭМ!$B$34:$B$777,N$11)+'СЕТ СН'!$F$9+СВЦЭМ!$D$10+'СЕТ СН'!$F$5-'СЕТ СН'!$F$17</f>
        <v>3975.6981486700006</v>
      </c>
      <c r="O41" s="37">
        <f>SUMIFS(СВЦЭМ!$C$34:$C$777,СВЦЭМ!$A$34:$A$777,$A41,СВЦЭМ!$B$34:$B$777,O$11)+'СЕТ СН'!$F$9+СВЦЭМ!$D$10+'СЕТ СН'!$F$5-'СЕТ СН'!$F$17</f>
        <v>3985.2733104199997</v>
      </c>
      <c r="P41" s="37">
        <f>SUMIFS(СВЦЭМ!$C$34:$C$777,СВЦЭМ!$A$34:$A$777,$A41,СВЦЭМ!$B$34:$B$777,P$11)+'СЕТ СН'!$F$9+СВЦЭМ!$D$10+'СЕТ СН'!$F$5-'СЕТ СН'!$F$17</f>
        <v>3999.5911489800001</v>
      </c>
      <c r="Q41" s="37">
        <f>SUMIFS(СВЦЭМ!$C$34:$C$777,СВЦЭМ!$A$34:$A$777,$A41,СВЦЭМ!$B$34:$B$777,Q$11)+'СЕТ СН'!$F$9+СВЦЭМ!$D$10+'СЕТ СН'!$F$5-'СЕТ СН'!$F$17</f>
        <v>4006.8737197700002</v>
      </c>
      <c r="R41" s="37">
        <f>SUMIFS(СВЦЭМ!$C$34:$C$777,СВЦЭМ!$A$34:$A$777,$A41,СВЦЭМ!$B$34:$B$777,R$11)+'СЕТ СН'!$F$9+СВЦЭМ!$D$10+'СЕТ СН'!$F$5-'СЕТ СН'!$F$17</f>
        <v>4005.3907250100001</v>
      </c>
      <c r="S41" s="37">
        <f>SUMIFS(СВЦЭМ!$C$34:$C$777,СВЦЭМ!$A$34:$A$777,$A41,СВЦЭМ!$B$34:$B$777,S$11)+'СЕТ СН'!$F$9+СВЦЭМ!$D$10+'СЕТ СН'!$F$5-'СЕТ СН'!$F$17</f>
        <v>3985.8564381600008</v>
      </c>
      <c r="T41" s="37">
        <f>SUMIFS(СВЦЭМ!$C$34:$C$777,СВЦЭМ!$A$34:$A$777,$A41,СВЦЭМ!$B$34:$B$777,T$11)+'СЕТ СН'!$F$9+СВЦЭМ!$D$10+'СЕТ СН'!$F$5-'СЕТ СН'!$F$17</f>
        <v>3947.3539950000004</v>
      </c>
      <c r="U41" s="37">
        <f>SUMIFS(СВЦЭМ!$C$34:$C$777,СВЦЭМ!$A$34:$A$777,$A41,СВЦЭМ!$B$34:$B$777,U$11)+'СЕТ СН'!$F$9+СВЦЭМ!$D$10+'СЕТ СН'!$F$5-'СЕТ СН'!$F$17</f>
        <v>3935.7942577800004</v>
      </c>
      <c r="V41" s="37">
        <f>SUMIFS(СВЦЭМ!$C$34:$C$777,СВЦЭМ!$A$34:$A$777,$A41,СВЦЭМ!$B$34:$B$777,V$11)+'СЕТ СН'!$F$9+СВЦЭМ!$D$10+'СЕТ СН'!$F$5-'СЕТ СН'!$F$17</f>
        <v>3950.5680868400004</v>
      </c>
      <c r="W41" s="37">
        <f>SUMIFS(СВЦЭМ!$C$34:$C$777,СВЦЭМ!$A$34:$A$777,$A41,СВЦЭМ!$B$34:$B$777,W$11)+'СЕТ СН'!$F$9+СВЦЭМ!$D$10+'СЕТ СН'!$F$5-'СЕТ СН'!$F$17</f>
        <v>3970.4697415700002</v>
      </c>
      <c r="X41" s="37">
        <f>SUMIFS(СВЦЭМ!$C$34:$C$777,СВЦЭМ!$A$34:$A$777,$A41,СВЦЭМ!$B$34:$B$777,X$11)+'СЕТ СН'!$F$9+СВЦЭМ!$D$10+'СЕТ СН'!$F$5-'СЕТ СН'!$F$17</f>
        <v>3991.9401349400005</v>
      </c>
      <c r="Y41" s="37">
        <f>SUMIFS(СВЦЭМ!$C$34:$C$777,СВЦЭМ!$A$34:$A$777,$A41,СВЦЭМ!$B$34:$B$777,Y$11)+'СЕТ СН'!$F$9+СВЦЭМ!$D$10+'СЕТ СН'!$F$5-'СЕТ СН'!$F$17</f>
        <v>4037.45176885</v>
      </c>
    </row>
    <row r="42" spans="1:25" ht="15.75" x14ac:dyDescent="0.2">
      <c r="A42" s="36">
        <f t="shared" si="0"/>
        <v>42766</v>
      </c>
      <c r="B42" s="37">
        <f>SUMIFS(СВЦЭМ!$C$34:$C$777,СВЦЭМ!$A$34:$A$777,$A42,СВЦЭМ!$B$34:$B$777,B$11)+'СЕТ СН'!$F$9+СВЦЭМ!$D$10+'СЕТ СН'!$F$5-'СЕТ СН'!$F$17</f>
        <v>4079.7258878600005</v>
      </c>
      <c r="C42" s="37">
        <f>SUMIFS(СВЦЭМ!$C$34:$C$777,СВЦЭМ!$A$34:$A$777,$A42,СВЦЭМ!$B$34:$B$777,C$11)+'СЕТ СН'!$F$9+СВЦЭМ!$D$10+'СЕТ СН'!$F$5-'СЕТ СН'!$F$17</f>
        <v>4120.1111977</v>
      </c>
      <c r="D42" s="37">
        <f>SUMIFS(СВЦЭМ!$C$34:$C$777,СВЦЭМ!$A$34:$A$777,$A42,СВЦЭМ!$B$34:$B$777,D$11)+'СЕТ СН'!$F$9+СВЦЭМ!$D$10+'СЕТ СН'!$F$5-'СЕТ СН'!$F$17</f>
        <v>4141.1249936900003</v>
      </c>
      <c r="E42" s="37">
        <f>SUMIFS(СВЦЭМ!$C$34:$C$777,СВЦЭМ!$A$34:$A$777,$A42,СВЦЭМ!$B$34:$B$777,E$11)+'СЕТ СН'!$F$9+СВЦЭМ!$D$10+'СЕТ СН'!$F$5-'СЕТ СН'!$F$17</f>
        <v>4148.7411396500002</v>
      </c>
      <c r="F42" s="37">
        <f>SUMIFS(СВЦЭМ!$C$34:$C$777,СВЦЭМ!$A$34:$A$777,$A42,СВЦЭМ!$B$34:$B$777,F$11)+'СЕТ СН'!$F$9+СВЦЭМ!$D$10+'СЕТ СН'!$F$5-'СЕТ СН'!$F$17</f>
        <v>4146.5924070999999</v>
      </c>
      <c r="G42" s="37">
        <f>SUMIFS(СВЦЭМ!$C$34:$C$777,СВЦЭМ!$A$34:$A$777,$A42,СВЦЭМ!$B$34:$B$777,G$11)+'СЕТ СН'!$F$9+СВЦЭМ!$D$10+'СЕТ СН'!$F$5-'СЕТ СН'!$F$17</f>
        <v>4131.2336811100004</v>
      </c>
      <c r="H42" s="37">
        <f>SUMIFS(СВЦЭМ!$C$34:$C$777,СВЦЭМ!$A$34:$A$777,$A42,СВЦЭМ!$B$34:$B$777,H$11)+'СЕТ СН'!$F$9+СВЦЭМ!$D$10+'СЕТ СН'!$F$5-'СЕТ СН'!$F$17</f>
        <v>4073.0522259900008</v>
      </c>
      <c r="I42" s="37">
        <f>SUMIFS(СВЦЭМ!$C$34:$C$777,СВЦЭМ!$A$34:$A$777,$A42,СВЦЭМ!$B$34:$B$777,I$11)+'СЕТ СН'!$F$9+СВЦЭМ!$D$10+'СЕТ СН'!$F$5-'СЕТ СН'!$F$17</f>
        <v>4017.5360594000003</v>
      </c>
      <c r="J42" s="37">
        <f>SUMIFS(СВЦЭМ!$C$34:$C$777,СВЦЭМ!$A$34:$A$777,$A42,СВЦЭМ!$B$34:$B$777,J$11)+'СЕТ СН'!$F$9+СВЦЭМ!$D$10+'СЕТ СН'!$F$5-'СЕТ СН'!$F$17</f>
        <v>3984.1068654000001</v>
      </c>
      <c r="K42" s="37">
        <f>SUMIFS(СВЦЭМ!$C$34:$C$777,СВЦЭМ!$A$34:$A$777,$A42,СВЦЭМ!$B$34:$B$777,K$11)+'СЕТ СН'!$F$9+СВЦЭМ!$D$10+'СЕТ СН'!$F$5-'СЕТ СН'!$F$17</f>
        <v>3957.1297383700003</v>
      </c>
      <c r="L42" s="37">
        <f>SUMIFS(СВЦЭМ!$C$34:$C$777,СВЦЭМ!$A$34:$A$777,$A42,СВЦЭМ!$B$34:$B$777,L$11)+'СЕТ СН'!$F$9+СВЦЭМ!$D$10+'СЕТ СН'!$F$5-'СЕТ СН'!$F$17</f>
        <v>3953.7728585599998</v>
      </c>
      <c r="M42" s="37">
        <f>SUMIFS(СВЦЭМ!$C$34:$C$777,СВЦЭМ!$A$34:$A$777,$A42,СВЦЭМ!$B$34:$B$777,M$11)+'СЕТ СН'!$F$9+СВЦЭМ!$D$10+'СЕТ СН'!$F$5-'СЕТ СН'!$F$17</f>
        <v>3959.8787484700006</v>
      </c>
      <c r="N42" s="37">
        <f>SUMIFS(СВЦЭМ!$C$34:$C$777,СВЦЭМ!$A$34:$A$777,$A42,СВЦЭМ!$B$34:$B$777,N$11)+'СЕТ СН'!$F$9+СВЦЭМ!$D$10+'СЕТ СН'!$F$5-'СЕТ СН'!$F$17</f>
        <v>3981.6127072300005</v>
      </c>
      <c r="O42" s="37">
        <f>SUMIFS(СВЦЭМ!$C$34:$C$777,СВЦЭМ!$A$34:$A$777,$A42,СВЦЭМ!$B$34:$B$777,O$11)+'СЕТ СН'!$F$9+СВЦЭМ!$D$10+'СЕТ СН'!$F$5-'СЕТ СН'!$F$17</f>
        <v>3985.8036061500006</v>
      </c>
      <c r="P42" s="37">
        <f>SUMIFS(СВЦЭМ!$C$34:$C$777,СВЦЭМ!$A$34:$A$777,$A42,СВЦЭМ!$B$34:$B$777,P$11)+'СЕТ СН'!$F$9+СВЦЭМ!$D$10+'СЕТ СН'!$F$5-'СЕТ СН'!$F$17</f>
        <v>3999.99022109</v>
      </c>
      <c r="Q42" s="37">
        <f>SUMIFS(СВЦЭМ!$C$34:$C$777,СВЦЭМ!$A$34:$A$777,$A42,СВЦЭМ!$B$34:$B$777,Q$11)+'СЕТ СН'!$F$9+СВЦЭМ!$D$10+'СЕТ СН'!$F$5-'СЕТ СН'!$F$17</f>
        <v>4011.8202887200005</v>
      </c>
      <c r="R42" s="37">
        <f>SUMIFS(СВЦЭМ!$C$34:$C$777,СВЦЭМ!$A$34:$A$777,$A42,СВЦЭМ!$B$34:$B$777,R$11)+'СЕТ СН'!$F$9+СВЦЭМ!$D$10+'СЕТ СН'!$F$5-'СЕТ СН'!$F$17</f>
        <v>4017.67540964</v>
      </c>
      <c r="S42" s="37">
        <f>SUMIFS(СВЦЭМ!$C$34:$C$777,СВЦЭМ!$A$34:$A$777,$A42,СВЦЭМ!$B$34:$B$777,S$11)+'СЕТ СН'!$F$9+СВЦЭМ!$D$10+'СЕТ СН'!$F$5-'СЕТ СН'!$F$17</f>
        <v>3996.4588458100006</v>
      </c>
      <c r="T42" s="37">
        <f>SUMIFS(СВЦЭМ!$C$34:$C$777,СВЦЭМ!$A$34:$A$777,$A42,СВЦЭМ!$B$34:$B$777,T$11)+'СЕТ СН'!$F$9+СВЦЭМ!$D$10+'СЕТ СН'!$F$5-'СЕТ СН'!$F$17</f>
        <v>3946.6339243100001</v>
      </c>
      <c r="U42" s="37">
        <f>SUMIFS(СВЦЭМ!$C$34:$C$777,СВЦЭМ!$A$34:$A$777,$A42,СВЦЭМ!$B$34:$B$777,U$11)+'СЕТ СН'!$F$9+СВЦЭМ!$D$10+'СЕТ СН'!$F$5-'СЕТ СН'!$F$17</f>
        <v>3933.2721423399998</v>
      </c>
      <c r="V42" s="37">
        <f>SUMIFS(СВЦЭМ!$C$34:$C$777,СВЦЭМ!$A$34:$A$777,$A42,СВЦЭМ!$B$34:$B$777,V$11)+'СЕТ СН'!$F$9+СВЦЭМ!$D$10+'СЕТ СН'!$F$5-'СЕТ СН'!$F$17</f>
        <v>3949.6986206600004</v>
      </c>
      <c r="W42" s="37">
        <f>SUMIFS(СВЦЭМ!$C$34:$C$777,СВЦЭМ!$A$34:$A$777,$A42,СВЦЭМ!$B$34:$B$777,W$11)+'СЕТ СН'!$F$9+СВЦЭМ!$D$10+'СЕТ СН'!$F$5-'СЕТ СН'!$F$17</f>
        <v>3966.2028773900001</v>
      </c>
      <c r="X42" s="37">
        <f>SUMIFS(СВЦЭМ!$C$34:$C$777,СВЦЭМ!$A$34:$A$777,$A42,СВЦЭМ!$B$34:$B$777,X$11)+'СЕТ СН'!$F$9+СВЦЭМ!$D$10+'СЕТ СН'!$F$5-'СЕТ СН'!$F$17</f>
        <v>3993.3283559000001</v>
      </c>
      <c r="Y42" s="37">
        <f>SUMIFS(СВЦЭМ!$C$34:$C$777,СВЦЭМ!$A$34:$A$777,$A42,СВЦЭМ!$B$34:$B$777,Y$11)+'СЕТ СН'!$F$9+СВЦЭМ!$D$10+'СЕТ СН'!$F$5-'СЕТ СН'!$F$17</f>
        <v>4037.5089570600003</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01.01.2017</v>
      </c>
      <c r="B48" s="37">
        <f>SUMIFS(СВЦЭМ!$C$34:$C$777,СВЦЭМ!$A$34:$A$777,$A48,СВЦЭМ!$B$34:$B$777,B$47)+'СЕТ СН'!$G$9+СВЦЭМ!$D$10+'СЕТ СН'!$G$5-'СЕТ СН'!$G$17</f>
        <v>4346.1355729200004</v>
      </c>
      <c r="C48" s="37">
        <f>SUMIFS(СВЦЭМ!$C$34:$C$777,СВЦЭМ!$A$34:$A$777,$A48,СВЦЭМ!$B$34:$B$777,C$47)+'СЕТ СН'!$G$9+СВЦЭМ!$D$10+'СЕТ СН'!$G$5-'СЕТ СН'!$G$17</f>
        <v>4339.8134741600006</v>
      </c>
      <c r="D48" s="37">
        <f>SUMIFS(СВЦЭМ!$C$34:$C$777,СВЦЭМ!$A$34:$A$777,$A48,СВЦЭМ!$B$34:$B$777,D$47)+'СЕТ СН'!$G$9+СВЦЭМ!$D$10+'СЕТ СН'!$G$5-'СЕТ СН'!$G$17</f>
        <v>4365.4988397400002</v>
      </c>
      <c r="E48" s="37">
        <f>SUMIFS(СВЦЭМ!$C$34:$C$777,СВЦЭМ!$A$34:$A$777,$A48,СВЦЭМ!$B$34:$B$777,E$47)+'СЕТ СН'!$G$9+СВЦЭМ!$D$10+'СЕТ СН'!$G$5-'СЕТ СН'!$G$17</f>
        <v>4388.0038654300006</v>
      </c>
      <c r="F48" s="37">
        <f>SUMIFS(СВЦЭМ!$C$34:$C$777,СВЦЭМ!$A$34:$A$777,$A48,СВЦЭМ!$B$34:$B$777,F$47)+'СЕТ СН'!$G$9+СВЦЭМ!$D$10+'СЕТ СН'!$G$5-'СЕТ СН'!$G$17</f>
        <v>4399.6790693700004</v>
      </c>
      <c r="G48" s="37">
        <f>SUMIFS(СВЦЭМ!$C$34:$C$777,СВЦЭМ!$A$34:$A$777,$A48,СВЦЭМ!$B$34:$B$777,G$47)+'СЕТ СН'!$G$9+СВЦЭМ!$D$10+'СЕТ СН'!$G$5-'СЕТ СН'!$G$17</f>
        <v>4403.7325606100003</v>
      </c>
      <c r="H48" s="37">
        <f>SUMIFS(СВЦЭМ!$C$34:$C$777,СВЦЭМ!$A$34:$A$777,$A48,СВЦЭМ!$B$34:$B$777,H$47)+'СЕТ СН'!$G$9+СВЦЭМ!$D$10+'СЕТ СН'!$G$5-'СЕТ СН'!$G$17</f>
        <v>4387.0923241999999</v>
      </c>
      <c r="I48" s="37">
        <f>SUMIFS(СВЦЭМ!$C$34:$C$777,СВЦЭМ!$A$34:$A$777,$A48,СВЦЭМ!$B$34:$B$777,I$47)+'СЕТ СН'!$G$9+СВЦЭМ!$D$10+'СЕТ СН'!$G$5-'СЕТ СН'!$G$17</f>
        <v>4357.3191741700002</v>
      </c>
      <c r="J48" s="37">
        <f>SUMIFS(СВЦЭМ!$C$34:$C$777,СВЦЭМ!$A$34:$A$777,$A48,СВЦЭМ!$B$34:$B$777,J$47)+'СЕТ СН'!$G$9+СВЦЭМ!$D$10+'СЕТ СН'!$G$5-'СЕТ СН'!$G$17</f>
        <v>4314.0922985799998</v>
      </c>
      <c r="K48" s="37">
        <f>SUMIFS(СВЦЭМ!$C$34:$C$777,СВЦЭМ!$A$34:$A$777,$A48,СВЦЭМ!$B$34:$B$777,K$47)+'СЕТ СН'!$G$9+СВЦЭМ!$D$10+'СЕТ СН'!$G$5-'СЕТ СН'!$G$17</f>
        <v>4289.2618871100003</v>
      </c>
      <c r="L48" s="37">
        <f>SUMIFS(СВЦЭМ!$C$34:$C$777,СВЦЭМ!$A$34:$A$777,$A48,СВЦЭМ!$B$34:$B$777,L$47)+'СЕТ СН'!$G$9+СВЦЭМ!$D$10+'СЕТ СН'!$G$5-'СЕТ СН'!$G$17</f>
        <v>4257.5157631399998</v>
      </c>
      <c r="M48" s="37">
        <f>SUMIFS(СВЦЭМ!$C$34:$C$777,СВЦЭМ!$A$34:$A$777,$A48,СВЦЭМ!$B$34:$B$777,M$47)+'СЕТ СН'!$G$9+СВЦЭМ!$D$10+'СЕТ СН'!$G$5-'СЕТ СН'!$G$17</f>
        <v>4245.2363913899999</v>
      </c>
      <c r="N48" s="37">
        <f>SUMIFS(СВЦЭМ!$C$34:$C$777,СВЦЭМ!$A$34:$A$777,$A48,СВЦЭМ!$B$34:$B$777,N$47)+'СЕТ СН'!$G$9+СВЦЭМ!$D$10+'СЕТ СН'!$G$5-'СЕТ СН'!$G$17</f>
        <v>4249.19538861</v>
      </c>
      <c r="O48" s="37">
        <f>SUMIFS(СВЦЭМ!$C$34:$C$777,СВЦЭМ!$A$34:$A$777,$A48,СВЦЭМ!$B$34:$B$777,O$47)+'СЕТ СН'!$G$9+СВЦЭМ!$D$10+'СЕТ СН'!$G$5-'СЕТ СН'!$G$17</f>
        <v>4254.4188232400002</v>
      </c>
      <c r="P48" s="37">
        <f>SUMIFS(СВЦЭМ!$C$34:$C$777,СВЦЭМ!$A$34:$A$777,$A48,СВЦЭМ!$B$34:$B$777,P$47)+'СЕТ СН'!$G$9+СВЦЭМ!$D$10+'СЕТ СН'!$G$5-'СЕТ СН'!$G$17</f>
        <v>4266.4039215699995</v>
      </c>
      <c r="Q48" s="37">
        <f>SUMIFS(СВЦЭМ!$C$34:$C$777,СВЦЭМ!$A$34:$A$777,$A48,СВЦЭМ!$B$34:$B$777,Q$47)+'СЕТ СН'!$G$9+СВЦЭМ!$D$10+'СЕТ СН'!$G$5-'СЕТ СН'!$G$17</f>
        <v>4275.81148115</v>
      </c>
      <c r="R48" s="37">
        <f>SUMIFS(СВЦЭМ!$C$34:$C$777,СВЦЭМ!$A$34:$A$777,$A48,СВЦЭМ!$B$34:$B$777,R$47)+'СЕТ СН'!$G$9+СВЦЭМ!$D$10+'СЕТ СН'!$G$5-'СЕТ СН'!$G$17</f>
        <v>4268.3466173699999</v>
      </c>
      <c r="S48" s="37">
        <f>SUMIFS(СВЦЭМ!$C$34:$C$777,СВЦЭМ!$A$34:$A$777,$A48,СВЦЭМ!$B$34:$B$777,S$47)+'СЕТ СН'!$G$9+СВЦЭМ!$D$10+'СЕТ СН'!$G$5-'СЕТ СН'!$G$17</f>
        <v>4237.3981474600005</v>
      </c>
      <c r="T48" s="37">
        <f>SUMIFS(СВЦЭМ!$C$34:$C$777,СВЦЭМ!$A$34:$A$777,$A48,СВЦЭМ!$B$34:$B$777,T$47)+'СЕТ СН'!$G$9+СВЦЭМ!$D$10+'СЕТ СН'!$G$5-'СЕТ СН'!$G$17</f>
        <v>4228.7850967200002</v>
      </c>
      <c r="U48" s="37">
        <f>SUMIFS(СВЦЭМ!$C$34:$C$777,СВЦЭМ!$A$34:$A$777,$A48,СВЦЭМ!$B$34:$B$777,U$47)+'СЕТ СН'!$G$9+СВЦЭМ!$D$10+'СЕТ СН'!$G$5-'СЕТ СН'!$G$17</f>
        <v>4229.3803148099996</v>
      </c>
      <c r="V48" s="37">
        <f>SUMIFS(СВЦЭМ!$C$34:$C$777,СВЦЭМ!$A$34:$A$777,$A48,СВЦЭМ!$B$34:$B$777,V$47)+'СЕТ СН'!$G$9+СВЦЭМ!$D$10+'СЕТ СН'!$G$5-'СЕТ СН'!$G$17</f>
        <v>4234.7814360600005</v>
      </c>
      <c r="W48" s="37">
        <f>SUMIFS(СВЦЭМ!$C$34:$C$777,СВЦЭМ!$A$34:$A$777,$A48,СВЦЭМ!$B$34:$B$777,W$47)+'СЕТ СН'!$G$9+СВЦЭМ!$D$10+'СЕТ СН'!$G$5-'СЕТ СН'!$G$17</f>
        <v>4233.7265334000003</v>
      </c>
      <c r="X48" s="37">
        <f>SUMIFS(СВЦЭМ!$C$34:$C$777,СВЦЭМ!$A$34:$A$777,$A48,СВЦЭМ!$B$34:$B$777,X$47)+'СЕТ СН'!$G$9+СВЦЭМ!$D$10+'СЕТ СН'!$G$5-'СЕТ СН'!$G$17</f>
        <v>4234.19216478</v>
      </c>
      <c r="Y48" s="37">
        <f>SUMIFS(СВЦЭМ!$C$34:$C$777,СВЦЭМ!$A$34:$A$777,$A48,СВЦЭМ!$B$34:$B$777,Y$47)+'СЕТ СН'!$G$9+СВЦЭМ!$D$10+'СЕТ СН'!$G$5-'СЕТ СН'!$G$17</f>
        <v>4272.2217590300006</v>
      </c>
    </row>
    <row r="49" spans="1:25" ht="15.75" x14ac:dyDescent="0.2">
      <c r="A49" s="36">
        <f>A48+1</f>
        <v>42737</v>
      </c>
      <c r="B49" s="37">
        <f>SUMIFS(СВЦЭМ!$C$34:$C$777,СВЦЭМ!$A$34:$A$777,$A49,СВЦЭМ!$B$34:$B$777,B$47)+'СЕТ СН'!$G$9+СВЦЭМ!$D$10+'СЕТ СН'!$G$5-'СЕТ СН'!$G$17</f>
        <v>4318.6351773799997</v>
      </c>
      <c r="C49" s="37">
        <f>SUMIFS(СВЦЭМ!$C$34:$C$777,СВЦЭМ!$A$34:$A$777,$A49,СВЦЭМ!$B$34:$B$777,C$47)+'СЕТ СН'!$G$9+СВЦЭМ!$D$10+'СЕТ СН'!$G$5-'СЕТ СН'!$G$17</f>
        <v>4353.1454635800001</v>
      </c>
      <c r="D49" s="37">
        <f>SUMIFS(СВЦЭМ!$C$34:$C$777,СВЦЭМ!$A$34:$A$777,$A49,СВЦЭМ!$B$34:$B$777,D$47)+'СЕТ СН'!$G$9+СВЦЭМ!$D$10+'СЕТ СН'!$G$5-'СЕТ СН'!$G$17</f>
        <v>4372.4056860599994</v>
      </c>
      <c r="E49" s="37">
        <f>SUMIFS(СВЦЭМ!$C$34:$C$777,СВЦЭМ!$A$34:$A$777,$A49,СВЦЭМ!$B$34:$B$777,E$47)+'СЕТ СН'!$G$9+СВЦЭМ!$D$10+'СЕТ СН'!$G$5-'СЕТ СН'!$G$17</f>
        <v>4383.9876104699997</v>
      </c>
      <c r="F49" s="37">
        <f>SUMIFS(СВЦЭМ!$C$34:$C$777,СВЦЭМ!$A$34:$A$777,$A49,СВЦЭМ!$B$34:$B$777,F$47)+'СЕТ СН'!$G$9+СВЦЭМ!$D$10+'СЕТ СН'!$G$5-'СЕТ СН'!$G$17</f>
        <v>4387.4097631900004</v>
      </c>
      <c r="G49" s="37">
        <f>SUMIFS(СВЦЭМ!$C$34:$C$777,СВЦЭМ!$A$34:$A$777,$A49,СВЦЭМ!$B$34:$B$777,G$47)+'СЕТ СН'!$G$9+СВЦЭМ!$D$10+'СЕТ СН'!$G$5-'СЕТ СН'!$G$17</f>
        <v>4386.0462693099998</v>
      </c>
      <c r="H49" s="37">
        <f>SUMIFS(СВЦЭМ!$C$34:$C$777,СВЦЭМ!$A$34:$A$777,$A49,СВЦЭМ!$B$34:$B$777,H$47)+'СЕТ СН'!$G$9+СВЦЭМ!$D$10+'СЕТ СН'!$G$5-'СЕТ СН'!$G$17</f>
        <v>4376.5818437100006</v>
      </c>
      <c r="I49" s="37">
        <f>SUMIFS(СВЦЭМ!$C$34:$C$777,СВЦЭМ!$A$34:$A$777,$A49,СВЦЭМ!$B$34:$B$777,I$47)+'СЕТ СН'!$G$9+СВЦЭМ!$D$10+'СЕТ СН'!$G$5-'СЕТ СН'!$G$17</f>
        <v>4344.04142151</v>
      </c>
      <c r="J49" s="37">
        <f>SUMIFS(СВЦЭМ!$C$34:$C$777,СВЦЭМ!$A$34:$A$777,$A49,СВЦЭМ!$B$34:$B$777,J$47)+'СЕТ СН'!$G$9+СВЦЭМ!$D$10+'СЕТ СН'!$G$5-'СЕТ СН'!$G$17</f>
        <v>4279.4120330999995</v>
      </c>
      <c r="K49" s="37">
        <f>SUMIFS(СВЦЭМ!$C$34:$C$777,СВЦЭМ!$A$34:$A$777,$A49,СВЦЭМ!$B$34:$B$777,K$47)+'СЕТ СН'!$G$9+СВЦЭМ!$D$10+'СЕТ СН'!$G$5-'СЕТ СН'!$G$17</f>
        <v>4244.7000602400003</v>
      </c>
      <c r="L49" s="37">
        <f>SUMIFS(СВЦЭМ!$C$34:$C$777,СВЦЭМ!$A$34:$A$777,$A49,СВЦЭМ!$B$34:$B$777,L$47)+'СЕТ СН'!$G$9+СВЦЭМ!$D$10+'СЕТ СН'!$G$5-'СЕТ СН'!$G$17</f>
        <v>4244.1165841900001</v>
      </c>
      <c r="M49" s="37">
        <f>SUMIFS(СВЦЭМ!$C$34:$C$777,СВЦЭМ!$A$34:$A$777,$A49,СВЦЭМ!$B$34:$B$777,M$47)+'СЕТ СН'!$G$9+СВЦЭМ!$D$10+'СЕТ СН'!$G$5-'СЕТ СН'!$G$17</f>
        <v>4241.18161805</v>
      </c>
      <c r="N49" s="37">
        <f>SUMIFS(СВЦЭМ!$C$34:$C$777,СВЦЭМ!$A$34:$A$777,$A49,СВЦЭМ!$B$34:$B$777,N$47)+'СЕТ СН'!$G$9+СВЦЭМ!$D$10+'СЕТ СН'!$G$5-'СЕТ СН'!$G$17</f>
        <v>4235.9600652200006</v>
      </c>
      <c r="O49" s="37">
        <f>SUMIFS(СВЦЭМ!$C$34:$C$777,СВЦЭМ!$A$34:$A$777,$A49,СВЦЭМ!$B$34:$B$777,O$47)+'СЕТ СН'!$G$9+СВЦЭМ!$D$10+'СЕТ СН'!$G$5-'СЕТ СН'!$G$17</f>
        <v>4232.6398017499996</v>
      </c>
      <c r="P49" s="37">
        <f>SUMIFS(СВЦЭМ!$C$34:$C$777,СВЦЭМ!$A$34:$A$777,$A49,СВЦЭМ!$B$34:$B$777,P$47)+'СЕТ СН'!$G$9+СВЦЭМ!$D$10+'СЕТ СН'!$G$5-'СЕТ СН'!$G$17</f>
        <v>4237.3200366299998</v>
      </c>
      <c r="Q49" s="37">
        <f>SUMIFS(СВЦЭМ!$C$34:$C$777,СВЦЭМ!$A$34:$A$777,$A49,СВЦЭМ!$B$34:$B$777,Q$47)+'СЕТ СН'!$G$9+СВЦЭМ!$D$10+'СЕТ СН'!$G$5-'СЕТ СН'!$G$17</f>
        <v>4250.9634158400004</v>
      </c>
      <c r="R49" s="37">
        <f>SUMIFS(СВЦЭМ!$C$34:$C$777,СВЦЭМ!$A$34:$A$777,$A49,СВЦЭМ!$B$34:$B$777,R$47)+'СЕТ СН'!$G$9+СВЦЭМ!$D$10+'СЕТ СН'!$G$5-'СЕТ СН'!$G$17</f>
        <v>4240.1780581599996</v>
      </c>
      <c r="S49" s="37">
        <f>SUMIFS(СВЦЭМ!$C$34:$C$777,СВЦЭМ!$A$34:$A$777,$A49,СВЦЭМ!$B$34:$B$777,S$47)+'СЕТ СН'!$G$9+СВЦЭМ!$D$10+'СЕТ СН'!$G$5-'СЕТ СН'!$G$17</f>
        <v>4233.9916087599995</v>
      </c>
      <c r="T49" s="37">
        <f>SUMIFS(СВЦЭМ!$C$34:$C$777,СВЦЭМ!$A$34:$A$777,$A49,СВЦЭМ!$B$34:$B$777,T$47)+'СЕТ СН'!$G$9+СВЦЭМ!$D$10+'СЕТ СН'!$G$5-'СЕТ СН'!$G$17</f>
        <v>4237.6665181299995</v>
      </c>
      <c r="U49" s="37">
        <f>SUMIFS(СВЦЭМ!$C$34:$C$777,СВЦЭМ!$A$34:$A$777,$A49,СВЦЭМ!$B$34:$B$777,U$47)+'СЕТ СН'!$G$9+СВЦЭМ!$D$10+'СЕТ СН'!$G$5-'СЕТ СН'!$G$17</f>
        <v>4240.00261641</v>
      </c>
      <c r="V49" s="37">
        <f>SUMIFS(СВЦЭМ!$C$34:$C$777,СВЦЭМ!$A$34:$A$777,$A49,СВЦЭМ!$B$34:$B$777,V$47)+'СЕТ СН'!$G$9+СВЦЭМ!$D$10+'СЕТ СН'!$G$5-'СЕТ СН'!$G$17</f>
        <v>4242.3986042699999</v>
      </c>
      <c r="W49" s="37">
        <f>SUMIFS(СВЦЭМ!$C$34:$C$777,СВЦЭМ!$A$34:$A$777,$A49,СВЦЭМ!$B$34:$B$777,W$47)+'СЕТ СН'!$G$9+СВЦЭМ!$D$10+'СЕТ СН'!$G$5-'СЕТ СН'!$G$17</f>
        <v>4240.4189792300003</v>
      </c>
      <c r="X49" s="37">
        <f>SUMIFS(СВЦЭМ!$C$34:$C$777,СВЦЭМ!$A$34:$A$777,$A49,СВЦЭМ!$B$34:$B$777,X$47)+'СЕТ СН'!$G$9+СВЦЭМ!$D$10+'СЕТ СН'!$G$5-'СЕТ СН'!$G$17</f>
        <v>4241.4162723499994</v>
      </c>
      <c r="Y49" s="37">
        <f>SUMIFS(СВЦЭМ!$C$34:$C$777,СВЦЭМ!$A$34:$A$777,$A49,СВЦЭМ!$B$34:$B$777,Y$47)+'СЕТ СН'!$G$9+СВЦЭМ!$D$10+'СЕТ СН'!$G$5-'СЕТ СН'!$G$17</f>
        <v>4275.9327261799999</v>
      </c>
    </row>
    <row r="50" spans="1:25" ht="15.75" x14ac:dyDescent="0.2">
      <c r="A50" s="36">
        <f t="shared" ref="A50:A78" si="1">A49+1</f>
        <v>42738</v>
      </c>
      <c r="B50" s="37">
        <f>SUMIFS(СВЦЭМ!$C$34:$C$777,СВЦЭМ!$A$34:$A$777,$A50,СВЦЭМ!$B$34:$B$777,B$47)+'СЕТ СН'!$G$9+СВЦЭМ!$D$10+'СЕТ СН'!$G$5-'СЕТ СН'!$G$17</f>
        <v>4350.27950487</v>
      </c>
      <c r="C50" s="37">
        <f>SUMIFS(СВЦЭМ!$C$34:$C$777,СВЦЭМ!$A$34:$A$777,$A50,СВЦЭМ!$B$34:$B$777,C$47)+'СЕТ СН'!$G$9+СВЦЭМ!$D$10+'СЕТ СН'!$G$5-'СЕТ СН'!$G$17</f>
        <v>4384.3414787900001</v>
      </c>
      <c r="D50" s="37">
        <f>SUMIFS(СВЦЭМ!$C$34:$C$777,СВЦЭМ!$A$34:$A$777,$A50,СВЦЭМ!$B$34:$B$777,D$47)+'СЕТ СН'!$G$9+СВЦЭМ!$D$10+'СЕТ СН'!$G$5-'СЕТ СН'!$G$17</f>
        <v>4406.7062518500006</v>
      </c>
      <c r="E50" s="37">
        <f>SUMIFS(СВЦЭМ!$C$34:$C$777,СВЦЭМ!$A$34:$A$777,$A50,СВЦЭМ!$B$34:$B$777,E$47)+'СЕТ СН'!$G$9+СВЦЭМ!$D$10+'СЕТ СН'!$G$5-'СЕТ СН'!$G$17</f>
        <v>4418.9628336400001</v>
      </c>
      <c r="F50" s="37">
        <f>SUMIFS(СВЦЭМ!$C$34:$C$777,СВЦЭМ!$A$34:$A$777,$A50,СВЦЭМ!$B$34:$B$777,F$47)+'СЕТ СН'!$G$9+СВЦЭМ!$D$10+'СЕТ СН'!$G$5-'СЕТ СН'!$G$17</f>
        <v>4417.2127959099998</v>
      </c>
      <c r="G50" s="37">
        <f>SUMIFS(СВЦЭМ!$C$34:$C$777,СВЦЭМ!$A$34:$A$777,$A50,СВЦЭМ!$B$34:$B$777,G$47)+'СЕТ СН'!$G$9+СВЦЭМ!$D$10+'СЕТ СН'!$G$5-'СЕТ СН'!$G$17</f>
        <v>4411.43002282</v>
      </c>
      <c r="H50" s="37">
        <f>SUMIFS(СВЦЭМ!$C$34:$C$777,СВЦЭМ!$A$34:$A$777,$A50,СВЦЭМ!$B$34:$B$777,H$47)+'СЕТ СН'!$G$9+СВЦЭМ!$D$10+'СЕТ СН'!$G$5-'СЕТ СН'!$G$17</f>
        <v>4400.47408335</v>
      </c>
      <c r="I50" s="37">
        <f>SUMIFS(СВЦЭМ!$C$34:$C$777,СВЦЭМ!$A$34:$A$777,$A50,СВЦЭМ!$B$34:$B$777,I$47)+'СЕТ СН'!$G$9+СВЦЭМ!$D$10+'СЕТ СН'!$G$5-'СЕТ СН'!$G$17</f>
        <v>4373.7187050600005</v>
      </c>
      <c r="J50" s="37">
        <f>SUMIFS(СВЦЭМ!$C$34:$C$777,СВЦЭМ!$A$34:$A$777,$A50,СВЦЭМ!$B$34:$B$777,J$47)+'СЕТ СН'!$G$9+СВЦЭМ!$D$10+'СЕТ СН'!$G$5-'СЕТ СН'!$G$17</f>
        <v>4319.2944241499999</v>
      </c>
      <c r="K50" s="37">
        <f>SUMIFS(СВЦЭМ!$C$34:$C$777,СВЦЭМ!$A$34:$A$777,$A50,СВЦЭМ!$B$34:$B$777,K$47)+'СЕТ СН'!$G$9+СВЦЭМ!$D$10+'СЕТ СН'!$G$5-'СЕТ СН'!$G$17</f>
        <v>4288.9435157899998</v>
      </c>
      <c r="L50" s="37">
        <f>SUMIFS(СВЦЭМ!$C$34:$C$777,СВЦЭМ!$A$34:$A$777,$A50,СВЦЭМ!$B$34:$B$777,L$47)+'СЕТ СН'!$G$9+СВЦЭМ!$D$10+'СЕТ СН'!$G$5-'СЕТ СН'!$G$17</f>
        <v>4280.5197949000003</v>
      </c>
      <c r="M50" s="37">
        <f>SUMIFS(СВЦЭМ!$C$34:$C$777,СВЦЭМ!$A$34:$A$777,$A50,СВЦЭМ!$B$34:$B$777,M$47)+'СЕТ СН'!$G$9+СВЦЭМ!$D$10+'СЕТ СН'!$G$5-'СЕТ СН'!$G$17</f>
        <v>4266.0249565499998</v>
      </c>
      <c r="N50" s="37">
        <f>SUMIFS(СВЦЭМ!$C$34:$C$777,СВЦЭМ!$A$34:$A$777,$A50,СВЦЭМ!$B$34:$B$777,N$47)+'СЕТ СН'!$G$9+СВЦЭМ!$D$10+'СЕТ СН'!$G$5-'СЕТ СН'!$G$17</f>
        <v>4259.3690735600003</v>
      </c>
      <c r="O50" s="37">
        <f>SUMIFS(СВЦЭМ!$C$34:$C$777,СВЦЭМ!$A$34:$A$777,$A50,СВЦЭМ!$B$34:$B$777,O$47)+'СЕТ СН'!$G$9+СВЦЭМ!$D$10+'СЕТ СН'!$G$5-'СЕТ СН'!$G$17</f>
        <v>4258.19578542</v>
      </c>
      <c r="P50" s="37">
        <f>SUMIFS(СВЦЭМ!$C$34:$C$777,СВЦЭМ!$A$34:$A$777,$A50,СВЦЭМ!$B$34:$B$777,P$47)+'СЕТ СН'!$G$9+СВЦЭМ!$D$10+'СЕТ СН'!$G$5-'СЕТ СН'!$G$17</f>
        <v>4256.8920415100001</v>
      </c>
      <c r="Q50" s="37">
        <f>SUMIFS(СВЦЭМ!$C$34:$C$777,СВЦЭМ!$A$34:$A$777,$A50,СВЦЭМ!$B$34:$B$777,Q$47)+'СЕТ СН'!$G$9+СВЦЭМ!$D$10+'СЕТ СН'!$G$5-'СЕТ СН'!$G$17</f>
        <v>4254.3526331100002</v>
      </c>
      <c r="R50" s="37">
        <f>SUMIFS(СВЦЭМ!$C$34:$C$777,СВЦЭМ!$A$34:$A$777,$A50,СВЦЭМ!$B$34:$B$777,R$47)+'СЕТ СН'!$G$9+СВЦЭМ!$D$10+'СЕТ СН'!$G$5-'СЕТ СН'!$G$17</f>
        <v>4254.6920040900004</v>
      </c>
      <c r="S50" s="37">
        <f>SUMIFS(СВЦЭМ!$C$34:$C$777,СВЦЭМ!$A$34:$A$777,$A50,СВЦЭМ!$B$34:$B$777,S$47)+'СЕТ СН'!$G$9+СВЦЭМ!$D$10+'СЕТ СН'!$G$5-'СЕТ СН'!$G$17</f>
        <v>4254.9322183499999</v>
      </c>
      <c r="T50" s="37">
        <f>SUMIFS(СВЦЭМ!$C$34:$C$777,СВЦЭМ!$A$34:$A$777,$A50,СВЦЭМ!$B$34:$B$777,T$47)+'СЕТ СН'!$G$9+СВЦЭМ!$D$10+'СЕТ СН'!$G$5-'СЕТ СН'!$G$17</f>
        <v>4260.8223276500003</v>
      </c>
      <c r="U50" s="37">
        <f>SUMIFS(СВЦЭМ!$C$34:$C$777,СВЦЭМ!$A$34:$A$777,$A50,СВЦЭМ!$B$34:$B$777,U$47)+'СЕТ СН'!$G$9+СВЦЭМ!$D$10+'СЕТ СН'!$G$5-'СЕТ СН'!$G$17</f>
        <v>4260.4132086299996</v>
      </c>
      <c r="V50" s="37">
        <f>SUMIFS(СВЦЭМ!$C$34:$C$777,СВЦЭМ!$A$34:$A$777,$A50,СВЦЭМ!$B$34:$B$777,V$47)+'СЕТ СН'!$G$9+СВЦЭМ!$D$10+'СЕТ СН'!$G$5-'СЕТ СН'!$G$17</f>
        <v>4260.9657933799999</v>
      </c>
      <c r="W50" s="37">
        <f>SUMIFS(СВЦЭМ!$C$34:$C$777,СВЦЭМ!$A$34:$A$777,$A50,СВЦЭМ!$B$34:$B$777,W$47)+'СЕТ СН'!$G$9+СВЦЭМ!$D$10+'СЕТ СН'!$G$5-'СЕТ СН'!$G$17</f>
        <v>4258.9973020199996</v>
      </c>
      <c r="X50" s="37">
        <f>SUMIFS(СВЦЭМ!$C$34:$C$777,СВЦЭМ!$A$34:$A$777,$A50,СВЦЭМ!$B$34:$B$777,X$47)+'СЕТ СН'!$G$9+СВЦЭМ!$D$10+'СЕТ СН'!$G$5-'СЕТ СН'!$G$17</f>
        <v>4257.5463609899998</v>
      </c>
      <c r="Y50" s="37">
        <f>SUMIFS(СВЦЭМ!$C$34:$C$777,СВЦЭМ!$A$34:$A$777,$A50,СВЦЭМ!$B$34:$B$777,Y$47)+'СЕТ СН'!$G$9+СВЦЭМ!$D$10+'СЕТ СН'!$G$5-'СЕТ СН'!$G$17</f>
        <v>4294.61398173</v>
      </c>
    </row>
    <row r="51" spans="1:25" ht="15.75" x14ac:dyDescent="0.2">
      <c r="A51" s="36">
        <f t="shared" si="1"/>
        <v>42739</v>
      </c>
      <c r="B51" s="37">
        <f>SUMIFS(СВЦЭМ!$C$34:$C$777,СВЦЭМ!$A$34:$A$777,$A51,СВЦЭМ!$B$34:$B$777,B$47)+'СЕТ СН'!$G$9+СВЦЭМ!$D$10+'СЕТ СН'!$G$5-'СЕТ СН'!$G$17</f>
        <v>4304.9082168200002</v>
      </c>
      <c r="C51" s="37">
        <f>SUMIFS(СВЦЭМ!$C$34:$C$777,СВЦЭМ!$A$34:$A$777,$A51,СВЦЭМ!$B$34:$B$777,C$47)+'СЕТ СН'!$G$9+СВЦЭМ!$D$10+'СЕТ СН'!$G$5-'СЕТ СН'!$G$17</f>
        <v>4345.8028629399996</v>
      </c>
      <c r="D51" s="37">
        <f>SUMIFS(СВЦЭМ!$C$34:$C$777,СВЦЭМ!$A$34:$A$777,$A51,СВЦЭМ!$B$34:$B$777,D$47)+'СЕТ СН'!$G$9+СВЦЭМ!$D$10+'СЕТ СН'!$G$5-'СЕТ СН'!$G$17</f>
        <v>4367.2959023200001</v>
      </c>
      <c r="E51" s="37">
        <f>SUMIFS(СВЦЭМ!$C$34:$C$777,СВЦЭМ!$A$34:$A$777,$A51,СВЦЭМ!$B$34:$B$777,E$47)+'СЕТ СН'!$G$9+СВЦЭМ!$D$10+'СЕТ СН'!$G$5-'СЕТ СН'!$G$17</f>
        <v>4382.0068153600005</v>
      </c>
      <c r="F51" s="37">
        <f>SUMIFS(СВЦЭМ!$C$34:$C$777,СВЦЭМ!$A$34:$A$777,$A51,СВЦЭМ!$B$34:$B$777,F$47)+'СЕТ СН'!$G$9+СВЦЭМ!$D$10+'СЕТ СН'!$G$5-'СЕТ СН'!$G$17</f>
        <v>4385.5674659199994</v>
      </c>
      <c r="G51" s="37">
        <f>SUMIFS(СВЦЭМ!$C$34:$C$777,СВЦЭМ!$A$34:$A$777,$A51,СВЦЭМ!$B$34:$B$777,G$47)+'СЕТ СН'!$G$9+СВЦЭМ!$D$10+'СЕТ СН'!$G$5-'СЕТ СН'!$G$17</f>
        <v>4380.8753678000003</v>
      </c>
      <c r="H51" s="37">
        <f>SUMIFS(СВЦЭМ!$C$34:$C$777,СВЦЭМ!$A$34:$A$777,$A51,СВЦЭМ!$B$34:$B$777,H$47)+'СЕТ СН'!$G$9+СВЦЭМ!$D$10+'СЕТ СН'!$G$5-'СЕТ СН'!$G$17</f>
        <v>4359.9529532500001</v>
      </c>
      <c r="I51" s="37">
        <f>SUMIFS(СВЦЭМ!$C$34:$C$777,СВЦЭМ!$A$34:$A$777,$A51,СВЦЭМ!$B$34:$B$777,I$47)+'СЕТ СН'!$G$9+СВЦЭМ!$D$10+'СЕТ СН'!$G$5-'СЕТ СН'!$G$17</f>
        <v>4319.9473749500003</v>
      </c>
      <c r="J51" s="37">
        <f>SUMIFS(СВЦЭМ!$C$34:$C$777,СВЦЭМ!$A$34:$A$777,$A51,СВЦЭМ!$B$34:$B$777,J$47)+'СЕТ СН'!$G$9+СВЦЭМ!$D$10+'СЕТ СН'!$G$5-'СЕТ СН'!$G$17</f>
        <v>4248.4762532099994</v>
      </c>
      <c r="K51" s="37">
        <f>SUMIFS(СВЦЭМ!$C$34:$C$777,СВЦЭМ!$A$34:$A$777,$A51,СВЦЭМ!$B$34:$B$777,K$47)+'СЕТ СН'!$G$9+СВЦЭМ!$D$10+'СЕТ СН'!$G$5-'СЕТ СН'!$G$17</f>
        <v>4246.7981190099999</v>
      </c>
      <c r="L51" s="37">
        <f>SUMIFS(СВЦЭМ!$C$34:$C$777,СВЦЭМ!$A$34:$A$777,$A51,СВЦЭМ!$B$34:$B$777,L$47)+'СЕТ СН'!$G$9+СВЦЭМ!$D$10+'СЕТ СН'!$G$5-'СЕТ СН'!$G$17</f>
        <v>4251.4941487800006</v>
      </c>
      <c r="M51" s="37">
        <f>SUMIFS(СВЦЭМ!$C$34:$C$777,СВЦЭМ!$A$34:$A$777,$A51,СВЦЭМ!$B$34:$B$777,M$47)+'СЕТ СН'!$G$9+СВЦЭМ!$D$10+'СЕТ СН'!$G$5-'СЕТ СН'!$G$17</f>
        <v>4247.8449292700006</v>
      </c>
      <c r="N51" s="37">
        <f>SUMIFS(СВЦЭМ!$C$34:$C$777,СВЦЭМ!$A$34:$A$777,$A51,СВЦЭМ!$B$34:$B$777,N$47)+'СЕТ СН'!$G$9+СВЦЭМ!$D$10+'СЕТ СН'!$G$5-'СЕТ СН'!$G$17</f>
        <v>4240.5127837199998</v>
      </c>
      <c r="O51" s="37">
        <f>SUMIFS(СВЦЭМ!$C$34:$C$777,СВЦЭМ!$A$34:$A$777,$A51,СВЦЭМ!$B$34:$B$777,O$47)+'СЕТ СН'!$G$9+СВЦЭМ!$D$10+'СЕТ СН'!$G$5-'СЕТ СН'!$G$17</f>
        <v>4245.1006832100002</v>
      </c>
      <c r="P51" s="37">
        <f>SUMIFS(СВЦЭМ!$C$34:$C$777,СВЦЭМ!$A$34:$A$777,$A51,СВЦЭМ!$B$34:$B$777,P$47)+'СЕТ СН'!$G$9+СВЦЭМ!$D$10+'СЕТ СН'!$G$5-'СЕТ СН'!$G$17</f>
        <v>4242.8055848200001</v>
      </c>
      <c r="Q51" s="37">
        <f>SUMIFS(СВЦЭМ!$C$34:$C$777,СВЦЭМ!$A$34:$A$777,$A51,СВЦЭМ!$B$34:$B$777,Q$47)+'СЕТ СН'!$G$9+СВЦЭМ!$D$10+'СЕТ СН'!$G$5-'СЕТ СН'!$G$17</f>
        <v>4239.4902883899995</v>
      </c>
      <c r="R51" s="37">
        <f>SUMIFS(СВЦЭМ!$C$34:$C$777,СВЦЭМ!$A$34:$A$777,$A51,СВЦЭМ!$B$34:$B$777,R$47)+'СЕТ СН'!$G$9+СВЦЭМ!$D$10+'СЕТ СН'!$G$5-'СЕТ СН'!$G$17</f>
        <v>4239.9506827300002</v>
      </c>
      <c r="S51" s="37">
        <f>SUMIFS(СВЦЭМ!$C$34:$C$777,СВЦЭМ!$A$34:$A$777,$A51,СВЦЭМ!$B$34:$B$777,S$47)+'СЕТ СН'!$G$9+СВЦЭМ!$D$10+'СЕТ СН'!$G$5-'СЕТ СН'!$G$17</f>
        <v>4242.7041023100001</v>
      </c>
      <c r="T51" s="37">
        <f>SUMIFS(СВЦЭМ!$C$34:$C$777,СВЦЭМ!$A$34:$A$777,$A51,СВЦЭМ!$B$34:$B$777,T$47)+'СЕТ СН'!$G$9+СВЦЭМ!$D$10+'СЕТ СН'!$G$5-'СЕТ СН'!$G$17</f>
        <v>4248.6217002499998</v>
      </c>
      <c r="U51" s="37">
        <f>SUMIFS(СВЦЭМ!$C$34:$C$777,СВЦЭМ!$A$34:$A$777,$A51,СВЦЭМ!$B$34:$B$777,U$47)+'СЕТ СН'!$G$9+СВЦЭМ!$D$10+'СЕТ СН'!$G$5-'СЕТ СН'!$G$17</f>
        <v>4248.3777574400001</v>
      </c>
      <c r="V51" s="37">
        <f>SUMIFS(СВЦЭМ!$C$34:$C$777,СВЦЭМ!$A$34:$A$777,$A51,СВЦЭМ!$B$34:$B$777,V$47)+'СЕТ СН'!$G$9+СВЦЭМ!$D$10+'СЕТ СН'!$G$5-'СЕТ СН'!$G$17</f>
        <v>4248.4481419100002</v>
      </c>
      <c r="W51" s="37">
        <f>SUMIFS(СВЦЭМ!$C$34:$C$777,СВЦЭМ!$A$34:$A$777,$A51,СВЦЭМ!$B$34:$B$777,W$47)+'СЕТ СН'!$G$9+СВЦЭМ!$D$10+'СЕТ СН'!$G$5-'СЕТ СН'!$G$17</f>
        <v>4245.3256824500004</v>
      </c>
      <c r="X51" s="37">
        <f>SUMIFS(СВЦЭМ!$C$34:$C$777,СВЦЭМ!$A$34:$A$777,$A51,СВЦЭМ!$B$34:$B$777,X$47)+'СЕТ СН'!$G$9+СВЦЭМ!$D$10+'СЕТ СН'!$G$5-'СЕТ СН'!$G$17</f>
        <v>4243.5196172300002</v>
      </c>
      <c r="Y51" s="37">
        <f>SUMIFS(СВЦЭМ!$C$34:$C$777,СВЦЭМ!$A$34:$A$777,$A51,СВЦЭМ!$B$34:$B$777,Y$47)+'СЕТ СН'!$G$9+СВЦЭМ!$D$10+'СЕТ СН'!$G$5-'СЕТ СН'!$G$17</f>
        <v>4274.0791218699997</v>
      </c>
    </row>
    <row r="52" spans="1:25" ht="15.75" x14ac:dyDescent="0.2">
      <c r="A52" s="36">
        <f t="shared" si="1"/>
        <v>42740</v>
      </c>
      <c r="B52" s="37">
        <f>SUMIFS(СВЦЭМ!$C$34:$C$777,СВЦЭМ!$A$34:$A$777,$A52,СВЦЭМ!$B$34:$B$777,B$47)+'СЕТ СН'!$G$9+СВЦЭМ!$D$10+'СЕТ СН'!$G$5-'СЕТ СН'!$G$17</f>
        <v>4322.8802271300001</v>
      </c>
      <c r="C52" s="37">
        <f>SUMIFS(СВЦЭМ!$C$34:$C$777,СВЦЭМ!$A$34:$A$777,$A52,СВЦЭМ!$B$34:$B$777,C$47)+'СЕТ СН'!$G$9+СВЦЭМ!$D$10+'СЕТ СН'!$G$5-'СЕТ СН'!$G$17</f>
        <v>4359.2389142900001</v>
      </c>
      <c r="D52" s="37">
        <f>SUMIFS(СВЦЭМ!$C$34:$C$777,СВЦЭМ!$A$34:$A$777,$A52,СВЦЭМ!$B$34:$B$777,D$47)+'СЕТ СН'!$G$9+СВЦЭМ!$D$10+'СЕТ СН'!$G$5-'СЕТ СН'!$G$17</f>
        <v>4388.35598983</v>
      </c>
      <c r="E52" s="37">
        <f>SUMIFS(СВЦЭМ!$C$34:$C$777,СВЦЭМ!$A$34:$A$777,$A52,СВЦЭМ!$B$34:$B$777,E$47)+'СЕТ СН'!$G$9+СВЦЭМ!$D$10+'СЕТ СН'!$G$5-'СЕТ СН'!$G$17</f>
        <v>4398.3070411500003</v>
      </c>
      <c r="F52" s="37">
        <f>SUMIFS(СВЦЭМ!$C$34:$C$777,СВЦЭМ!$A$34:$A$777,$A52,СВЦЭМ!$B$34:$B$777,F$47)+'СЕТ СН'!$G$9+СВЦЭМ!$D$10+'СЕТ СН'!$G$5-'СЕТ СН'!$G$17</f>
        <v>4399.7283846499995</v>
      </c>
      <c r="G52" s="37">
        <f>SUMIFS(СВЦЭМ!$C$34:$C$777,СВЦЭМ!$A$34:$A$777,$A52,СВЦЭМ!$B$34:$B$777,G$47)+'СЕТ СН'!$G$9+СВЦЭМ!$D$10+'СЕТ СН'!$G$5-'СЕТ СН'!$G$17</f>
        <v>4398.0444315799996</v>
      </c>
      <c r="H52" s="37">
        <f>SUMIFS(СВЦЭМ!$C$34:$C$777,СВЦЭМ!$A$34:$A$777,$A52,СВЦЭМ!$B$34:$B$777,H$47)+'СЕТ СН'!$G$9+СВЦЭМ!$D$10+'СЕТ СН'!$G$5-'СЕТ СН'!$G$17</f>
        <v>4376.2910865499998</v>
      </c>
      <c r="I52" s="37">
        <f>SUMIFS(СВЦЭМ!$C$34:$C$777,СВЦЭМ!$A$34:$A$777,$A52,СВЦЭМ!$B$34:$B$777,I$47)+'СЕТ СН'!$G$9+СВЦЭМ!$D$10+'СЕТ СН'!$G$5-'СЕТ СН'!$G$17</f>
        <v>4329.6987730299998</v>
      </c>
      <c r="J52" s="37">
        <f>SUMIFS(СВЦЭМ!$C$34:$C$777,СВЦЭМ!$A$34:$A$777,$A52,СВЦЭМ!$B$34:$B$777,J$47)+'СЕТ СН'!$G$9+СВЦЭМ!$D$10+'СЕТ СН'!$G$5-'СЕТ СН'!$G$17</f>
        <v>4259.9061444500003</v>
      </c>
      <c r="K52" s="37">
        <f>SUMIFS(СВЦЭМ!$C$34:$C$777,СВЦЭМ!$A$34:$A$777,$A52,СВЦЭМ!$B$34:$B$777,K$47)+'СЕТ СН'!$G$9+СВЦЭМ!$D$10+'СЕТ СН'!$G$5-'СЕТ СН'!$G$17</f>
        <v>4245.4476310099999</v>
      </c>
      <c r="L52" s="37">
        <f>SUMIFS(СВЦЭМ!$C$34:$C$777,СВЦЭМ!$A$34:$A$777,$A52,СВЦЭМ!$B$34:$B$777,L$47)+'СЕТ СН'!$G$9+СВЦЭМ!$D$10+'СЕТ СН'!$G$5-'СЕТ СН'!$G$17</f>
        <v>4256.0491773499998</v>
      </c>
      <c r="M52" s="37">
        <f>SUMIFS(СВЦЭМ!$C$34:$C$777,СВЦЭМ!$A$34:$A$777,$A52,СВЦЭМ!$B$34:$B$777,M$47)+'СЕТ СН'!$G$9+СВЦЭМ!$D$10+'СЕТ СН'!$G$5-'СЕТ СН'!$G$17</f>
        <v>4255.3192390799995</v>
      </c>
      <c r="N52" s="37">
        <f>SUMIFS(СВЦЭМ!$C$34:$C$777,СВЦЭМ!$A$34:$A$777,$A52,СВЦЭМ!$B$34:$B$777,N$47)+'СЕТ СН'!$G$9+СВЦЭМ!$D$10+'СЕТ СН'!$G$5-'СЕТ СН'!$G$17</f>
        <v>4247.3199796200006</v>
      </c>
      <c r="O52" s="37">
        <f>SUMIFS(СВЦЭМ!$C$34:$C$777,СВЦЭМ!$A$34:$A$777,$A52,СВЦЭМ!$B$34:$B$777,O$47)+'СЕТ СН'!$G$9+СВЦЭМ!$D$10+'СЕТ СН'!$G$5-'СЕТ СН'!$G$17</f>
        <v>4247.0803515299995</v>
      </c>
      <c r="P52" s="37">
        <f>SUMIFS(СВЦЭМ!$C$34:$C$777,СВЦЭМ!$A$34:$A$777,$A52,СВЦЭМ!$B$34:$B$777,P$47)+'СЕТ СН'!$G$9+СВЦЭМ!$D$10+'СЕТ СН'!$G$5-'СЕТ СН'!$G$17</f>
        <v>4247.4950152399997</v>
      </c>
      <c r="Q52" s="37">
        <f>SUMIFS(СВЦЭМ!$C$34:$C$777,СВЦЭМ!$A$34:$A$777,$A52,СВЦЭМ!$B$34:$B$777,Q$47)+'СЕТ СН'!$G$9+СВЦЭМ!$D$10+'СЕТ СН'!$G$5-'СЕТ СН'!$G$17</f>
        <v>4243.5932461800003</v>
      </c>
      <c r="R52" s="37">
        <f>SUMIFS(СВЦЭМ!$C$34:$C$777,СВЦЭМ!$A$34:$A$777,$A52,СВЦЭМ!$B$34:$B$777,R$47)+'СЕТ СН'!$G$9+СВЦЭМ!$D$10+'СЕТ СН'!$G$5-'СЕТ СН'!$G$17</f>
        <v>4242.7051695</v>
      </c>
      <c r="S52" s="37">
        <f>SUMIFS(СВЦЭМ!$C$34:$C$777,СВЦЭМ!$A$34:$A$777,$A52,СВЦЭМ!$B$34:$B$777,S$47)+'СЕТ СН'!$G$9+СВЦЭМ!$D$10+'СЕТ СН'!$G$5-'СЕТ СН'!$G$17</f>
        <v>4245.6058446099996</v>
      </c>
      <c r="T52" s="37">
        <f>SUMIFS(СВЦЭМ!$C$34:$C$777,СВЦЭМ!$A$34:$A$777,$A52,СВЦЭМ!$B$34:$B$777,T$47)+'СЕТ СН'!$G$9+СВЦЭМ!$D$10+'СЕТ СН'!$G$5-'СЕТ СН'!$G$17</f>
        <v>4252.5652195399998</v>
      </c>
      <c r="U52" s="37">
        <f>SUMIFS(СВЦЭМ!$C$34:$C$777,СВЦЭМ!$A$34:$A$777,$A52,СВЦЭМ!$B$34:$B$777,U$47)+'СЕТ СН'!$G$9+СВЦЭМ!$D$10+'СЕТ СН'!$G$5-'СЕТ СН'!$G$17</f>
        <v>4250.48675869</v>
      </c>
      <c r="V52" s="37">
        <f>SUMIFS(СВЦЭМ!$C$34:$C$777,СВЦЭМ!$A$34:$A$777,$A52,СВЦЭМ!$B$34:$B$777,V$47)+'СЕТ СН'!$G$9+СВЦЭМ!$D$10+'СЕТ СН'!$G$5-'СЕТ СН'!$G$17</f>
        <v>4251.84404808</v>
      </c>
      <c r="W52" s="37">
        <f>SUMIFS(СВЦЭМ!$C$34:$C$777,СВЦЭМ!$A$34:$A$777,$A52,СВЦЭМ!$B$34:$B$777,W$47)+'СЕТ СН'!$G$9+СВЦЭМ!$D$10+'СЕТ СН'!$G$5-'СЕТ СН'!$G$17</f>
        <v>4247.1580833200005</v>
      </c>
      <c r="X52" s="37">
        <f>SUMIFS(СВЦЭМ!$C$34:$C$777,СВЦЭМ!$A$34:$A$777,$A52,СВЦЭМ!$B$34:$B$777,X$47)+'СЕТ СН'!$G$9+СВЦЭМ!$D$10+'СЕТ СН'!$G$5-'СЕТ СН'!$G$17</f>
        <v>4245.8147179500002</v>
      </c>
      <c r="Y52" s="37">
        <f>SUMIFS(СВЦЭМ!$C$34:$C$777,СВЦЭМ!$A$34:$A$777,$A52,СВЦЭМ!$B$34:$B$777,Y$47)+'СЕТ СН'!$G$9+СВЦЭМ!$D$10+'СЕТ СН'!$G$5-'СЕТ СН'!$G$17</f>
        <v>4285.1924678100004</v>
      </c>
    </row>
    <row r="53" spans="1:25" ht="15.75" x14ac:dyDescent="0.2">
      <c r="A53" s="36">
        <f t="shared" si="1"/>
        <v>42741</v>
      </c>
      <c r="B53" s="37">
        <f>SUMIFS(СВЦЭМ!$C$34:$C$777,СВЦЭМ!$A$34:$A$777,$A53,СВЦЭМ!$B$34:$B$777,B$47)+'СЕТ СН'!$G$9+СВЦЭМ!$D$10+'СЕТ СН'!$G$5-'СЕТ СН'!$G$17</f>
        <v>4318.2230359099995</v>
      </c>
      <c r="C53" s="37">
        <f>SUMIFS(СВЦЭМ!$C$34:$C$777,СВЦЭМ!$A$34:$A$777,$A53,СВЦЭМ!$B$34:$B$777,C$47)+'СЕТ СН'!$G$9+СВЦЭМ!$D$10+'СЕТ СН'!$G$5-'СЕТ СН'!$G$17</f>
        <v>4354.5025383100001</v>
      </c>
      <c r="D53" s="37">
        <f>SUMIFS(СВЦЭМ!$C$34:$C$777,СВЦЭМ!$A$34:$A$777,$A53,СВЦЭМ!$B$34:$B$777,D$47)+'СЕТ СН'!$G$9+СВЦЭМ!$D$10+'СЕТ СН'!$G$5-'СЕТ СН'!$G$17</f>
        <v>4378.23870446</v>
      </c>
      <c r="E53" s="37">
        <f>SUMIFS(СВЦЭМ!$C$34:$C$777,СВЦЭМ!$A$34:$A$777,$A53,СВЦЭМ!$B$34:$B$777,E$47)+'СЕТ СН'!$G$9+СВЦЭМ!$D$10+'СЕТ СН'!$G$5-'СЕТ СН'!$G$17</f>
        <v>4390.4896868899996</v>
      </c>
      <c r="F53" s="37">
        <f>SUMIFS(СВЦЭМ!$C$34:$C$777,СВЦЭМ!$A$34:$A$777,$A53,СВЦЭМ!$B$34:$B$777,F$47)+'СЕТ СН'!$G$9+СВЦЭМ!$D$10+'СЕТ СН'!$G$5-'СЕТ СН'!$G$17</f>
        <v>4391.3414639900002</v>
      </c>
      <c r="G53" s="37">
        <f>SUMIFS(СВЦЭМ!$C$34:$C$777,СВЦЭМ!$A$34:$A$777,$A53,СВЦЭМ!$B$34:$B$777,G$47)+'СЕТ СН'!$G$9+СВЦЭМ!$D$10+'СЕТ СН'!$G$5-'СЕТ СН'!$G$17</f>
        <v>4390.8398981700002</v>
      </c>
      <c r="H53" s="37">
        <f>SUMIFS(СВЦЭМ!$C$34:$C$777,СВЦЭМ!$A$34:$A$777,$A53,СВЦЭМ!$B$34:$B$777,H$47)+'СЕТ СН'!$G$9+СВЦЭМ!$D$10+'СЕТ СН'!$G$5-'СЕТ СН'!$G$17</f>
        <v>4367.4969130899999</v>
      </c>
      <c r="I53" s="37">
        <f>SUMIFS(СВЦЭМ!$C$34:$C$777,СВЦЭМ!$A$34:$A$777,$A53,СВЦЭМ!$B$34:$B$777,I$47)+'СЕТ СН'!$G$9+СВЦЭМ!$D$10+'СЕТ СН'!$G$5-'СЕТ СН'!$G$17</f>
        <v>4327.1292669499999</v>
      </c>
      <c r="J53" s="37">
        <f>SUMIFS(СВЦЭМ!$C$34:$C$777,СВЦЭМ!$A$34:$A$777,$A53,СВЦЭМ!$B$34:$B$777,J$47)+'СЕТ СН'!$G$9+СВЦЭМ!$D$10+'СЕТ СН'!$G$5-'СЕТ СН'!$G$17</f>
        <v>4258.9525478400001</v>
      </c>
      <c r="K53" s="37">
        <f>SUMIFS(СВЦЭМ!$C$34:$C$777,СВЦЭМ!$A$34:$A$777,$A53,СВЦЭМ!$B$34:$B$777,K$47)+'СЕТ СН'!$G$9+СВЦЭМ!$D$10+'СЕТ СН'!$G$5-'СЕТ СН'!$G$17</f>
        <v>4232.2917657600001</v>
      </c>
      <c r="L53" s="37">
        <f>SUMIFS(СВЦЭМ!$C$34:$C$777,СВЦЭМ!$A$34:$A$777,$A53,СВЦЭМ!$B$34:$B$777,L$47)+'СЕТ СН'!$G$9+СВЦЭМ!$D$10+'СЕТ СН'!$G$5-'СЕТ СН'!$G$17</f>
        <v>4255.3380706799999</v>
      </c>
      <c r="M53" s="37">
        <f>SUMIFS(СВЦЭМ!$C$34:$C$777,СВЦЭМ!$A$34:$A$777,$A53,СВЦЭМ!$B$34:$B$777,M$47)+'СЕТ СН'!$G$9+СВЦЭМ!$D$10+'СЕТ СН'!$G$5-'СЕТ СН'!$G$17</f>
        <v>4258.7089354199998</v>
      </c>
      <c r="N53" s="37">
        <f>SUMIFS(СВЦЭМ!$C$34:$C$777,СВЦЭМ!$A$34:$A$777,$A53,СВЦЭМ!$B$34:$B$777,N$47)+'СЕТ СН'!$G$9+СВЦЭМ!$D$10+'СЕТ СН'!$G$5-'СЕТ СН'!$G$17</f>
        <v>4250.7284931699996</v>
      </c>
      <c r="O53" s="37">
        <f>SUMIFS(СВЦЭМ!$C$34:$C$777,СВЦЭМ!$A$34:$A$777,$A53,СВЦЭМ!$B$34:$B$777,O$47)+'СЕТ СН'!$G$9+СВЦЭМ!$D$10+'СЕТ СН'!$G$5-'СЕТ СН'!$G$17</f>
        <v>4237.2860363500004</v>
      </c>
      <c r="P53" s="37">
        <f>SUMIFS(СВЦЭМ!$C$34:$C$777,СВЦЭМ!$A$34:$A$777,$A53,СВЦЭМ!$B$34:$B$777,P$47)+'СЕТ СН'!$G$9+СВЦЭМ!$D$10+'СЕТ СН'!$G$5-'СЕТ СН'!$G$17</f>
        <v>4227.3409457100006</v>
      </c>
      <c r="Q53" s="37">
        <f>SUMIFS(СВЦЭМ!$C$34:$C$777,СВЦЭМ!$A$34:$A$777,$A53,СВЦЭМ!$B$34:$B$777,Q$47)+'СЕТ СН'!$G$9+СВЦЭМ!$D$10+'СЕТ СН'!$G$5-'СЕТ СН'!$G$17</f>
        <v>4228.7629428800001</v>
      </c>
      <c r="R53" s="37">
        <f>SUMIFS(СВЦЭМ!$C$34:$C$777,СВЦЭМ!$A$34:$A$777,$A53,СВЦЭМ!$B$34:$B$777,R$47)+'СЕТ СН'!$G$9+СВЦЭМ!$D$10+'СЕТ СН'!$G$5-'СЕТ СН'!$G$17</f>
        <v>4226.1569769799999</v>
      </c>
      <c r="S53" s="37">
        <f>SUMIFS(СВЦЭМ!$C$34:$C$777,СВЦЭМ!$A$34:$A$777,$A53,СВЦЭМ!$B$34:$B$777,S$47)+'СЕТ СН'!$G$9+СВЦЭМ!$D$10+'СЕТ СН'!$G$5-'СЕТ СН'!$G$17</f>
        <v>4243.5595518099999</v>
      </c>
      <c r="T53" s="37">
        <f>SUMIFS(СВЦЭМ!$C$34:$C$777,СВЦЭМ!$A$34:$A$777,$A53,СВЦЭМ!$B$34:$B$777,T$47)+'СЕТ СН'!$G$9+СВЦЭМ!$D$10+'СЕТ СН'!$G$5-'СЕТ СН'!$G$17</f>
        <v>4250.6093777599999</v>
      </c>
      <c r="U53" s="37">
        <f>SUMIFS(СВЦЭМ!$C$34:$C$777,СВЦЭМ!$A$34:$A$777,$A53,СВЦЭМ!$B$34:$B$777,U$47)+'СЕТ СН'!$G$9+СВЦЭМ!$D$10+'СЕТ СН'!$G$5-'СЕТ СН'!$G$17</f>
        <v>4252.9813934699996</v>
      </c>
      <c r="V53" s="37">
        <f>SUMIFS(СВЦЭМ!$C$34:$C$777,СВЦЭМ!$A$34:$A$777,$A53,СВЦЭМ!$B$34:$B$777,V$47)+'СЕТ СН'!$G$9+СВЦЭМ!$D$10+'СЕТ СН'!$G$5-'СЕТ СН'!$G$17</f>
        <v>4262.05991378</v>
      </c>
      <c r="W53" s="37">
        <f>SUMIFS(СВЦЭМ!$C$34:$C$777,СВЦЭМ!$A$34:$A$777,$A53,СВЦЭМ!$B$34:$B$777,W$47)+'СЕТ СН'!$G$9+СВЦЭМ!$D$10+'СЕТ СН'!$G$5-'СЕТ СН'!$G$17</f>
        <v>4256.9884269300001</v>
      </c>
      <c r="X53" s="37">
        <f>SUMIFS(СВЦЭМ!$C$34:$C$777,СВЦЭМ!$A$34:$A$777,$A53,СВЦЭМ!$B$34:$B$777,X$47)+'СЕТ СН'!$G$9+СВЦЭМ!$D$10+'СЕТ СН'!$G$5-'СЕТ СН'!$G$17</f>
        <v>4239.9426415899998</v>
      </c>
      <c r="Y53" s="37">
        <f>SUMIFS(СВЦЭМ!$C$34:$C$777,СВЦЭМ!$A$34:$A$777,$A53,СВЦЭМ!$B$34:$B$777,Y$47)+'СЕТ СН'!$G$9+СВЦЭМ!$D$10+'СЕТ СН'!$G$5-'СЕТ СН'!$G$17</f>
        <v>4267.8307073599999</v>
      </c>
    </row>
    <row r="54" spans="1:25" ht="15.75" x14ac:dyDescent="0.2">
      <c r="A54" s="36">
        <f t="shared" si="1"/>
        <v>42742</v>
      </c>
      <c r="B54" s="37">
        <f>SUMIFS(СВЦЭМ!$C$34:$C$777,СВЦЭМ!$A$34:$A$777,$A54,СВЦЭМ!$B$34:$B$777,B$47)+'СЕТ СН'!$G$9+СВЦЭМ!$D$10+'СЕТ СН'!$G$5-'СЕТ СН'!$G$17</f>
        <v>4315.73597212</v>
      </c>
      <c r="C54" s="37">
        <f>SUMIFS(СВЦЭМ!$C$34:$C$777,СВЦЭМ!$A$34:$A$777,$A54,СВЦЭМ!$B$34:$B$777,C$47)+'СЕТ СН'!$G$9+СВЦЭМ!$D$10+'СЕТ СН'!$G$5-'СЕТ СН'!$G$17</f>
        <v>4351.7310944700002</v>
      </c>
      <c r="D54" s="37">
        <f>SUMIFS(СВЦЭМ!$C$34:$C$777,СВЦЭМ!$A$34:$A$777,$A54,СВЦЭМ!$B$34:$B$777,D$47)+'СЕТ СН'!$G$9+СВЦЭМ!$D$10+'СЕТ СН'!$G$5-'СЕТ СН'!$G$17</f>
        <v>4375.6681547899998</v>
      </c>
      <c r="E54" s="37">
        <f>SUMIFS(СВЦЭМ!$C$34:$C$777,СВЦЭМ!$A$34:$A$777,$A54,СВЦЭМ!$B$34:$B$777,E$47)+'СЕТ СН'!$G$9+СВЦЭМ!$D$10+'СЕТ СН'!$G$5-'СЕТ СН'!$G$17</f>
        <v>4385.1508561199998</v>
      </c>
      <c r="F54" s="37">
        <f>SUMIFS(СВЦЭМ!$C$34:$C$777,СВЦЭМ!$A$34:$A$777,$A54,СВЦЭМ!$B$34:$B$777,F$47)+'СЕТ СН'!$G$9+СВЦЭМ!$D$10+'СЕТ СН'!$G$5-'СЕТ СН'!$G$17</f>
        <v>4388.9478432400001</v>
      </c>
      <c r="G54" s="37">
        <f>SUMIFS(СВЦЭМ!$C$34:$C$777,СВЦЭМ!$A$34:$A$777,$A54,СВЦЭМ!$B$34:$B$777,G$47)+'СЕТ СН'!$G$9+СВЦЭМ!$D$10+'СЕТ СН'!$G$5-'СЕТ СН'!$G$17</f>
        <v>4391.8268867900006</v>
      </c>
      <c r="H54" s="37">
        <f>SUMIFS(СВЦЭМ!$C$34:$C$777,СВЦЭМ!$A$34:$A$777,$A54,СВЦЭМ!$B$34:$B$777,H$47)+'СЕТ СН'!$G$9+СВЦЭМ!$D$10+'СЕТ СН'!$G$5-'СЕТ СН'!$G$17</f>
        <v>4367.3922318700006</v>
      </c>
      <c r="I54" s="37">
        <f>SUMIFS(СВЦЭМ!$C$34:$C$777,СВЦЭМ!$A$34:$A$777,$A54,СВЦЭМ!$B$34:$B$777,I$47)+'СЕТ СН'!$G$9+СВЦЭМ!$D$10+'СЕТ СН'!$G$5-'СЕТ СН'!$G$17</f>
        <v>4329.2945738899998</v>
      </c>
      <c r="J54" s="37">
        <f>SUMIFS(СВЦЭМ!$C$34:$C$777,СВЦЭМ!$A$34:$A$777,$A54,СВЦЭМ!$B$34:$B$777,J$47)+'СЕТ СН'!$G$9+СВЦЭМ!$D$10+'СЕТ СН'!$G$5-'СЕТ СН'!$G$17</f>
        <v>4260.6885090300002</v>
      </c>
      <c r="K54" s="37">
        <f>SUMIFS(СВЦЭМ!$C$34:$C$777,СВЦЭМ!$A$34:$A$777,$A54,СВЦЭМ!$B$34:$B$777,K$47)+'СЕТ СН'!$G$9+СВЦЭМ!$D$10+'СЕТ СН'!$G$5-'СЕТ СН'!$G$17</f>
        <v>4240.89238011</v>
      </c>
      <c r="L54" s="37">
        <f>SUMIFS(СВЦЭМ!$C$34:$C$777,СВЦЭМ!$A$34:$A$777,$A54,СВЦЭМ!$B$34:$B$777,L$47)+'СЕТ СН'!$G$9+СВЦЭМ!$D$10+'СЕТ СН'!$G$5-'СЕТ СН'!$G$17</f>
        <v>4248.3744429100007</v>
      </c>
      <c r="M54" s="37">
        <f>SUMIFS(СВЦЭМ!$C$34:$C$777,СВЦЭМ!$A$34:$A$777,$A54,СВЦЭМ!$B$34:$B$777,M$47)+'СЕТ СН'!$G$9+СВЦЭМ!$D$10+'СЕТ СН'!$G$5-'СЕТ СН'!$G$17</f>
        <v>4248.7042443400005</v>
      </c>
      <c r="N54" s="37">
        <f>SUMIFS(СВЦЭМ!$C$34:$C$777,СВЦЭМ!$A$34:$A$777,$A54,СВЦЭМ!$B$34:$B$777,N$47)+'СЕТ СН'!$G$9+СВЦЭМ!$D$10+'СЕТ СН'!$G$5-'СЕТ СН'!$G$17</f>
        <v>4237.8452996100004</v>
      </c>
      <c r="O54" s="37">
        <f>SUMIFS(СВЦЭМ!$C$34:$C$777,СВЦЭМ!$A$34:$A$777,$A54,СВЦЭМ!$B$34:$B$777,O$47)+'СЕТ СН'!$G$9+СВЦЭМ!$D$10+'СЕТ СН'!$G$5-'СЕТ СН'!$G$17</f>
        <v>4230.9506351199998</v>
      </c>
      <c r="P54" s="37">
        <f>SUMIFS(СВЦЭМ!$C$34:$C$777,СВЦЭМ!$A$34:$A$777,$A54,СВЦЭМ!$B$34:$B$777,P$47)+'СЕТ СН'!$G$9+СВЦЭМ!$D$10+'СЕТ СН'!$G$5-'СЕТ СН'!$G$17</f>
        <v>4232.0710746700006</v>
      </c>
      <c r="Q54" s="37">
        <f>SUMIFS(СВЦЭМ!$C$34:$C$777,СВЦЭМ!$A$34:$A$777,$A54,СВЦЭМ!$B$34:$B$777,Q$47)+'СЕТ СН'!$G$9+СВЦЭМ!$D$10+'СЕТ СН'!$G$5-'СЕТ СН'!$G$17</f>
        <v>4228.7632373300003</v>
      </c>
      <c r="R54" s="37">
        <f>SUMIFS(СВЦЭМ!$C$34:$C$777,СВЦЭМ!$A$34:$A$777,$A54,СВЦЭМ!$B$34:$B$777,R$47)+'СЕТ СН'!$G$9+СВЦЭМ!$D$10+'СЕТ СН'!$G$5-'СЕТ СН'!$G$17</f>
        <v>4232.1686467399995</v>
      </c>
      <c r="S54" s="37">
        <f>SUMIFS(СВЦЭМ!$C$34:$C$777,СВЦЭМ!$A$34:$A$777,$A54,СВЦЭМ!$B$34:$B$777,S$47)+'СЕТ СН'!$G$9+СВЦЭМ!$D$10+'СЕТ СН'!$G$5-'СЕТ СН'!$G$17</f>
        <v>4240.8623588299997</v>
      </c>
      <c r="T54" s="37">
        <f>SUMIFS(СВЦЭМ!$C$34:$C$777,СВЦЭМ!$A$34:$A$777,$A54,СВЦЭМ!$B$34:$B$777,T$47)+'СЕТ СН'!$G$9+СВЦЭМ!$D$10+'СЕТ СН'!$G$5-'СЕТ СН'!$G$17</f>
        <v>4267.5709992600005</v>
      </c>
      <c r="U54" s="37">
        <f>SUMIFS(СВЦЭМ!$C$34:$C$777,СВЦЭМ!$A$34:$A$777,$A54,СВЦЭМ!$B$34:$B$777,U$47)+'СЕТ СН'!$G$9+СВЦЭМ!$D$10+'СЕТ СН'!$G$5-'СЕТ СН'!$G$17</f>
        <v>4263.8894961300002</v>
      </c>
      <c r="V54" s="37">
        <f>SUMIFS(СВЦЭМ!$C$34:$C$777,СВЦЭМ!$A$34:$A$777,$A54,СВЦЭМ!$B$34:$B$777,V$47)+'СЕТ СН'!$G$9+СВЦЭМ!$D$10+'СЕТ СН'!$G$5-'СЕТ СН'!$G$17</f>
        <v>4252.5190042499999</v>
      </c>
      <c r="W54" s="37">
        <f>SUMIFS(СВЦЭМ!$C$34:$C$777,СВЦЭМ!$A$34:$A$777,$A54,СВЦЭМ!$B$34:$B$777,W$47)+'СЕТ СН'!$G$9+СВЦЭМ!$D$10+'СЕТ СН'!$G$5-'СЕТ СН'!$G$17</f>
        <v>4245.8042392699999</v>
      </c>
      <c r="X54" s="37">
        <f>SUMIFS(СВЦЭМ!$C$34:$C$777,СВЦЭМ!$A$34:$A$777,$A54,СВЦЭМ!$B$34:$B$777,X$47)+'СЕТ СН'!$G$9+СВЦЭМ!$D$10+'СЕТ СН'!$G$5-'СЕТ СН'!$G$17</f>
        <v>4235.36603388</v>
      </c>
      <c r="Y54" s="37">
        <f>SUMIFS(СВЦЭМ!$C$34:$C$777,СВЦЭМ!$A$34:$A$777,$A54,СВЦЭМ!$B$34:$B$777,Y$47)+'СЕТ СН'!$G$9+СВЦЭМ!$D$10+'СЕТ СН'!$G$5-'СЕТ СН'!$G$17</f>
        <v>4275.4138631099995</v>
      </c>
    </row>
    <row r="55" spans="1:25" ht="15.75" x14ac:dyDescent="0.2">
      <c r="A55" s="36">
        <f t="shared" si="1"/>
        <v>42743</v>
      </c>
      <c r="B55" s="37">
        <f>SUMIFS(СВЦЭМ!$C$34:$C$777,СВЦЭМ!$A$34:$A$777,$A55,СВЦЭМ!$B$34:$B$777,B$47)+'СЕТ СН'!$G$9+СВЦЭМ!$D$10+'СЕТ СН'!$G$5-'СЕТ СН'!$G$17</f>
        <v>4310.8527903699996</v>
      </c>
      <c r="C55" s="37">
        <f>SUMIFS(СВЦЭМ!$C$34:$C$777,СВЦЭМ!$A$34:$A$777,$A55,СВЦЭМ!$B$34:$B$777,C$47)+'СЕТ СН'!$G$9+СВЦЭМ!$D$10+'СЕТ СН'!$G$5-'СЕТ СН'!$G$17</f>
        <v>4354.5885427499998</v>
      </c>
      <c r="D55" s="37">
        <f>SUMIFS(СВЦЭМ!$C$34:$C$777,СВЦЭМ!$A$34:$A$777,$A55,СВЦЭМ!$B$34:$B$777,D$47)+'СЕТ СН'!$G$9+СВЦЭМ!$D$10+'СЕТ СН'!$G$5-'СЕТ СН'!$G$17</f>
        <v>4395.4765665699997</v>
      </c>
      <c r="E55" s="37">
        <f>SUMIFS(СВЦЭМ!$C$34:$C$777,СВЦЭМ!$A$34:$A$777,$A55,СВЦЭМ!$B$34:$B$777,E$47)+'СЕТ СН'!$G$9+СВЦЭМ!$D$10+'СЕТ СН'!$G$5-'СЕТ СН'!$G$17</f>
        <v>4433.1202295399999</v>
      </c>
      <c r="F55" s="37">
        <f>SUMIFS(СВЦЭМ!$C$34:$C$777,СВЦЭМ!$A$34:$A$777,$A55,СВЦЭМ!$B$34:$B$777,F$47)+'СЕТ СН'!$G$9+СВЦЭМ!$D$10+'СЕТ СН'!$G$5-'СЕТ СН'!$G$17</f>
        <v>4442.7257539500006</v>
      </c>
      <c r="G55" s="37">
        <f>SUMIFS(СВЦЭМ!$C$34:$C$777,СВЦЭМ!$A$34:$A$777,$A55,СВЦЭМ!$B$34:$B$777,G$47)+'СЕТ СН'!$G$9+СВЦЭМ!$D$10+'СЕТ СН'!$G$5-'СЕТ СН'!$G$17</f>
        <v>4435.5856066800006</v>
      </c>
      <c r="H55" s="37">
        <f>SUMIFS(СВЦЭМ!$C$34:$C$777,СВЦЭМ!$A$34:$A$777,$A55,СВЦЭМ!$B$34:$B$777,H$47)+'СЕТ СН'!$G$9+СВЦЭМ!$D$10+'СЕТ СН'!$G$5-'СЕТ СН'!$G$17</f>
        <v>4424.34556393</v>
      </c>
      <c r="I55" s="37">
        <f>SUMIFS(СВЦЭМ!$C$34:$C$777,СВЦЭМ!$A$34:$A$777,$A55,СВЦЭМ!$B$34:$B$777,I$47)+'СЕТ СН'!$G$9+СВЦЭМ!$D$10+'СЕТ СН'!$G$5-'СЕТ СН'!$G$17</f>
        <v>4380.51343387</v>
      </c>
      <c r="J55" s="37">
        <f>SUMIFS(СВЦЭМ!$C$34:$C$777,СВЦЭМ!$A$34:$A$777,$A55,СВЦЭМ!$B$34:$B$777,J$47)+'СЕТ СН'!$G$9+СВЦЭМ!$D$10+'СЕТ СН'!$G$5-'СЕТ СН'!$G$17</f>
        <v>4320.29837709</v>
      </c>
      <c r="K55" s="37">
        <f>SUMIFS(СВЦЭМ!$C$34:$C$777,СВЦЭМ!$A$34:$A$777,$A55,СВЦЭМ!$B$34:$B$777,K$47)+'СЕТ СН'!$G$9+СВЦЭМ!$D$10+'СЕТ СН'!$G$5-'СЕТ СН'!$G$17</f>
        <v>4278.1355987900006</v>
      </c>
      <c r="L55" s="37">
        <f>SUMIFS(СВЦЭМ!$C$34:$C$777,СВЦЭМ!$A$34:$A$777,$A55,СВЦЭМ!$B$34:$B$777,L$47)+'СЕТ СН'!$G$9+СВЦЭМ!$D$10+'СЕТ СН'!$G$5-'СЕТ СН'!$G$17</f>
        <v>4261.1766064700005</v>
      </c>
      <c r="M55" s="37">
        <f>SUMIFS(СВЦЭМ!$C$34:$C$777,СВЦЭМ!$A$34:$A$777,$A55,СВЦЭМ!$B$34:$B$777,M$47)+'СЕТ СН'!$G$9+СВЦЭМ!$D$10+'СЕТ СН'!$G$5-'СЕТ СН'!$G$17</f>
        <v>4261.1735339400002</v>
      </c>
      <c r="N55" s="37">
        <f>SUMIFS(СВЦЭМ!$C$34:$C$777,СВЦЭМ!$A$34:$A$777,$A55,СВЦЭМ!$B$34:$B$777,N$47)+'СЕТ СН'!$G$9+СВЦЭМ!$D$10+'СЕТ СН'!$G$5-'СЕТ СН'!$G$17</f>
        <v>4255.4340975499999</v>
      </c>
      <c r="O55" s="37">
        <f>SUMIFS(СВЦЭМ!$C$34:$C$777,СВЦЭМ!$A$34:$A$777,$A55,СВЦЭМ!$B$34:$B$777,O$47)+'СЕТ СН'!$G$9+СВЦЭМ!$D$10+'СЕТ СН'!$G$5-'СЕТ СН'!$G$17</f>
        <v>4266.9478313099999</v>
      </c>
      <c r="P55" s="37">
        <f>SUMIFS(СВЦЭМ!$C$34:$C$777,СВЦЭМ!$A$34:$A$777,$A55,СВЦЭМ!$B$34:$B$777,P$47)+'СЕТ СН'!$G$9+СВЦЭМ!$D$10+'СЕТ СН'!$G$5-'СЕТ СН'!$G$17</f>
        <v>4276.1227901800003</v>
      </c>
      <c r="Q55" s="37">
        <f>SUMIFS(СВЦЭМ!$C$34:$C$777,СВЦЭМ!$A$34:$A$777,$A55,СВЦЭМ!$B$34:$B$777,Q$47)+'СЕТ СН'!$G$9+СВЦЭМ!$D$10+'СЕТ СН'!$G$5-'СЕТ СН'!$G$17</f>
        <v>4290.7586551000004</v>
      </c>
      <c r="R55" s="37">
        <f>SUMIFS(СВЦЭМ!$C$34:$C$777,СВЦЭМ!$A$34:$A$777,$A55,СВЦЭМ!$B$34:$B$777,R$47)+'СЕТ СН'!$G$9+СВЦЭМ!$D$10+'СЕТ СН'!$G$5-'СЕТ СН'!$G$17</f>
        <v>4287.65392866</v>
      </c>
      <c r="S55" s="37">
        <f>SUMIFS(СВЦЭМ!$C$34:$C$777,СВЦЭМ!$A$34:$A$777,$A55,СВЦЭМ!$B$34:$B$777,S$47)+'СЕТ СН'!$G$9+СВЦЭМ!$D$10+'СЕТ СН'!$G$5-'СЕТ СН'!$G$17</f>
        <v>4262.6984479800003</v>
      </c>
      <c r="T55" s="37">
        <f>SUMIFS(СВЦЭМ!$C$34:$C$777,СВЦЭМ!$A$34:$A$777,$A55,СВЦЭМ!$B$34:$B$777,T$47)+'СЕТ СН'!$G$9+СВЦЭМ!$D$10+'СЕТ СН'!$G$5-'СЕТ СН'!$G$17</f>
        <v>4278.3883839</v>
      </c>
      <c r="U55" s="37">
        <f>SUMIFS(СВЦЭМ!$C$34:$C$777,СВЦЭМ!$A$34:$A$777,$A55,СВЦЭМ!$B$34:$B$777,U$47)+'СЕТ СН'!$G$9+СВЦЭМ!$D$10+'СЕТ СН'!$G$5-'СЕТ СН'!$G$17</f>
        <v>4274.9340305000005</v>
      </c>
      <c r="V55" s="37">
        <f>SUMIFS(СВЦЭМ!$C$34:$C$777,СВЦЭМ!$A$34:$A$777,$A55,СВЦЭМ!$B$34:$B$777,V$47)+'СЕТ СН'!$G$9+СВЦЭМ!$D$10+'СЕТ СН'!$G$5-'СЕТ СН'!$G$17</f>
        <v>4268.6586611800003</v>
      </c>
      <c r="W55" s="37">
        <f>SUMIFS(СВЦЭМ!$C$34:$C$777,СВЦЭМ!$A$34:$A$777,$A55,СВЦЭМ!$B$34:$B$777,W$47)+'СЕТ СН'!$G$9+СВЦЭМ!$D$10+'СЕТ СН'!$G$5-'СЕТ СН'!$G$17</f>
        <v>4267.2383123099999</v>
      </c>
      <c r="X55" s="37">
        <f>SUMIFS(СВЦЭМ!$C$34:$C$777,СВЦЭМ!$A$34:$A$777,$A55,СВЦЭМ!$B$34:$B$777,X$47)+'СЕТ СН'!$G$9+СВЦЭМ!$D$10+'СЕТ СН'!$G$5-'СЕТ СН'!$G$17</f>
        <v>4284.0578978800004</v>
      </c>
      <c r="Y55" s="37">
        <f>SUMIFS(СВЦЭМ!$C$34:$C$777,СВЦЭМ!$A$34:$A$777,$A55,СВЦЭМ!$B$34:$B$777,Y$47)+'СЕТ СН'!$G$9+СВЦЭМ!$D$10+'СЕТ СН'!$G$5-'СЕТ СН'!$G$17</f>
        <v>4350.0163548300006</v>
      </c>
    </row>
    <row r="56" spans="1:25" ht="15.75" x14ac:dyDescent="0.2">
      <c r="A56" s="36">
        <f t="shared" si="1"/>
        <v>42744</v>
      </c>
      <c r="B56" s="37">
        <f>SUMIFS(СВЦЭМ!$C$34:$C$777,СВЦЭМ!$A$34:$A$777,$A56,СВЦЭМ!$B$34:$B$777,B$47)+'СЕТ СН'!$G$9+СВЦЭМ!$D$10+'СЕТ СН'!$G$5-'СЕТ СН'!$G$17</f>
        <v>4393.0801978700001</v>
      </c>
      <c r="C56" s="37">
        <f>SUMIFS(СВЦЭМ!$C$34:$C$777,СВЦЭМ!$A$34:$A$777,$A56,СВЦЭМ!$B$34:$B$777,C$47)+'СЕТ СН'!$G$9+СВЦЭМ!$D$10+'СЕТ СН'!$G$5-'СЕТ СН'!$G$17</f>
        <v>4431.5898502199998</v>
      </c>
      <c r="D56" s="37">
        <f>SUMIFS(СВЦЭМ!$C$34:$C$777,СВЦЭМ!$A$34:$A$777,$A56,СВЦЭМ!$B$34:$B$777,D$47)+'СЕТ СН'!$G$9+СВЦЭМ!$D$10+'СЕТ СН'!$G$5-'СЕТ СН'!$G$17</f>
        <v>4460.7828389999995</v>
      </c>
      <c r="E56" s="37">
        <f>SUMIFS(СВЦЭМ!$C$34:$C$777,СВЦЭМ!$A$34:$A$777,$A56,СВЦЭМ!$B$34:$B$777,E$47)+'СЕТ СН'!$G$9+СВЦЭМ!$D$10+'СЕТ СН'!$G$5-'СЕТ СН'!$G$17</f>
        <v>4474.1068896899997</v>
      </c>
      <c r="F56" s="37">
        <f>SUMIFS(СВЦЭМ!$C$34:$C$777,СВЦЭМ!$A$34:$A$777,$A56,СВЦЭМ!$B$34:$B$777,F$47)+'СЕТ СН'!$G$9+СВЦЭМ!$D$10+'СЕТ СН'!$G$5-'СЕТ СН'!$G$17</f>
        <v>4471.5403838500006</v>
      </c>
      <c r="G56" s="37">
        <f>SUMIFS(СВЦЭМ!$C$34:$C$777,СВЦЭМ!$A$34:$A$777,$A56,СВЦЭМ!$B$34:$B$777,G$47)+'СЕТ СН'!$G$9+СВЦЭМ!$D$10+'СЕТ СН'!$G$5-'СЕТ СН'!$G$17</f>
        <v>4460.6088391499998</v>
      </c>
      <c r="H56" s="37">
        <f>SUMIFS(СВЦЭМ!$C$34:$C$777,СВЦЭМ!$A$34:$A$777,$A56,СВЦЭМ!$B$34:$B$777,H$47)+'СЕТ СН'!$G$9+СВЦЭМ!$D$10+'СЕТ СН'!$G$5-'СЕТ СН'!$G$17</f>
        <v>4404.67737536</v>
      </c>
      <c r="I56" s="37">
        <f>SUMIFS(СВЦЭМ!$C$34:$C$777,СВЦЭМ!$A$34:$A$777,$A56,СВЦЭМ!$B$34:$B$777,I$47)+'СЕТ СН'!$G$9+СВЦЭМ!$D$10+'СЕТ СН'!$G$5-'СЕТ СН'!$G$17</f>
        <v>4354.9513134500003</v>
      </c>
      <c r="J56" s="37">
        <f>SUMIFS(СВЦЭМ!$C$34:$C$777,СВЦЭМ!$A$34:$A$777,$A56,СВЦЭМ!$B$34:$B$777,J$47)+'СЕТ СН'!$G$9+СВЦЭМ!$D$10+'СЕТ СН'!$G$5-'СЕТ СН'!$G$17</f>
        <v>4291.0135024400006</v>
      </c>
      <c r="K56" s="37">
        <f>SUMIFS(СВЦЭМ!$C$34:$C$777,СВЦЭМ!$A$34:$A$777,$A56,СВЦЭМ!$B$34:$B$777,K$47)+'СЕТ СН'!$G$9+СВЦЭМ!$D$10+'СЕТ СН'!$G$5-'СЕТ СН'!$G$17</f>
        <v>4266.78129713</v>
      </c>
      <c r="L56" s="37">
        <f>SUMIFS(СВЦЭМ!$C$34:$C$777,СВЦЭМ!$A$34:$A$777,$A56,СВЦЭМ!$B$34:$B$777,L$47)+'СЕТ СН'!$G$9+СВЦЭМ!$D$10+'СЕТ СН'!$G$5-'СЕТ СН'!$G$17</f>
        <v>4264.8261742499999</v>
      </c>
      <c r="M56" s="37">
        <f>SUMIFS(СВЦЭМ!$C$34:$C$777,СВЦЭМ!$A$34:$A$777,$A56,СВЦЭМ!$B$34:$B$777,M$47)+'СЕТ СН'!$G$9+СВЦЭМ!$D$10+'СЕТ СН'!$G$5-'СЕТ СН'!$G$17</f>
        <v>4262.6257538700002</v>
      </c>
      <c r="N56" s="37">
        <f>SUMIFS(СВЦЭМ!$C$34:$C$777,СВЦЭМ!$A$34:$A$777,$A56,СВЦЭМ!$B$34:$B$777,N$47)+'СЕТ СН'!$G$9+СВЦЭМ!$D$10+'СЕТ СН'!$G$5-'СЕТ СН'!$G$17</f>
        <v>4283.0104109900003</v>
      </c>
      <c r="O56" s="37">
        <f>SUMIFS(СВЦЭМ!$C$34:$C$777,СВЦЭМ!$A$34:$A$777,$A56,СВЦЭМ!$B$34:$B$777,O$47)+'СЕТ СН'!$G$9+СВЦЭМ!$D$10+'СЕТ СН'!$G$5-'СЕТ СН'!$G$17</f>
        <v>4282.8499065300002</v>
      </c>
      <c r="P56" s="37">
        <f>SUMIFS(СВЦЭМ!$C$34:$C$777,СВЦЭМ!$A$34:$A$777,$A56,СВЦЭМ!$B$34:$B$777,P$47)+'СЕТ СН'!$G$9+СВЦЭМ!$D$10+'СЕТ СН'!$G$5-'СЕТ СН'!$G$17</f>
        <v>4285.3528799400001</v>
      </c>
      <c r="Q56" s="37">
        <f>SUMIFS(СВЦЭМ!$C$34:$C$777,СВЦЭМ!$A$34:$A$777,$A56,СВЦЭМ!$B$34:$B$777,Q$47)+'СЕТ СН'!$G$9+СВЦЭМ!$D$10+'СЕТ СН'!$G$5-'СЕТ СН'!$G$17</f>
        <v>4285.1692705200003</v>
      </c>
      <c r="R56" s="37">
        <f>SUMIFS(СВЦЭМ!$C$34:$C$777,СВЦЭМ!$A$34:$A$777,$A56,СВЦЭМ!$B$34:$B$777,R$47)+'СЕТ СН'!$G$9+СВЦЭМ!$D$10+'СЕТ СН'!$G$5-'СЕТ СН'!$G$17</f>
        <v>4288.0240763199999</v>
      </c>
      <c r="S56" s="37">
        <f>SUMIFS(СВЦЭМ!$C$34:$C$777,СВЦЭМ!$A$34:$A$777,$A56,СВЦЭМ!$B$34:$B$777,S$47)+'СЕТ СН'!$G$9+СВЦЭМ!$D$10+'СЕТ СН'!$G$5-'СЕТ СН'!$G$17</f>
        <v>4281.9177095699997</v>
      </c>
      <c r="T56" s="37">
        <f>SUMIFS(СВЦЭМ!$C$34:$C$777,СВЦЭМ!$A$34:$A$777,$A56,СВЦЭМ!$B$34:$B$777,T$47)+'СЕТ СН'!$G$9+СВЦЭМ!$D$10+'СЕТ СН'!$G$5-'СЕТ СН'!$G$17</f>
        <v>4266.2507835400002</v>
      </c>
      <c r="U56" s="37">
        <f>SUMIFS(СВЦЭМ!$C$34:$C$777,СВЦЭМ!$A$34:$A$777,$A56,СВЦЭМ!$B$34:$B$777,U$47)+'СЕТ СН'!$G$9+СВЦЭМ!$D$10+'СЕТ СН'!$G$5-'СЕТ СН'!$G$17</f>
        <v>4270.0883693100004</v>
      </c>
      <c r="V56" s="37">
        <f>SUMIFS(СВЦЭМ!$C$34:$C$777,СВЦЭМ!$A$34:$A$777,$A56,СВЦЭМ!$B$34:$B$777,V$47)+'СЕТ СН'!$G$9+СВЦЭМ!$D$10+'СЕТ СН'!$G$5-'СЕТ СН'!$G$17</f>
        <v>4270.1316990599998</v>
      </c>
      <c r="W56" s="37">
        <f>SUMIFS(СВЦЭМ!$C$34:$C$777,СВЦЭМ!$A$34:$A$777,$A56,СВЦЭМ!$B$34:$B$777,W$47)+'СЕТ СН'!$G$9+СВЦЭМ!$D$10+'СЕТ СН'!$G$5-'СЕТ СН'!$G$17</f>
        <v>4270.5783313299999</v>
      </c>
      <c r="X56" s="37">
        <f>SUMIFS(СВЦЭМ!$C$34:$C$777,СВЦЭМ!$A$34:$A$777,$A56,СВЦЭМ!$B$34:$B$777,X$47)+'СЕТ СН'!$G$9+СВЦЭМ!$D$10+'СЕТ СН'!$G$5-'СЕТ СН'!$G$17</f>
        <v>4279.7882342900002</v>
      </c>
      <c r="Y56" s="37">
        <f>SUMIFS(СВЦЭМ!$C$34:$C$777,СВЦЭМ!$A$34:$A$777,$A56,СВЦЭМ!$B$34:$B$777,Y$47)+'СЕТ СН'!$G$9+СВЦЭМ!$D$10+'СЕТ СН'!$G$5-'СЕТ СН'!$G$17</f>
        <v>4332.8959329299996</v>
      </c>
    </row>
    <row r="57" spans="1:25" ht="15.75" x14ac:dyDescent="0.2">
      <c r="A57" s="36">
        <f t="shared" si="1"/>
        <v>42745</v>
      </c>
      <c r="B57" s="37">
        <f>SUMIFS(СВЦЭМ!$C$34:$C$777,СВЦЭМ!$A$34:$A$777,$A57,СВЦЭМ!$B$34:$B$777,B$47)+'СЕТ СН'!$G$9+СВЦЭМ!$D$10+'СЕТ СН'!$G$5-'СЕТ СН'!$G$17</f>
        <v>4434.5742652099998</v>
      </c>
      <c r="C57" s="37">
        <f>SUMIFS(СВЦЭМ!$C$34:$C$777,СВЦЭМ!$A$34:$A$777,$A57,СВЦЭМ!$B$34:$B$777,C$47)+'СЕТ СН'!$G$9+СВЦЭМ!$D$10+'СЕТ СН'!$G$5-'СЕТ СН'!$G$17</f>
        <v>4465.6840840799996</v>
      </c>
      <c r="D57" s="37">
        <f>SUMIFS(СВЦЭМ!$C$34:$C$777,СВЦЭМ!$A$34:$A$777,$A57,СВЦЭМ!$B$34:$B$777,D$47)+'СЕТ СН'!$G$9+СВЦЭМ!$D$10+'СЕТ СН'!$G$5-'СЕТ СН'!$G$17</f>
        <v>4469.2565181700002</v>
      </c>
      <c r="E57" s="37">
        <f>SUMIFS(СВЦЭМ!$C$34:$C$777,СВЦЭМ!$A$34:$A$777,$A57,СВЦЭМ!$B$34:$B$777,E$47)+'СЕТ СН'!$G$9+СВЦЭМ!$D$10+'СЕТ СН'!$G$5-'СЕТ СН'!$G$17</f>
        <v>4472.1731134299998</v>
      </c>
      <c r="F57" s="37">
        <f>SUMIFS(СВЦЭМ!$C$34:$C$777,СВЦЭМ!$A$34:$A$777,$A57,СВЦЭМ!$B$34:$B$777,F$47)+'СЕТ СН'!$G$9+СВЦЭМ!$D$10+'СЕТ СН'!$G$5-'СЕТ СН'!$G$17</f>
        <v>4472.5869256699998</v>
      </c>
      <c r="G57" s="37">
        <f>SUMIFS(СВЦЭМ!$C$34:$C$777,СВЦЭМ!$A$34:$A$777,$A57,СВЦЭМ!$B$34:$B$777,G$47)+'СЕТ СН'!$G$9+СВЦЭМ!$D$10+'СЕТ СН'!$G$5-'СЕТ СН'!$G$17</f>
        <v>4472.5340905000003</v>
      </c>
      <c r="H57" s="37">
        <f>SUMIFS(СВЦЭМ!$C$34:$C$777,СВЦЭМ!$A$34:$A$777,$A57,СВЦЭМ!$B$34:$B$777,H$47)+'СЕТ СН'!$G$9+СВЦЭМ!$D$10+'СЕТ СН'!$G$5-'СЕТ СН'!$G$17</f>
        <v>4436.7022755199996</v>
      </c>
      <c r="I57" s="37">
        <f>SUMIFS(СВЦЭМ!$C$34:$C$777,СВЦЭМ!$A$34:$A$777,$A57,СВЦЭМ!$B$34:$B$777,I$47)+'СЕТ СН'!$G$9+СВЦЭМ!$D$10+'СЕТ СН'!$G$5-'СЕТ СН'!$G$17</f>
        <v>4360.5099485700002</v>
      </c>
      <c r="J57" s="37">
        <f>SUMIFS(СВЦЭМ!$C$34:$C$777,СВЦЭМ!$A$34:$A$777,$A57,СВЦЭМ!$B$34:$B$777,J$47)+'СЕТ СН'!$G$9+СВЦЭМ!$D$10+'СЕТ СН'!$G$5-'СЕТ СН'!$G$17</f>
        <v>4284.1914990000005</v>
      </c>
      <c r="K57" s="37">
        <f>SUMIFS(СВЦЭМ!$C$34:$C$777,СВЦЭМ!$A$34:$A$777,$A57,СВЦЭМ!$B$34:$B$777,K$47)+'СЕТ СН'!$G$9+СВЦЭМ!$D$10+'СЕТ СН'!$G$5-'СЕТ СН'!$G$17</f>
        <v>4274.8257255999997</v>
      </c>
      <c r="L57" s="37">
        <f>SUMIFS(СВЦЭМ!$C$34:$C$777,СВЦЭМ!$A$34:$A$777,$A57,СВЦЭМ!$B$34:$B$777,L$47)+'СЕТ СН'!$G$9+СВЦЭМ!$D$10+'СЕТ СН'!$G$5-'СЕТ СН'!$G$17</f>
        <v>4277.7857169600002</v>
      </c>
      <c r="M57" s="37">
        <f>SUMIFS(СВЦЭМ!$C$34:$C$777,СВЦЭМ!$A$34:$A$777,$A57,СВЦЭМ!$B$34:$B$777,M$47)+'СЕТ СН'!$G$9+СВЦЭМ!$D$10+'СЕТ СН'!$G$5-'СЕТ СН'!$G$17</f>
        <v>4270.8284467399999</v>
      </c>
      <c r="N57" s="37">
        <f>SUMIFS(СВЦЭМ!$C$34:$C$777,СВЦЭМ!$A$34:$A$777,$A57,СВЦЭМ!$B$34:$B$777,N$47)+'СЕТ СН'!$G$9+СВЦЭМ!$D$10+'СЕТ СН'!$G$5-'СЕТ СН'!$G$17</f>
        <v>4274.96628108</v>
      </c>
      <c r="O57" s="37">
        <f>SUMIFS(СВЦЭМ!$C$34:$C$777,СВЦЭМ!$A$34:$A$777,$A57,СВЦЭМ!$B$34:$B$777,O$47)+'СЕТ СН'!$G$9+СВЦЭМ!$D$10+'СЕТ СН'!$G$5-'СЕТ СН'!$G$17</f>
        <v>4283.5444449200004</v>
      </c>
      <c r="P57" s="37">
        <f>SUMIFS(СВЦЭМ!$C$34:$C$777,СВЦЭМ!$A$34:$A$777,$A57,СВЦЭМ!$B$34:$B$777,P$47)+'СЕТ СН'!$G$9+СВЦЭМ!$D$10+'СЕТ СН'!$G$5-'СЕТ СН'!$G$17</f>
        <v>4292.6325674600002</v>
      </c>
      <c r="Q57" s="37">
        <f>SUMIFS(СВЦЭМ!$C$34:$C$777,СВЦЭМ!$A$34:$A$777,$A57,СВЦЭМ!$B$34:$B$777,Q$47)+'СЕТ СН'!$G$9+СВЦЭМ!$D$10+'СЕТ СН'!$G$5-'СЕТ СН'!$G$17</f>
        <v>4306.0579641300001</v>
      </c>
      <c r="R57" s="37">
        <f>SUMIFS(СВЦЭМ!$C$34:$C$777,СВЦЭМ!$A$34:$A$777,$A57,СВЦЭМ!$B$34:$B$777,R$47)+'СЕТ СН'!$G$9+СВЦЭМ!$D$10+'СЕТ СН'!$G$5-'СЕТ СН'!$G$17</f>
        <v>4303.97577671</v>
      </c>
      <c r="S57" s="37">
        <f>SUMIFS(СВЦЭМ!$C$34:$C$777,СВЦЭМ!$A$34:$A$777,$A57,СВЦЭМ!$B$34:$B$777,S$47)+'СЕТ СН'!$G$9+СВЦЭМ!$D$10+'СЕТ СН'!$G$5-'СЕТ СН'!$G$17</f>
        <v>4277.9550056799999</v>
      </c>
      <c r="T57" s="37">
        <f>SUMIFS(СВЦЭМ!$C$34:$C$777,СВЦЭМ!$A$34:$A$777,$A57,СВЦЭМ!$B$34:$B$777,T$47)+'СЕТ СН'!$G$9+СВЦЭМ!$D$10+'СЕТ СН'!$G$5-'СЕТ СН'!$G$17</f>
        <v>4271.2052302000002</v>
      </c>
      <c r="U57" s="37">
        <f>SUMIFS(СВЦЭМ!$C$34:$C$777,СВЦЭМ!$A$34:$A$777,$A57,СВЦЭМ!$B$34:$B$777,U$47)+'СЕТ СН'!$G$9+СВЦЭМ!$D$10+'СЕТ СН'!$G$5-'СЕТ СН'!$G$17</f>
        <v>4271.10734099</v>
      </c>
      <c r="V57" s="37">
        <f>SUMIFS(СВЦЭМ!$C$34:$C$777,СВЦЭМ!$A$34:$A$777,$A57,СВЦЭМ!$B$34:$B$777,V$47)+'СЕТ СН'!$G$9+СВЦЭМ!$D$10+'СЕТ СН'!$G$5-'СЕТ СН'!$G$17</f>
        <v>4268.0179965799998</v>
      </c>
      <c r="W57" s="37">
        <f>SUMIFS(СВЦЭМ!$C$34:$C$777,СВЦЭМ!$A$34:$A$777,$A57,СВЦЭМ!$B$34:$B$777,W$47)+'СЕТ СН'!$G$9+СВЦЭМ!$D$10+'СЕТ СН'!$G$5-'СЕТ СН'!$G$17</f>
        <v>4266.8923410099997</v>
      </c>
      <c r="X57" s="37">
        <f>SUMIFS(СВЦЭМ!$C$34:$C$777,СВЦЭМ!$A$34:$A$777,$A57,СВЦЭМ!$B$34:$B$777,X$47)+'СЕТ СН'!$G$9+СВЦЭМ!$D$10+'СЕТ СН'!$G$5-'СЕТ СН'!$G$17</f>
        <v>4290.18195294</v>
      </c>
      <c r="Y57" s="37">
        <f>SUMIFS(СВЦЭМ!$C$34:$C$777,СВЦЭМ!$A$34:$A$777,$A57,СВЦЭМ!$B$34:$B$777,Y$47)+'СЕТ СН'!$G$9+СВЦЭМ!$D$10+'СЕТ СН'!$G$5-'СЕТ СН'!$G$17</f>
        <v>4364.3875407800006</v>
      </c>
    </row>
    <row r="58" spans="1:25" ht="15.75" x14ac:dyDescent="0.2">
      <c r="A58" s="36">
        <f t="shared" si="1"/>
        <v>42746</v>
      </c>
      <c r="B58" s="37">
        <f>SUMIFS(СВЦЭМ!$C$34:$C$777,СВЦЭМ!$A$34:$A$777,$A58,СВЦЭМ!$B$34:$B$777,B$47)+'СЕТ СН'!$G$9+СВЦЭМ!$D$10+'СЕТ СН'!$G$5-'СЕТ СН'!$G$17</f>
        <v>4383.0951894899999</v>
      </c>
      <c r="C58" s="37">
        <f>SUMIFS(СВЦЭМ!$C$34:$C$777,СВЦЭМ!$A$34:$A$777,$A58,СВЦЭМ!$B$34:$B$777,C$47)+'СЕТ СН'!$G$9+СВЦЭМ!$D$10+'СЕТ СН'!$G$5-'СЕТ СН'!$G$17</f>
        <v>4395.4805470499996</v>
      </c>
      <c r="D58" s="37">
        <f>SUMIFS(СВЦЭМ!$C$34:$C$777,СВЦЭМ!$A$34:$A$777,$A58,СВЦЭМ!$B$34:$B$777,D$47)+'СЕТ СН'!$G$9+СВЦЭМ!$D$10+'СЕТ СН'!$G$5-'СЕТ СН'!$G$17</f>
        <v>4404.3412541899997</v>
      </c>
      <c r="E58" s="37">
        <f>SUMIFS(СВЦЭМ!$C$34:$C$777,СВЦЭМ!$A$34:$A$777,$A58,СВЦЭМ!$B$34:$B$777,E$47)+'СЕТ СН'!$G$9+СВЦЭМ!$D$10+'СЕТ СН'!$G$5-'СЕТ СН'!$G$17</f>
        <v>4399.3424467900004</v>
      </c>
      <c r="F58" s="37">
        <f>SUMIFS(СВЦЭМ!$C$34:$C$777,СВЦЭМ!$A$34:$A$777,$A58,СВЦЭМ!$B$34:$B$777,F$47)+'СЕТ СН'!$G$9+СВЦЭМ!$D$10+'СЕТ СН'!$G$5-'СЕТ СН'!$G$17</f>
        <v>4400.07486427</v>
      </c>
      <c r="G58" s="37">
        <f>SUMIFS(СВЦЭМ!$C$34:$C$777,СВЦЭМ!$A$34:$A$777,$A58,СВЦЭМ!$B$34:$B$777,G$47)+'СЕТ СН'!$G$9+СВЦЭМ!$D$10+'СЕТ СН'!$G$5-'СЕТ СН'!$G$17</f>
        <v>4394.9432609200003</v>
      </c>
      <c r="H58" s="37">
        <f>SUMIFS(СВЦЭМ!$C$34:$C$777,СВЦЭМ!$A$34:$A$777,$A58,СВЦЭМ!$B$34:$B$777,H$47)+'СЕТ СН'!$G$9+СВЦЭМ!$D$10+'СЕТ СН'!$G$5-'СЕТ СН'!$G$17</f>
        <v>4395.2498581300006</v>
      </c>
      <c r="I58" s="37">
        <f>SUMIFS(СВЦЭМ!$C$34:$C$777,СВЦЭМ!$A$34:$A$777,$A58,СВЦЭМ!$B$34:$B$777,I$47)+'СЕТ СН'!$G$9+СВЦЭМ!$D$10+'СЕТ СН'!$G$5-'СЕТ СН'!$G$17</f>
        <v>4371.0902434</v>
      </c>
      <c r="J58" s="37">
        <f>SUMIFS(СВЦЭМ!$C$34:$C$777,СВЦЭМ!$A$34:$A$777,$A58,СВЦЭМ!$B$34:$B$777,J$47)+'СЕТ СН'!$G$9+СВЦЭМ!$D$10+'СЕТ СН'!$G$5-'СЕТ СН'!$G$17</f>
        <v>4312.8974779399996</v>
      </c>
      <c r="K58" s="37">
        <f>SUMIFS(СВЦЭМ!$C$34:$C$777,СВЦЭМ!$A$34:$A$777,$A58,СВЦЭМ!$B$34:$B$777,K$47)+'СЕТ СН'!$G$9+СВЦЭМ!$D$10+'СЕТ СН'!$G$5-'СЕТ СН'!$G$17</f>
        <v>4335.76629185</v>
      </c>
      <c r="L58" s="37">
        <f>SUMIFS(СВЦЭМ!$C$34:$C$777,СВЦЭМ!$A$34:$A$777,$A58,СВЦЭМ!$B$34:$B$777,L$47)+'СЕТ СН'!$G$9+СВЦЭМ!$D$10+'СЕТ СН'!$G$5-'СЕТ СН'!$G$17</f>
        <v>4374.4938512700001</v>
      </c>
      <c r="M58" s="37">
        <f>SUMIFS(СВЦЭМ!$C$34:$C$777,СВЦЭМ!$A$34:$A$777,$A58,СВЦЭМ!$B$34:$B$777,M$47)+'СЕТ СН'!$G$9+СВЦЭМ!$D$10+'СЕТ СН'!$G$5-'СЕТ СН'!$G$17</f>
        <v>4369.2735508599999</v>
      </c>
      <c r="N58" s="37">
        <f>SUMIFS(СВЦЭМ!$C$34:$C$777,СВЦЭМ!$A$34:$A$777,$A58,СВЦЭМ!$B$34:$B$777,N$47)+'СЕТ СН'!$G$9+СВЦЭМ!$D$10+'СЕТ СН'!$G$5-'СЕТ СН'!$G$17</f>
        <v>4352.3948402400001</v>
      </c>
      <c r="O58" s="37">
        <f>SUMIFS(СВЦЭМ!$C$34:$C$777,СВЦЭМ!$A$34:$A$777,$A58,СВЦЭМ!$B$34:$B$777,O$47)+'СЕТ СН'!$G$9+СВЦЭМ!$D$10+'СЕТ СН'!$G$5-'СЕТ СН'!$G$17</f>
        <v>4346.6333792999994</v>
      </c>
      <c r="P58" s="37">
        <f>SUMIFS(СВЦЭМ!$C$34:$C$777,СВЦЭМ!$A$34:$A$777,$A58,СВЦЭМ!$B$34:$B$777,P$47)+'СЕТ СН'!$G$9+СВЦЭМ!$D$10+'СЕТ СН'!$G$5-'СЕТ СН'!$G$17</f>
        <v>4340.6186760099999</v>
      </c>
      <c r="Q58" s="37">
        <f>SUMIFS(СВЦЭМ!$C$34:$C$777,СВЦЭМ!$A$34:$A$777,$A58,СВЦЭМ!$B$34:$B$777,Q$47)+'СЕТ СН'!$G$9+СВЦЭМ!$D$10+'СЕТ СН'!$G$5-'СЕТ СН'!$G$17</f>
        <v>4334.7096286800006</v>
      </c>
      <c r="R58" s="37">
        <f>SUMIFS(СВЦЭМ!$C$34:$C$777,СВЦЭМ!$A$34:$A$777,$A58,СВЦЭМ!$B$34:$B$777,R$47)+'СЕТ СН'!$G$9+СВЦЭМ!$D$10+'СЕТ СН'!$G$5-'СЕТ СН'!$G$17</f>
        <v>4335.5292406899998</v>
      </c>
      <c r="S58" s="37">
        <f>SUMIFS(СВЦЭМ!$C$34:$C$777,СВЦЭМ!$A$34:$A$777,$A58,СВЦЭМ!$B$34:$B$777,S$47)+'СЕТ СН'!$G$9+СВЦЭМ!$D$10+'СЕТ СН'!$G$5-'СЕТ СН'!$G$17</f>
        <v>4318.7436803700002</v>
      </c>
      <c r="T58" s="37">
        <f>SUMIFS(СВЦЭМ!$C$34:$C$777,СВЦЭМ!$A$34:$A$777,$A58,СВЦЭМ!$B$34:$B$777,T$47)+'СЕТ СН'!$G$9+СВЦЭМ!$D$10+'СЕТ СН'!$G$5-'СЕТ СН'!$G$17</f>
        <v>4250.2225367000001</v>
      </c>
      <c r="U58" s="37">
        <f>SUMIFS(СВЦЭМ!$C$34:$C$777,СВЦЭМ!$A$34:$A$777,$A58,СВЦЭМ!$B$34:$B$777,U$47)+'СЕТ СН'!$G$9+СВЦЭМ!$D$10+'СЕТ СН'!$G$5-'СЕТ СН'!$G$17</f>
        <v>4249.1955770499999</v>
      </c>
      <c r="V58" s="37">
        <f>SUMIFS(СВЦЭМ!$C$34:$C$777,СВЦЭМ!$A$34:$A$777,$A58,СВЦЭМ!$B$34:$B$777,V$47)+'СЕТ СН'!$G$9+СВЦЭМ!$D$10+'СЕТ СН'!$G$5-'СЕТ СН'!$G$17</f>
        <v>4250.4125377800001</v>
      </c>
      <c r="W58" s="37">
        <f>SUMIFS(СВЦЭМ!$C$34:$C$777,СВЦЭМ!$A$34:$A$777,$A58,СВЦЭМ!$B$34:$B$777,W$47)+'СЕТ СН'!$G$9+СВЦЭМ!$D$10+'СЕТ СН'!$G$5-'СЕТ СН'!$G$17</f>
        <v>4265.8248772900006</v>
      </c>
      <c r="X58" s="37">
        <f>SUMIFS(СВЦЭМ!$C$34:$C$777,СВЦЭМ!$A$34:$A$777,$A58,СВЦЭМ!$B$34:$B$777,X$47)+'СЕТ СН'!$G$9+СВЦЭМ!$D$10+'СЕТ СН'!$G$5-'СЕТ СН'!$G$17</f>
        <v>4294.0477705699996</v>
      </c>
      <c r="Y58" s="37">
        <f>SUMIFS(СВЦЭМ!$C$34:$C$777,СВЦЭМ!$A$34:$A$777,$A58,СВЦЭМ!$B$34:$B$777,Y$47)+'СЕТ СН'!$G$9+СВЦЭМ!$D$10+'СЕТ СН'!$G$5-'СЕТ СН'!$G$17</f>
        <v>4318.8535864799996</v>
      </c>
    </row>
    <row r="59" spans="1:25" ht="15.75" x14ac:dyDescent="0.2">
      <c r="A59" s="36">
        <f t="shared" si="1"/>
        <v>42747</v>
      </c>
      <c r="B59" s="37">
        <f>SUMIFS(СВЦЭМ!$C$34:$C$777,СВЦЭМ!$A$34:$A$777,$A59,СВЦЭМ!$B$34:$B$777,B$47)+'СЕТ СН'!$G$9+СВЦЭМ!$D$10+'СЕТ СН'!$G$5-'СЕТ СН'!$G$17</f>
        <v>4351.0040220700002</v>
      </c>
      <c r="C59" s="37">
        <f>SUMIFS(СВЦЭМ!$C$34:$C$777,СВЦЭМ!$A$34:$A$777,$A59,СВЦЭМ!$B$34:$B$777,C$47)+'СЕТ СН'!$G$9+СВЦЭМ!$D$10+'СЕТ СН'!$G$5-'СЕТ СН'!$G$17</f>
        <v>4389.5639179499994</v>
      </c>
      <c r="D59" s="37">
        <f>SUMIFS(СВЦЭМ!$C$34:$C$777,СВЦЭМ!$A$34:$A$777,$A59,СВЦЭМ!$B$34:$B$777,D$47)+'СЕТ СН'!$G$9+СВЦЭМ!$D$10+'СЕТ СН'!$G$5-'СЕТ СН'!$G$17</f>
        <v>4401.8955287700001</v>
      </c>
      <c r="E59" s="37">
        <f>SUMIFS(СВЦЭМ!$C$34:$C$777,СВЦЭМ!$A$34:$A$777,$A59,СВЦЭМ!$B$34:$B$777,E$47)+'СЕТ СН'!$G$9+СВЦЭМ!$D$10+'СЕТ СН'!$G$5-'СЕТ СН'!$G$17</f>
        <v>4404.5916190200005</v>
      </c>
      <c r="F59" s="37">
        <f>SUMIFS(СВЦЭМ!$C$34:$C$777,СВЦЭМ!$A$34:$A$777,$A59,СВЦЭМ!$B$34:$B$777,F$47)+'СЕТ СН'!$G$9+СВЦЭМ!$D$10+'СЕТ СН'!$G$5-'СЕТ СН'!$G$17</f>
        <v>4402.3278308899999</v>
      </c>
      <c r="G59" s="37">
        <f>SUMIFS(СВЦЭМ!$C$34:$C$777,СВЦЭМ!$A$34:$A$777,$A59,СВЦЭМ!$B$34:$B$777,G$47)+'СЕТ СН'!$G$9+СВЦЭМ!$D$10+'СЕТ СН'!$G$5-'СЕТ СН'!$G$17</f>
        <v>4405.0203050099999</v>
      </c>
      <c r="H59" s="37">
        <f>SUMIFS(СВЦЭМ!$C$34:$C$777,СВЦЭМ!$A$34:$A$777,$A59,СВЦЭМ!$B$34:$B$777,H$47)+'СЕТ СН'!$G$9+СВЦЭМ!$D$10+'СЕТ СН'!$G$5-'СЕТ СН'!$G$17</f>
        <v>4405.95014722</v>
      </c>
      <c r="I59" s="37">
        <f>SUMIFS(СВЦЭМ!$C$34:$C$777,СВЦЭМ!$A$34:$A$777,$A59,СВЦЭМ!$B$34:$B$777,I$47)+'СЕТ СН'!$G$9+СВЦЭМ!$D$10+'СЕТ СН'!$G$5-'СЕТ СН'!$G$17</f>
        <v>4364.7403028500003</v>
      </c>
      <c r="J59" s="37">
        <f>SUMIFS(СВЦЭМ!$C$34:$C$777,СВЦЭМ!$A$34:$A$777,$A59,СВЦЭМ!$B$34:$B$777,J$47)+'СЕТ СН'!$G$9+СВЦЭМ!$D$10+'СЕТ СН'!$G$5-'СЕТ СН'!$G$17</f>
        <v>4297.2996216000001</v>
      </c>
      <c r="K59" s="37">
        <f>SUMIFS(СВЦЭМ!$C$34:$C$777,СВЦЭМ!$A$34:$A$777,$A59,СВЦЭМ!$B$34:$B$777,K$47)+'СЕТ СН'!$G$9+СВЦЭМ!$D$10+'СЕТ СН'!$G$5-'СЕТ СН'!$G$17</f>
        <v>4283.1134409400001</v>
      </c>
      <c r="L59" s="37">
        <f>SUMIFS(СВЦЭМ!$C$34:$C$777,СВЦЭМ!$A$34:$A$777,$A59,СВЦЭМ!$B$34:$B$777,L$47)+'СЕТ СН'!$G$9+СВЦЭМ!$D$10+'СЕТ СН'!$G$5-'СЕТ СН'!$G$17</f>
        <v>4287.1112031000002</v>
      </c>
      <c r="M59" s="37">
        <f>SUMIFS(СВЦЭМ!$C$34:$C$777,СВЦЭМ!$A$34:$A$777,$A59,СВЦЭМ!$B$34:$B$777,M$47)+'СЕТ СН'!$G$9+СВЦЭМ!$D$10+'СЕТ СН'!$G$5-'СЕТ СН'!$G$17</f>
        <v>4292.7197042400003</v>
      </c>
      <c r="N59" s="37">
        <f>SUMIFS(СВЦЭМ!$C$34:$C$777,СВЦЭМ!$A$34:$A$777,$A59,СВЦЭМ!$B$34:$B$777,N$47)+'СЕТ СН'!$G$9+СВЦЭМ!$D$10+'СЕТ СН'!$G$5-'СЕТ СН'!$G$17</f>
        <v>4283.0139715400001</v>
      </c>
      <c r="O59" s="37">
        <f>SUMIFS(СВЦЭМ!$C$34:$C$777,СВЦЭМ!$A$34:$A$777,$A59,СВЦЭМ!$B$34:$B$777,O$47)+'СЕТ СН'!$G$9+СВЦЭМ!$D$10+'СЕТ СН'!$G$5-'СЕТ СН'!$G$17</f>
        <v>4287.9375052599999</v>
      </c>
      <c r="P59" s="37">
        <f>SUMIFS(СВЦЭМ!$C$34:$C$777,СВЦЭМ!$A$34:$A$777,$A59,СВЦЭМ!$B$34:$B$777,P$47)+'СЕТ СН'!$G$9+СВЦЭМ!$D$10+'СЕТ СН'!$G$5-'СЕТ СН'!$G$17</f>
        <v>4293.2703579200006</v>
      </c>
      <c r="Q59" s="37">
        <f>SUMIFS(СВЦЭМ!$C$34:$C$777,СВЦЭМ!$A$34:$A$777,$A59,СВЦЭМ!$B$34:$B$777,Q$47)+'СЕТ СН'!$G$9+СВЦЭМ!$D$10+'СЕТ СН'!$G$5-'СЕТ СН'!$G$17</f>
        <v>4290.2138042099996</v>
      </c>
      <c r="R59" s="37">
        <f>SUMIFS(СВЦЭМ!$C$34:$C$777,СВЦЭМ!$A$34:$A$777,$A59,СВЦЭМ!$B$34:$B$777,R$47)+'СЕТ СН'!$G$9+СВЦЭМ!$D$10+'СЕТ СН'!$G$5-'СЕТ СН'!$G$17</f>
        <v>4293.7300040999999</v>
      </c>
      <c r="S59" s="37">
        <f>SUMIFS(СВЦЭМ!$C$34:$C$777,СВЦЭМ!$A$34:$A$777,$A59,СВЦЭМ!$B$34:$B$777,S$47)+'СЕТ СН'!$G$9+СВЦЭМ!$D$10+'СЕТ СН'!$G$5-'СЕТ СН'!$G$17</f>
        <v>4309.0433087599995</v>
      </c>
      <c r="T59" s="37">
        <f>SUMIFS(СВЦЭМ!$C$34:$C$777,СВЦЭМ!$A$34:$A$777,$A59,СВЦЭМ!$B$34:$B$777,T$47)+'СЕТ СН'!$G$9+СВЦЭМ!$D$10+'СЕТ СН'!$G$5-'СЕТ СН'!$G$17</f>
        <v>4306.4079039799999</v>
      </c>
      <c r="U59" s="37">
        <f>SUMIFS(СВЦЭМ!$C$34:$C$777,СВЦЭМ!$A$34:$A$777,$A59,СВЦЭМ!$B$34:$B$777,U$47)+'СЕТ СН'!$G$9+СВЦЭМ!$D$10+'СЕТ СН'!$G$5-'СЕТ СН'!$G$17</f>
        <v>4309.6557288499998</v>
      </c>
      <c r="V59" s="37">
        <f>SUMIFS(СВЦЭМ!$C$34:$C$777,СВЦЭМ!$A$34:$A$777,$A59,СВЦЭМ!$B$34:$B$777,V$47)+'СЕТ СН'!$G$9+СВЦЭМ!$D$10+'СЕТ СН'!$G$5-'СЕТ СН'!$G$17</f>
        <v>4314.4157298299997</v>
      </c>
      <c r="W59" s="37">
        <f>SUMIFS(СВЦЭМ!$C$34:$C$777,СВЦЭМ!$A$34:$A$777,$A59,СВЦЭМ!$B$34:$B$777,W$47)+'СЕТ СН'!$G$9+СВЦЭМ!$D$10+'СЕТ СН'!$G$5-'СЕТ СН'!$G$17</f>
        <v>4321.3061064800004</v>
      </c>
      <c r="X59" s="37">
        <f>SUMIFS(СВЦЭМ!$C$34:$C$777,СВЦЭМ!$A$34:$A$777,$A59,СВЦЭМ!$B$34:$B$777,X$47)+'СЕТ СН'!$G$9+СВЦЭМ!$D$10+'СЕТ СН'!$G$5-'СЕТ СН'!$G$17</f>
        <v>4251.9205283400006</v>
      </c>
      <c r="Y59" s="37">
        <f>SUMIFS(СВЦЭМ!$C$34:$C$777,СВЦЭМ!$A$34:$A$777,$A59,СВЦЭМ!$B$34:$B$777,Y$47)+'СЕТ СН'!$G$9+СВЦЭМ!$D$10+'СЕТ СН'!$G$5-'СЕТ СН'!$G$17</f>
        <v>4318.95785256</v>
      </c>
    </row>
    <row r="60" spans="1:25" ht="15.75" x14ac:dyDescent="0.2">
      <c r="A60" s="36">
        <f t="shared" si="1"/>
        <v>42748</v>
      </c>
      <c r="B60" s="37">
        <f>SUMIFS(СВЦЭМ!$C$34:$C$777,СВЦЭМ!$A$34:$A$777,$A60,СВЦЭМ!$B$34:$B$777,B$47)+'СЕТ СН'!$G$9+СВЦЭМ!$D$10+'СЕТ СН'!$G$5-'СЕТ СН'!$G$17</f>
        <v>4418.7174845400004</v>
      </c>
      <c r="C60" s="37">
        <f>SUMIFS(СВЦЭМ!$C$34:$C$777,СВЦЭМ!$A$34:$A$777,$A60,СВЦЭМ!$B$34:$B$777,C$47)+'СЕТ СН'!$G$9+СВЦЭМ!$D$10+'СЕТ СН'!$G$5-'СЕТ СН'!$G$17</f>
        <v>4451.8763723900001</v>
      </c>
      <c r="D60" s="37">
        <f>SUMIFS(СВЦЭМ!$C$34:$C$777,СВЦЭМ!$A$34:$A$777,$A60,СВЦЭМ!$B$34:$B$777,D$47)+'СЕТ СН'!$G$9+СВЦЭМ!$D$10+'СЕТ СН'!$G$5-'СЕТ СН'!$G$17</f>
        <v>4476.3160977500002</v>
      </c>
      <c r="E60" s="37">
        <f>SUMIFS(СВЦЭМ!$C$34:$C$777,СВЦЭМ!$A$34:$A$777,$A60,СВЦЭМ!$B$34:$B$777,E$47)+'СЕТ СН'!$G$9+СВЦЭМ!$D$10+'СЕТ СН'!$G$5-'СЕТ СН'!$G$17</f>
        <v>4488.95209273</v>
      </c>
      <c r="F60" s="37">
        <f>SUMIFS(СВЦЭМ!$C$34:$C$777,СВЦЭМ!$A$34:$A$777,$A60,СВЦЭМ!$B$34:$B$777,F$47)+'СЕТ СН'!$G$9+СВЦЭМ!$D$10+'СЕТ СН'!$G$5-'СЕТ СН'!$G$17</f>
        <v>4487.2689341799996</v>
      </c>
      <c r="G60" s="37">
        <f>SUMIFS(СВЦЭМ!$C$34:$C$777,СВЦЭМ!$A$34:$A$777,$A60,СВЦЭМ!$B$34:$B$777,G$47)+'СЕТ СН'!$G$9+СВЦЭМ!$D$10+'СЕТ СН'!$G$5-'СЕТ СН'!$G$17</f>
        <v>4470.7859307799999</v>
      </c>
      <c r="H60" s="37">
        <f>SUMIFS(СВЦЭМ!$C$34:$C$777,СВЦЭМ!$A$34:$A$777,$A60,СВЦЭМ!$B$34:$B$777,H$47)+'СЕТ СН'!$G$9+СВЦЭМ!$D$10+'СЕТ СН'!$G$5-'СЕТ СН'!$G$17</f>
        <v>4419.8462481500001</v>
      </c>
      <c r="I60" s="37">
        <f>SUMIFS(СВЦЭМ!$C$34:$C$777,СВЦЭМ!$A$34:$A$777,$A60,СВЦЭМ!$B$34:$B$777,I$47)+'СЕТ СН'!$G$9+СВЦЭМ!$D$10+'СЕТ СН'!$G$5-'СЕТ СН'!$G$17</f>
        <v>4378.56211033</v>
      </c>
      <c r="J60" s="37">
        <f>SUMIFS(СВЦЭМ!$C$34:$C$777,СВЦЭМ!$A$34:$A$777,$A60,СВЦЭМ!$B$34:$B$777,J$47)+'СЕТ СН'!$G$9+СВЦЭМ!$D$10+'СЕТ СН'!$G$5-'СЕТ СН'!$G$17</f>
        <v>4371.1105065299998</v>
      </c>
      <c r="K60" s="37">
        <f>SUMIFS(СВЦЭМ!$C$34:$C$777,СВЦЭМ!$A$34:$A$777,$A60,СВЦЭМ!$B$34:$B$777,K$47)+'СЕТ СН'!$G$9+СВЦЭМ!$D$10+'СЕТ СН'!$G$5-'СЕТ СН'!$G$17</f>
        <v>4341.8038941599998</v>
      </c>
      <c r="L60" s="37">
        <f>SUMIFS(СВЦЭМ!$C$34:$C$777,СВЦЭМ!$A$34:$A$777,$A60,СВЦЭМ!$B$34:$B$777,L$47)+'СЕТ СН'!$G$9+СВЦЭМ!$D$10+'СЕТ СН'!$G$5-'СЕТ СН'!$G$17</f>
        <v>4328.5359342100001</v>
      </c>
      <c r="M60" s="37">
        <f>SUMIFS(СВЦЭМ!$C$34:$C$777,СВЦЭМ!$A$34:$A$777,$A60,СВЦЭМ!$B$34:$B$777,M$47)+'СЕТ СН'!$G$9+СВЦЭМ!$D$10+'СЕТ СН'!$G$5-'СЕТ СН'!$G$17</f>
        <v>4322.0845184499995</v>
      </c>
      <c r="N60" s="37">
        <f>SUMIFS(СВЦЭМ!$C$34:$C$777,СВЦЭМ!$A$34:$A$777,$A60,СВЦЭМ!$B$34:$B$777,N$47)+'СЕТ СН'!$G$9+СВЦЭМ!$D$10+'СЕТ СН'!$G$5-'СЕТ СН'!$G$17</f>
        <v>4328.1244838000002</v>
      </c>
      <c r="O60" s="37">
        <f>SUMIFS(СВЦЭМ!$C$34:$C$777,СВЦЭМ!$A$34:$A$777,$A60,СВЦЭМ!$B$34:$B$777,O$47)+'СЕТ СН'!$G$9+СВЦЭМ!$D$10+'СЕТ СН'!$G$5-'СЕТ СН'!$G$17</f>
        <v>4331.9559558700003</v>
      </c>
      <c r="P60" s="37">
        <f>SUMIFS(СВЦЭМ!$C$34:$C$777,СВЦЭМ!$A$34:$A$777,$A60,СВЦЭМ!$B$34:$B$777,P$47)+'СЕТ СН'!$G$9+СВЦЭМ!$D$10+'СЕТ СН'!$G$5-'СЕТ СН'!$G$17</f>
        <v>4333.50624186</v>
      </c>
      <c r="Q60" s="37">
        <f>SUMIFS(СВЦЭМ!$C$34:$C$777,СВЦЭМ!$A$34:$A$777,$A60,СВЦЭМ!$B$34:$B$777,Q$47)+'СЕТ СН'!$G$9+СВЦЭМ!$D$10+'СЕТ СН'!$G$5-'СЕТ СН'!$G$17</f>
        <v>4336.0880483199999</v>
      </c>
      <c r="R60" s="37">
        <f>SUMIFS(СВЦЭМ!$C$34:$C$777,СВЦЭМ!$A$34:$A$777,$A60,СВЦЭМ!$B$34:$B$777,R$47)+'СЕТ СН'!$G$9+СВЦЭМ!$D$10+'СЕТ СН'!$G$5-'СЕТ СН'!$G$17</f>
        <v>4336.2971830500001</v>
      </c>
      <c r="S60" s="37">
        <f>SUMIFS(СВЦЭМ!$C$34:$C$777,СВЦЭМ!$A$34:$A$777,$A60,СВЦЭМ!$B$34:$B$777,S$47)+'СЕТ СН'!$G$9+СВЦЭМ!$D$10+'СЕТ СН'!$G$5-'СЕТ СН'!$G$17</f>
        <v>4341.1356830499999</v>
      </c>
      <c r="T60" s="37">
        <f>SUMIFS(СВЦЭМ!$C$34:$C$777,СВЦЭМ!$A$34:$A$777,$A60,СВЦЭМ!$B$34:$B$777,T$47)+'СЕТ СН'!$G$9+СВЦЭМ!$D$10+'СЕТ СН'!$G$5-'СЕТ СН'!$G$17</f>
        <v>4334.9049244100006</v>
      </c>
      <c r="U60" s="37">
        <f>SUMIFS(СВЦЭМ!$C$34:$C$777,СВЦЭМ!$A$34:$A$777,$A60,СВЦЭМ!$B$34:$B$777,U$47)+'СЕТ СН'!$G$9+СВЦЭМ!$D$10+'СЕТ СН'!$G$5-'СЕТ СН'!$G$17</f>
        <v>4336.1140444699995</v>
      </c>
      <c r="V60" s="37">
        <f>SUMIFS(СВЦЭМ!$C$34:$C$777,СВЦЭМ!$A$34:$A$777,$A60,СВЦЭМ!$B$34:$B$777,V$47)+'СЕТ СН'!$G$9+СВЦЭМ!$D$10+'СЕТ СН'!$G$5-'СЕТ СН'!$G$17</f>
        <v>4348.8391593300003</v>
      </c>
      <c r="W60" s="37">
        <f>SUMIFS(СВЦЭМ!$C$34:$C$777,СВЦЭМ!$A$34:$A$777,$A60,СВЦЭМ!$B$34:$B$777,W$47)+'СЕТ СН'!$G$9+СВЦЭМ!$D$10+'СЕТ СН'!$G$5-'СЕТ СН'!$G$17</f>
        <v>4347.3440931099994</v>
      </c>
      <c r="X60" s="37">
        <f>SUMIFS(СВЦЭМ!$C$34:$C$777,СВЦЭМ!$A$34:$A$777,$A60,СВЦЭМ!$B$34:$B$777,X$47)+'СЕТ СН'!$G$9+СВЦЭМ!$D$10+'СЕТ СН'!$G$5-'СЕТ СН'!$G$17</f>
        <v>4357.9478697100003</v>
      </c>
      <c r="Y60" s="37">
        <f>SUMIFS(СВЦЭМ!$C$34:$C$777,СВЦЭМ!$A$34:$A$777,$A60,СВЦЭМ!$B$34:$B$777,Y$47)+'СЕТ СН'!$G$9+СВЦЭМ!$D$10+'СЕТ СН'!$G$5-'СЕТ СН'!$G$17</f>
        <v>4362.8369886800001</v>
      </c>
    </row>
    <row r="61" spans="1:25" ht="15.75" x14ac:dyDescent="0.2">
      <c r="A61" s="36">
        <f t="shared" si="1"/>
        <v>42749</v>
      </c>
      <c r="B61" s="37">
        <f>SUMIFS(СВЦЭМ!$C$34:$C$777,СВЦЭМ!$A$34:$A$777,$A61,СВЦЭМ!$B$34:$B$777,B$47)+'СЕТ СН'!$G$9+СВЦЭМ!$D$10+'СЕТ СН'!$G$5-'СЕТ СН'!$G$17</f>
        <v>4373.1491111899995</v>
      </c>
      <c r="C61" s="37">
        <f>SUMIFS(СВЦЭМ!$C$34:$C$777,СВЦЭМ!$A$34:$A$777,$A61,СВЦЭМ!$B$34:$B$777,C$47)+'СЕТ СН'!$G$9+СВЦЭМ!$D$10+'СЕТ СН'!$G$5-'СЕТ СН'!$G$17</f>
        <v>4376.8345525599998</v>
      </c>
      <c r="D61" s="37">
        <f>SUMIFS(СВЦЭМ!$C$34:$C$777,СВЦЭМ!$A$34:$A$777,$A61,СВЦЭМ!$B$34:$B$777,D$47)+'СЕТ СН'!$G$9+СВЦЭМ!$D$10+'СЕТ СН'!$G$5-'СЕТ СН'!$G$17</f>
        <v>4375.2521352100002</v>
      </c>
      <c r="E61" s="37">
        <f>SUMIFS(СВЦЭМ!$C$34:$C$777,СВЦЭМ!$A$34:$A$777,$A61,СВЦЭМ!$B$34:$B$777,E$47)+'СЕТ СН'!$G$9+СВЦЭМ!$D$10+'СЕТ СН'!$G$5-'СЕТ СН'!$G$17</f>
        <v>4387.4547159699996</v>
      </c>
      <c r="F61" s="37">
        <f>SUMIFS(СВЦЭМ!$C$34:$C$777,СВЦЭМ!$A$34:$A$777,$A61,СВЦЭМ!$B$34:$B$777,F$47)+'СЕТ СН'!$G$9+СВЦЭМ!$D$10+'СЕТ СН'!$G$5-'СЕТ СН'!$G$17</f>
        <v>4390.5999565000002</v>
      </c>
      <c r="G61" s="37">
        <f>SUMIFS(СВЦЭМ!$C$34:$C$777,СВЦЭМ!$A$34:$A$777,$A61,СВЦЭМ!$B$34:$B$777,G$47)+'СЕТ СН'!$G$9+СВЦЭМ!$D$10+'СЕТ СН'!$G$5-'СЕТ СН'!$G$17</f>
        <v>4384.8309902199999</v>
      </c>
      <c r="H61" s="37">
        <f>SUMIFS(СВЦЭМ!$C$34:$C$777,СВЦЭМ!$A$34:$A$777,$A61,СВЦЭМ!$B$34:$B$777,H$47)+'СЕТ СН'!$G$9+СВЦЭМ!$D$10+'СЕТ СН'!$G$5-'СЕТ СН'!$G$17</f>
        <v>4374.2543261400006</v>
      </c>
      <c r="I61" s="37">
        <f>SUMIFS(СВЦЭМ!$C$34:$C$777,СВЦЭМ!$A$34:$A$777,$A61,СВЦЭМ!$B$34:$B$777,I$47)+'СЕТ СН'!$G$9+СВЦЭМ!$D$10+'СЕТ СН'!$G$5-'СЕТ СН'!$G$17</f>
        <v>4375.6979258000001</v>
      </c>
      <c r="J61" s="37">
        <f>SUMIFS(СВЦЭМ!$C$34:$C$777,СВЦЭМ!$A$34:$A$777,$A61,СВЦЭМ!$B$34:$B$777,J$47)+'СЕТ СН'!$G$9+СВЦЭМ!$D$10+'СЕТ СН'!$G$5-'СЕТ СН'!$G$17</f>
        <v>4364.3484208999998</v>
      </c>
      <c r="K61" s="37">
        <f>SUMIFS(СВЦЭМ!$C$34:$C$777,СВЦЭМ!$A$34:$A$777,$A61,СВЦЭМ!$B$34:$B$777,K$47)+'СЕТ СН'!$G$9+СВЦЭМ!$D$10+'СЕТ СН'!$G$5-'СЕТ СН'!$G$17</f>
        <v>4322.7747380399996</v>
      </c>
      <c r="L61" s="37">
        <f>SUMIFS(СВЦЭМ!$C$34:$C$777,СВЦЭМ!$A$34:$A$777,$A61,СВЦЭМ!$B$34:$B$777,L$47)+'СЕТ СН'!$G$9+СВЦЭМ!$D$10+'СЕТ СН'!$G$5-'СЕТ СН'!$G$17</f>
        <v>4319.6256931099997</v>
      </c>
      <c r="M61" s="37">
        <f>SUMIFS(СВЦЭМ!$C$34:$C$777,СВЦЭМ!$A$34:$A$777,$A61,СВЦЭМ!$B$34:$B$777,M$47)+'СЕТ СН'!$G$9+СВЦЭМ!$D$10+'СЕТ СН'!$G$5-'СЕТ СН'!$G$17</f>
        <v>4313.9040019499998</v>
      </c>
      <c r="N61" s="37">
        <f>SUMIFS(СВЦЭМ!$C$34:$C$777,СВЦЭМ!$A$34:$A$777,$A61,СВЦЭМ!$B$34:$B$777,N$47)+'СЕТ СН'!$G$9+СВЦЭМ!$D$10+'СЕТ СН'!$G$5-'СЕТ СН'!$G$17</f>
        <v>4320.1848923799998</v>
      </c>
      <c r="O61" s="37">
        <f>SUMIFS(СВЦЭМ!$C$34:$C$777,СВЦЭМ!$A$34:$A$777,$A61,СВЦЭМ!$B$34:$B$777,O$47)+'СЕТ СН'!$G$9+СВЦЭМ!$D$10+'СЕТ СН'!$G$5-'СЕТ СН'!$G$17</f>
        <v>4321.6787069700003</v>
      </c>
      <c r="P61" s="37">
        <f>SUMIFS(СВЦЭМ!$C$34:$C$777,СВЦЭМ!$A$34:$A$777,$A61,СВЦЭМ!$B$34:$B$777,P$47)+'СЕТ СН'!$G$9+СВЦЭМ!$D$10+'СЕТ СН'!$G$5-'СЕТ СН'!$G$17</f>
        <v>4326.2959000999999</v>
      </c>
      <c r="Q61" s="37">
        <f>SUMIFS(СВЦЭМ!$C$34:$C$777,СВЦЭМ!$A$34:$A$777,$A61,СВЦЭМ!$B$34:$B$777,Q$47)+'СЕТ СН'!$G$9+СВЦЭМ!$D$10+'СЕТ СН'!$G$5-'СЕТ СН'!$G$17</f>
        <v>4331.4330284299995</v>
      </c>
      <c r="R61" s="37">
        <f>SUMIFS(СВЦЭМ!$C$34:$C$777,СВЦЭМ!$A$34:$A$777,$A61,СВЦЭМ!$B$34:$B$777,R$47)+'СЕТ СН'!$G$9+СВЦЭМ!$D$10+'СЕТ СН'!$G$5-'СЕТ СН'!$G$17</f>
        <v>4329.5292079400006</v>
      </c>
      <c r="S61" s="37">
        <f>SUMIFS(СВЦЭМ!$C$34:$C$777,СВЦЭМ!$A$34:$A$777,$A61,СВЦЭМ!$B$34:$B$777,S$47)+'СЕТ СН'!$G$9+СВЦЭМ!$D$10+'СЕТ СН'!$G$5-'СЕТ СН'!$G$17</f>
        <v>4315.2891761000001</v>
      </c>
      <c r="T61" s="37">
        <f>SUMIFS(СВЦЭМ!$C$34:$C$777,СВЦЭМ!$A$34:$A$777,$A61,СВЦЭМ!$B$34:$B$777,T$47)+'СЕТ СН'!$G$9+СВЦЭМ!$D$10+'СЕТ СН'!$G$5-'СЕТ СН'!$G$17</f>
        <v>4309.3143147000001</v>
      </c>
      <c r="U61" s="37">
        <f>SUMIFS(СВЦЭМ!$C$34:$C$777,СВЦЭМ!$A$34:$A$777,$A61,СВЦЭМ!$B$34:$B$777,U$47)+'СЕТ СН'!$G$9+СВЦЭМ!$D$10+'СЕТ СН'!$G$5-'СЕТ СН'!$G$17</f>
        <v>4309.7604278500003</v>
      </c>
      <c r="V61" s="37">
        <f>SUMIFS(СВЦЭМ!$C$34:$C$777,СВЦЭМ!$A$34:$A$777,$A61,СВЦЭМ!$B$34:$B$777,V$47)+'СЕТ СН'!$G$9+СВЦЭМ!$D$10+'СЕТ СН'!$G$5-'СЕТ СН'!$G$17</f>
        <v>4313.2229280199999</v>
      </c>
      <c r="W61" s="37">
        <f>SUMIFS(СВЦЭМ!$C$34:$C$777,СВЦЭМ!$A$34:$A$777,$A61,СВЦЭМ!$B$34:$B$777,W$47)+'СЕТ СН'!$G$9+СВЦЭМ!$D$10+'СЕТ СН'!$G$5-'СЕТ СН'!$G$17</f>
        <v>4332.1873760199996</v>
      </c>
      <c r="X61" s="37">
        <f>SUMIFS(СВЦЭМ!$C$34:$C$777,СВЦЭМ!$A$34:$A$777,$A61,СВЦЭМ!$B$34:$B$777,X$47)+'СЕТ СН'!$G$9+СВЦЭМ!$D$10+'СЕТ СН'!$G$5-'СЕТ СН'!$G$17</f>
        <v>4338.0485292699996</v>
      </c>
      <c r="Y61" s="37">
        <f>SUMIFS(СВЦЭМ!$C$34:$C$777,СВЦЭМ!$A$34:$A$777,$A61,СВЦЭМ!$B$34:$B$777,Y$47)+'СЕТ СН'!$G$9+СВЦЭМ!$D$10+'СЕТ СН'!$G$5-'СЕТ СН'!$G$17</f>
        <v>4351.03198574</v>
      </c>
    </row>
    <row r="62" spans="1:25" ht="15.75" x14ac:dyDescent="0.2">
      <c r="A62" s="36">
        <f t="shared" si="1"/>
        <v>42750</v>
      </c>
      <c r="B62" s="37">
        <f>SUMIFS(СВЦЭМ!$C$34:$C$777,СВЦЭМ!$A$34:$A$777,$A62,СВЦЭМ!$B$34:$B$777,B$47)+'СЕТ СН'!$G$9+СВЦЭМ!$D$10+'СЕТ СН'!$G$5-'СЕТ СН'!$G$17</f>
        <v>4336.0063106100006</v>
      </c>
      <c r="C62" s="37">
        <f>SUMIFS(СВЦЭМ!$C$34:$C$777,СВЦЭМ!$A$34:$A$777,$A62,СВЦЭМ!$B$34:$B$777,C$47)+'СЕТ СН'!$G$9+СВЦЭМ!$D$10+'СЕТ СН'!$G$5-'СЕТ СН'!$G$17</f>
        <v>4373.7308937199996</v>
      </c>
      <c r="D62" s="37">
        <f>SUMIFS(СВЦЭМ!$C$34:$C$777,СВЦЭМ!$A$34:$A$777,$A62,СВЦЭМ!$B$34:$B$777,D$47)+'СЕТ СН'!$G$9+СВЦЭМ!$D$10+'СЕТ СН'!$G$5-'СЕТ СН'!$G$17</f>
        <v>4395.3174325700002</v>
      </c>
      <c r="E62" s="37">
        <f>SUMIFS(СВЦЭМ!$C$34:$C$777,СВЦЭМ!$A$34:$A$777,$A62,СВЦЭМ!$B$34:$B$777,E$47)+'СЕТ СН'!$G$9+СВЦЭМ!$D$10+'СЕТ СН'!$G$5-'СЕТ СН'!$G$17</f>
        <v>4408.3592629800005</v>
      </c>
      <c r="F62" s="37">
        <f>SUMIFS(СВЦЭМ!$C$34:$C$777,СВЦЭМ!$A$34:$A$777,$A62,СВЦЭМ!$B$34:$B$777,F$47)+'СЕТ СН'!$G$9+СВЦЭМ!$D$10+'СЕТ СН'!$G$5-'СЕТ СН'!$G$17</f>
        <v>4410.2664823100004</v>
      </c>
      <c r="G62" s="37">
        <f>SUMIFS(СВЦЭМ!$C$34:$C$777,СВЦЭМ!$A$34:$A$777,$A62,СВЦЭМ!$B$34:$B$777,G$47)+'СЕТ СН'!$G$9+СВЦЭМ!$D$10+'СЕТ СН'!$G$5-'СЕТ СН'!$G$17</f>
        <v>4403.2626818600002</v>
      </c>
      <c r="H62" s="37">
        <f>SUMIFS(СВЦЭМ!$C$34:$C$777,СВЦЭМ!$A$34:$A$777,$A62,СВЦЭМ!$B$34:$B$777,H$47)+'СЕТ СН'!$G$9+СВЦЭМ!$D$10+'СЕТ СН'!$G$5-'СЕТ СН'!$G$17</f>
        <v>4388.7114461900001</v>
      </c>
      <c r="I62" s="37">
        <f>SUMIFS(СВЦЭМ!$C$34:$C$777,СВЦЭМ!$A$34:$A$777,$A62,СВЦЭМ!$B$34:$B$777,I$47)+'СЕТ СН'!$G$9+СВЦЭМ!$D$10+'СЕТ СН'!$G$5-'СЕТ СН'!$G$17</f>
        <v>4387.3908954600001</v>
      </c>
      <c r="J62" s="37">
        <f>SUMIFS(СВЦЭМ!$C$34:$C$777,СВЦЭМ!$A$34:$A$777,$A62,СВЦЭМ!$B$34:$B$777,J$47)+'СЕТ СН'!$G$9+СВЦЭМ!$D$10+'СЕТ СН'!$G$5-'СЕТ СН'!$G$17</f>
        <v>4360.9110526200002</v>
      </c>
      <c r="K62" s="37">
        <f>SUMIFS(СВЦЭМ!$C$34:$C$777,СВЦЭМ!$A$34:$A$777,$A62,СВЦЭМ!$B$34:$B$777,K$47)+'СЕТ СН'!$G$9+СВЦЭМ!$D$10+'СЕТ СН'!$G$5-'СЕТ СН'!$G$17</f>
        <v>4317.83528441</v>
      </c>
      <c r="L62" s="37">
        <f>SUMIFS(СВЦЭМ!$C$34:$C$777,СВЦЭМ!$A$34:$A$777,$A62,СВЦЭМ!$B$34:$B$777,L$47)+'СЕТ СН'!$G$9+СВЦЭМ!$D$10+'СЕТ СН'!$G$5-'СЕТ СН'!$G$17</f>
        <v>4317.2664873900003</v>
      </c>
      <c r="M62" s="37">
        <f>SUMIFS(СВЦЭМ!$C$34:$C$777,СВЦЭМ!$A$34:$A$777,$A62,СВЦЭМ!$B$34:$B$777,M$47)+'СЕТ СН'!$G$9+СВЦЭМ!$D$10+'СЕТ СН'!$G$5-'СЕТ СН'!$G$17</f>
        <v>4312.8162737299999</v>
      </c>
      <c r="N62" s="37">
        <f>SUMIFS(СВЦЭМ!$C$34:$C$777,СВЦЭМ!$A$34:$A$777,$A62,СВЦЭМ!$B$34:$B$777,N$47)+'СЕТ СН'!$G$9+СВЦЭМ!$D$10+'СЕТ СН'!$G$5-'СЕТ СН'!$G$17</f>
        <v>4307.0844058599996</v>
      </c>
      <c r="O62" s="37">
        <f>SUMIFS(СВЦЭМ!$C$34:$C$777,СВЦЭМ!$A$34:$A$777,$A62,СВЦЭМ!$B$34:$B$777,O$47)+'СЕТ СН'!$G$9+СВЦЭМ!$D$10+'СЕТ СН'!$G$5-'СЕТ СН'!$G$17</f>
        <v>4304.6573396599997</v>
      </c>
      <c r="P62" s="37">
        <f>SUMIFS(СВЦЭМ!$C$34:$C$777,СВЦЭМ!$A$34:$A$777,$A62,СВЦЭМ!$B$34:$B$777,P$47)+'СЕТ СН'!$G$9+СВЦЭМ!$D$10+'СЕТ СН'!$G$5-'СЕТ СН'!$G$17</f>
        <v>4304.6690445499999</v>
      </c>
      <c r="Q62" s="37">
        <f>SUMIFS(СВЦЭМ!$C$34:$C$777,СВЦЭМ!$A$34:$A$777,$A62,СВЦЭМ!$B$34:$B$777,Q$47)+'СЕТ СН'!$G$9+СВЦЭМ!$D$10+'СЕТ СН'!$G$5-'СЕТ СН'!$G$17</f>
        <v>4305.8189523700003</v>
      </c>
      <c r="R62" s="37">
        <f>SUMIFS(СВЦЭМ!$C$34:$C$777,СВЦЭМ!$A$34:$A$777,$A62,СВЦЭМ!$B$34:$B$777,R$47)+'СЕТ СН'!$G$9+СВЦЭМ!$D$10+'СЕТ СН'!$G$5-'СЕТ СН'!$G$17</f>
        <v>4305.21584755</v>
      </c>
      <c r="S62" s="37">
        <f>SUMIFS(СВЦЭМ!$C$34:$C$777,СВЦЭМ!$A$34:$A$777,$A62,СВЦЭМ!$B$34:$B$777,S$47)+'СЕТ СН'!$G$9+СВЦЭМ!$D$10+'СЕТ СН'!$G$5-'СЕТ СН'!$G$17</f>
        <v>4311.8363936000005</v>
      </c>
      <c r="T62" s="37">
        <f>SUMIFS(СВЦЭМ!$C$34:$C$777,СВЦЭМ!$A$34:$A$777,$A62,СВЦЭМ!$B$34:$B$777,T$47)+'СЕТ СН'!$G$9+СВЦЭМ!$D$10+'СЕТ СН'!$G$5-'СЕТ СН'!$G$17</f>
        <v>4312.3826581900003</v>
      </c>
      <c r="U62" s="37">
        <f>SUMIFS(СВЦЭМ!$C$34:$C$777,СВЦЭМ!$A$34:$A$777,$A62,СВЦЭМ!$B$34:$B$777,U$47)+'СЕТ СН'!$G$9+СВЦЭМ!$D$10+'СЕТ СН'!$G$5-'СЕТ СН'!$G$17</f>
        <v>4312.7790599399996</v>
      </c>
      <c r="V62" s="37">
        <f>SUMIFS(СВЦЭМ!$C$34:$C$777,СВЦЭМ!$A$34:$A$777,$A62,СВЦЭМ!$B$34:$B$777,V$47)+'СЕТ СН'!$G$9+СВЦЭМ!$D$10+'СЕТ СН'!$G$5-'СЕТ СН'!$G$17</f>
        <v>4314.9913163900001</v>
      </c>
      <c r="W62" s="37">
        <f>SUMIFS(СВЦЭМ!$C$34:$C$777,СВЦЭМ!$A$34:$A$777,$A62,СВЦЭМ!$B$34:$B$777,W$47)+'СЕТ СН'!$G$9+СВЦЭМ!$D$10+'СЕТ СН'!$G$5-'СЕТ СН'!$G$17</f>
        <v>4310.8534042400006</v>
      </c>
      <c r="X62" s="37">
        <f>SUMIFS(СВЦЭМ!$C$34:$C$777,СВЦЭМ!$A$34:$A$777,$A62,СВЦЭМ!$B$34:$B$777,X$47)+'СЕТ СН'!$G$9+СВЦЭМ!$D$10+'СЕТ СН'!$G$5-'СЕТ СН'!$G$17</f>
        <v>4306.1249304299999</v>
      </c>
      <c r="Y62" s="37">
        <f>SUMIFS(СВЦЭМ!$C$34:$C$777,СВЦЭМ!$A$34:$A$777,$A62,СВЦЭМ!$B$34:$B$777,Y$47)+'СЕТ СН'!$G$9+СВЦЭМ!$D$10+'СЕТ СН'!$G$5-'СЕТ СН'!$G$17</f>
        <v>4319.8448063800006</v>
      </c>
    </row>
    <row r="63" spans="1:25" ht="15.75" x14ac:dyDescent="0.2">
      <c r="A63" s="36">
        <f t="shared" si="1"/>
        <v>42751</v>
      </c>
      <c r="B63" s="37">
        <f>SUMIFS(СВЦЭМ!$C$34:$C$777,СВЦЭМ!$A$34:$A$777,$A63,СВЦЭМ!$B$34:$B$777,B$47)+'СЕТ СН'!$G$9+СВЦЭМ!$D$10+'СЕТ СН'!$G$5-'СЕТ СН'!$G$17</f>
        <v>4353.9556385699998</v>
      </c>
      <c r="C63" s="37">
        <f>SUMIFS(СВЦЭМ!$C$34:$C$777,СВЦЭМ!$A$34:$A$777,$A63,СВЦЭМ!$B$34:$B$777,C$47)+'СЕТ СН'!$G$9+СВЦЭМ!$D$10+'СЕТ СН'!$G$5-'СЕТ СН'!$G$17</f>
        <v>4388.3536938500001</v>
      </c>
      <c r="D63" s="37">
        <f>SUMIFS(СВЦЭМ!$C$34:$C$777,СВЦЭМ!$A$34:$A$777,$A63,СВЦЭМ!$B$34:$B$777,D$47)+'СЕТ СН'!$G$9+СВЦЭМ!$D$10+'СЕТ СН'!$G$5-'СЕТ СН'!$G$17</f>
        <v>4413.2208185500003</v>
      </c>
      <c r="E63" s="37">
        <f>SUMIFS(СВЦЭМ!$C$34:$C$777,СВЦЭМ!$A$34:$A$777,$A63,СВЦЭМ!$B$34:$B$777,E$47)+'СЕТ СН'!$G$9+СВЦЭМ!$D$10+'СЕТ СН'!$G$5-'СЕТ СН'!$G$17</f>
        <v>4425.1882741899999</v>
      </c>
      <c r="F63" s="37">
        <f>SUMIFS(СВЦЭМ!$C$34:$C$777,СВЦЭМ!$A$34:$A$777,$A63,СВЦЭМ!$B$34:$B$777,F$47)+'СЕТ СН'!$G$9+СВЦЭМ!$D$10+'СЕТ СН'!$G$5-'СЕТ СН'!$G$17</f>
        <v>4424.4684584799998</v>
      </c>
      <c r="G63" s="37">
        <f>SUMIFS(СВЦЭМ!$C$34:$C$777,СВЦЭМ!$A$34:$A$777,$A63,СВЦЭМ!$B$34:$B$777,G$47)+'СЕТ СН'!$G$9+СВЦЭМ!$D$10+'СЕТ СН'!$G$5-'СЕТ СН'!$G$17</f>
        <v>4408.0311054900003</v>
      </c>
      <c r="H63" s="37">
        <f>SUMIFS(СВЦЭМ!$C$34:$C$777,СВЦЭМ!$A$34:$A$777,$A63,СВЦЭМ!$B$34:$B$777,H$47)+'СЕТ СН'!$G$9+СВЦЭМ!$D$10+'СЕТ СН'!$G$5-'СЕТ СН'!$G$17</f>
        <v>4396.5707791200002</v>
      </c>
      <c r="I63" s="37">
        <f>SUMIFS(СВЦЭМ!$C$34:$C$777,СВЦЭМ!$A$34:$A$777,$A63,СВЦЭМ!$B$34:$B$777,I$47)+'СЕТ СН'!$G$9+СВЦЭМ!$D$10+'СЕТ СН'!$G$5-'СЕТ СН'!$G$17</f>
        <v>4337.6020351799998</v>
      </c>
      <c r="J63" s="37">
        <f>SUMIFS(СВЦЭМ!$C$34:$C$777,СВЦЭМ!$A$34:$A$777,$A63,СВЦЭМ!$B$34:$B$777,J$47)+'СЕТ СН'!$G$9+СВЦЭМ!$D$10+'СЕТ СН'!$G$5-'СЕТ СН'!$G$17</f>
        <v>4411.2517264799999</v>
      </c>
      <c r="K63" s="37">
        <f>SUMIFS(СВЦЭМ!$C$34:$C$777,СВЦЭМ!$A$34:$A$777,$A63,СВЦЭМ!$B$34:$B$777,K$47)+'СЕТ СН'!$G$9+СВЦЭМ!$D$10+'СЕТ СН'!$G$5-'СЕТ СН'!$G$17</f>
        <v>4350.7523851799997</v>
      </c>
      <c r="L63" s="37">
        <f>SUMIFS(СВЦЭМ!$C$34:$C$777,СВЦЭМ!$A$34:$A$777,$A63,СВЦЭМ!$B$34:$B$777,L$47)+'СЕТ СН'!$G$9+СВЦЭМ!$D$10+'СЕТ СН'!$G$5-'СЕТ СН'!$G$17</f>
        <v>4355.9392450200003</v>
      </c>
      <c r="M63" s="37">
        <f>SUMIFS(СВЦЭМ!$C$34:$C$777,СВЦЭМ!$A$34:$A$777,$A63,СВЦЭМ!$B$34:$B$777,M$47)+'СЕТ СН'!$G$9+СВЦЭМ!$D$10+'СЕТ СН'!$G$5-'СЕТ СН'!$G$17</f>
        <v>4349.5899364500001</v>
      </c>
      <c r="N63" s="37">
        <f>SUMIFS(СВЦЭМ!$C$34:$C$777,СВЦЭМ!$A$34:$A$777,$A63,СВЦЭМ!$B$34:$B$777,N$47)+'СЕТ СН'!$G$9+СВЦЭМ!$D$10+'СЕТ СН'!$G$5-'СЕТ СН'!$G$17</f>
        <v>4332.4359486200001</v>
      </c>
      <c r="O63" s="37">
        <f>SUMIFS(СВЦЭМ!$C$34:$C$777,СВЦЭМ!$A$34:$A$777,$A63,СВЦЭМ!$B$34:$B$777,O$47)+'СЕТ СН'!$G$9+СВЦЭМ!$D$10+'СЕТ СН'!$G$5-'СЕТ СН'!$G$17</f>
        <v>4327.5040955799996</v>
      </c>
      <c r="P63" s="37">
        <f>SUMIFS(СВЦЭМ!$C$34:$C$777,СВЦЭМ!$A$34:$A$777,$A63,СВЦЭМ!$B$34:$B$777,P$47)+'СЕТ СН'!$G$9+СВЦЭМ!$D$10+'СЕТ СН'!$G$5-'СЕТ СН'!$G$17</f>
        <v>4325.80126991</v>
      </c>
      <c r="Q63" s="37">
        <f>SUMIFS(СВЦЭМ!$C$34:$C$777,СВЦЭМ!$A$34:$A$777,$A63,СВЦЭМ!$B$34:$B$777,Q$47)+'СЕТ СН'!$G$9+СВЦЭМ!$D$10+'СЕТ СН'!$G$5-'СЕТ СН'!$G$17</f>
        <v>4322.0269000299995</v>
      </c>
      <c r="R63" s="37">
        <f>SUMIFS(СВЦЭМ!$C$34:$C$777,СВЦЭМ!$A$34:$A$777,$A63,СВЦЭМ!$B$34:$B$777,R$47)+'СЕТ СН'!$G$9+СВЦЭМ!$D$10+'СЕТ СН'!$G$5-'СЕТ СН'!$G$17</f>
        <v>4327.43994071</v>
      </c>
      <c r="S63" s="37">
        <f>SUMIFS(СВЦЭМ!$C$34:$C$777,СВЦЭМ!$A$34:$A$777,$A63,СВЦЭМ!$B$34:$B$777,S$47)+'СЕТ СН'!$G$9+СВЦЭМ!$D$10+'СЕТ СН'!$G$5-'СЕТ СН'!$G$17</f>
        <v>4341.3769827899996</v>
      </c>
      <c r="T63" s="37">
        <f>SUMIFS(СВЦЭМ!$C$34:$C$777,СВЦЭМ!$A$34:$A$777,$A63,СВЦЭМ!$B$34:$B$777,T$47)+'СЕТ СН'!$G$9+СВЦЭМ!$D$10+'СЕТ СН'!$G$5-'СЕТ СН'!$G$17</f>
        <v>4329.9893638100002</v>
      </c>
      <c r="U63" s="37">
        <f>SUMIFS(СВЦЭМ!$C$34:$C$777,СВЦЭМ!$A$34:$A$777,$A63,СВЦЭМ!$B$34:$B$777,U$47)+'СЕТ СН'!$G$9+СВЦЭМ!$D$10+'СЕТ СН'!$G$5-'СЕТ СН'!$G$17</f>
        <v>4334.8789909500001</v>
      </c>
      <c r="V63" s="37">
        <f>SUMIFS(СВЦЭМ!$C$34:$C$777,СВЦЭМ!$A$34:$A$777,$A63,СВЦЭМ!$B$34:$B$777,V$47)+'СЕТ СН'!$G$9+СВЦЭМ!$D$10+'СЕТ СН'!$G$5-'СЕТ СН'!$G$17</f>
        <v>4343.07218354</v>
      </c>
      <c r="W63" s="37">
        <f>SUMIFS(СВЦЭМ!$C$34:$C$777,СВЦЭМ!$A$34:$A$777,$A63,СВЦЭМ!$B$34:$B$777,W$47)+'СЕТ СН'!$G$9+СВЦЭМ!$D$10+'СЕТ СН'!$G$5-'СЕТ СН'!$G$17</f>
        <v>4337.8803273800004</v>
      </c>
      <c r="X63" s="37">
        <f>SUMIFS(СВЦЭМ!$C$34:$C$777,СВЦЭМ!$A$34:$A$777,$A63,СВЦЭМ!$B$34:$B$777,X$47)+'СЕТ СН'!$G$9+СВЦЭМ!$D$10+'СЕТ СН'!$G$5-'СЕТ СН'!$G$17</f>
        <v>4339.4580377100001</v>
      </c>
      <c r="Y63" s="37">
        <f>SUMIFS(СВЦЭМ!$C$34:$C$777,СВЦЭМ!$A$34:$A$777,$A63,СВЦЭМ!$B$34:$B$777,Y$47)+'СЕТ СН'!$G$9+СВЦЭМ!$D$10+'СЕТ СН'!$G$5-'СЕТ СН'!$G$17</f>
        <v>4335.41569557</v>
      </c>
    </row>
    <row r="64" spans="1:25" ht="15.75" x14ac:dyDescent="0.2">
      <c r="A64" s="36">
        <f t="shared" si="1"/>
        <v>42752</v>
      </c>
      <c r="B64" s="37">
        <f>SUMIFS(СВЦЭМ!$C$34:$C$777,СВЦЭМ!$A$34:$A$777,$A64,СВЦЭМ!$B$34:$B$777,B$47)+'СЕТ СН'!$G$9+СВЦЭМ!$D$10+'СЕТ СН'!$G$5-'СЕТ СН'!$G$17</f>
        <v>4338.9918319600001</v>
      </c>
      <c r="C64" s="37">
        <f>SUMIFS(СВЦЭМ!$C$34:$C$777,СВЦЭМ!$A$34:$A$777,$A64,СВЦЭМ!$B$34:$B$777,C$47)+'СЕТ СН'!$G$9+СВЦЭМ!$D$10+'СЕТ СН'!$G$5-'СЕТ СН'!$G$17</f>
        <v>4358.6216873900003</v>
      </c>
      <c r="D64" s="37">
        <f>SUMIFS(СВЦЭМ!$C$34:$C$777,СВЦЭМ!$A$34:$A$777,$A64,СВЦЭМ!$B$34:$B$777,D$47)+'СЕТ СН'!$G$9+СВЦЭМ!$D$10+'СЕТ СН'!$G$5-'СЕТ СН'!$G$17</f>
        <v>4412.7423254900004</v>
      </c>
      <c r="E64" s="37">
        <f>SUMIFS(СВЦЭМ!$C$34:$C$777,СВЦЭМ!$A$34:$A$777,$A64,СВЦЭМ!$B$34:$B$777,E$47)+'СЕТ СН'!$G$9+СВЦЭМ!$D$10+'СЕТ СН'!$G$5-'СЕТ СН'!$G$17</f>
        <v>4405.7828618399999</v>
      </c>
      <c r="F64" s="37">
        <f>SUMIFS(СВЦЭМ!$C$34:$C$777,СВЦЭМ!$A$34:$A$777,$A64,СВЦЭМ!$B$34:$B$777,F$47)+'СЕТ СН'!$G$9+СВЦЭМ!$D$10+'СЕТ СН'!$G$5-'СЕТ СН'!$G$17</f>
        <v>4407.1721566199994</v>
      </c>
      <c r="G64" s="37">
        <f>SUMIFS(СВЦЭМ!$C$34:$C$777,СВЦЭМ!$A$34:$A$777,$A64,СВЦЭМ!$B$34:$B$777,G$47)+'СЕТ СН'!$G$9+СВЦЭМ!$D$10+'СЕТ СН'!$G$5-'СЕТ СН'!$G$17</f>
        <v>4386.7695876199996</v>
      </c>
      <c r="H64" s="37">
        <f>SUMIFS(СВЦЭМ!$C$34:$C$777,СВЦЭМ!$A$34:$A$777,$A64,СВЦЭМ!$B$34:$B$777,H$47)+'СЕТ СН'!$G$9+СВЦЭМ!$D$10+'СЕТ СН'!$G$5-'СЕТ СН'!$G$17</f>
        <v>4313.9165013000002</v>
      </c>
      <c r="I64" s="37">
        <f>SUMIFS(СВЦЭМ!$C$34:$C$777,СВЦЭМ!$A$34:$A$777,$A64,СВЦЭМ!$B$34:$B$777,I$47)+'СЕТ СН'!$G$9+СВЦЭМ!$D$10+'СЕТ СН'!$G$5-'СЕТ СН'!$G$17</f>
        <v>4344.1174883000003</v>
      </c>
      <c r="J64" s="37">
        <f>SUMIFS(СВЦЭМ!$C$34:$C$777,СВЦЭМ!$A$34:$A$777,$A64,СВЦЭМ!$B$34:$B$777,J$47)+'СЕТ СН'!$G$9+СВЦЭМ!$D$10+'СЕТ СН'!$G$5-'СЕТ СН'!$G$17</f>
        <v>4301.3149993400002</v>
      </c>
      <c r="K64" s="37">
        <f>SUMIFS(СВЦЭМ!$C$34:$C$777,СВЦЭМ!$A$34:$A$777,$A64,СВЦЭМ!$B$34:$B$777,K$47)+'СЕТ СН'!$G$9+СВЦЭМ!$D$10+'СЕТ СН'!$G$5-'СЕТ СН'!$G$17</f>
        <v>4327.3328080800002</v>
      </c>
      <c r="L64" s="37">
        <f>SUMIFS(СВЦЭМ!$C$34:$C$777,СВЦЭМ!$A$34:$A$777,$A64,СВЦЭМ!$B$34:$B$777,L$47)+'СЕТ СН'!$G$9+СВЦЭМ!$D$10+'СЕТ СН'!$G$5-'СЕТ СН'!$G$17</f>
        <v>4340.8418005399999</v>
      </c>
      <c r="M64" s="37">
        <f>SUMIFS(СВЦЭМ!$C$34:$C$777,СВЦЭМ!$A$34:$A$777,$A64,СВЦЭМ!$B$34:$B$777,M$47)+'СЕТ СН'!$G$9+СВЦЭМ!$D$10+'СЕТ СН'!$G$5-'СЕТ СН'!$G$17</f>
        <v>4348.4501085600004</v>
      </c>
      <c r="N64" s="37">
        <f>SUMIFS(СВЦЭМ!$C$34:$C$777,СВЦЭМ!$A$34:$A$777,$A64,СВЦЭМ!$B$34:$B$777,N$47)+'СЕТ СН'!$G$9+СВЦЭМ!$D$10+'СЕТ СН'!$G$5-'СЕТ СН'!$G$17</f>
        <v>4348.60830627</v>
      </c>
      <c r="O64" s="37">
        <f>SUMIFS(СВЦЭМ!$C$34:$C$777,СВЦЭМ!$A$34:$A$777,$A64,СВЦЭМ!$B$34:$B$777,O$47)+'СЕТ СН'!$G$9+СВЦЭМ!$D$10+'СЕТ СН'!$G$5-'СЕТ СН'!$G$17</f>
        <v>4344.2794432600003</v>
      </c>
      <c r="P64" s="37">
        <f>SUMIFS(СВЦЭМ!$C$34:$C$777,СВЦЭМ!$A$34:$A$777,$A64,СВЦЭМ!$B$34:$B$777,P$47)+'СЕТ СН'!$G$9+СВЦЭМ!$D$10+'СЕТ СН'!$G$5-'СЕТ СН'!$G$17</f>
        <v>4341.93670028</v>
      </c>
      <c r="Q64" s="37">
        <f>SUMIFS(СВЦЭМ!$C$34:$C$777,СВЦЭМ!$A$34:$A$777,$A64,СВЦЭМ!$B$34:$B$777,Q$47)+'СЕТ СН'!$G$9+СВЦЭМ!$D$10+'СЕТ СН'!$G$5-'СЕТ СН'!$G$17</f>
        <v>4335.0584910100006</v>
      </c>
      <c r="R64" s="37">
        <f>SUMIFS(СВЦЭМ!$C$34:$C$777,СВЦЭМ!$A$34:$A$777,$A64,СВЦЭМ!$B$34:$B$777,R$47)+'СЕТ СН'!$G$9+СВЦЭМ!$D$10+'СЕТ СН'!$G$5-'СЕТ СН'!$G$17</f>
        <v>4332.8145053099997</v>
      </c>
      <c r="S64" s="37">
        <f>SUMIFS(СВЦЭМ!$C$34:$C$777,СВЦЭМ!$A$34:$A$777,$A64,СВЦЭМ!$B$34:$B$777,S$47)+'СЕТ СН'!$G$9+СВЦЭМ!$D$10+'СЕТ СН'!$G$5-'СЕТ СН'!$G$17</f>
        <v>4303.6210400399996</v>
      </c>
      <c r="T64" s="37">
        <f>SUMIFS(СВЦЭМ!$C$34:$C$777,СВЦЭМ!$A$34:$A$777,$A64,СВЦЭМ!$B$34:$B$777,T$47)+'СЕТ СН'!$G$9+СВЦЭМ!$D$10+'СЕТ СН'!$G$5-'СЕТ СН'!$G$17</f>
        <v>4284.22590072</v>
      </c>
      <c r="U64" s="37">
        <f>SUMIFS(СВЦЭМ!$C$34:$C$777,СВЦЭМ!$A$34:$A$777,$A64,СВЦЭМ!$B$34:$B$777,U$47)+'СЕТ СН'!$G$9+СВЦЭМ!$D$10+'СЕТ СН'!$G$5-'СЕТ СН'!$G$17</f>
        <v>4302.4236624700006</v>
      </c>
      <c r="V64" s="37">
        <f>SUMIFS(СВЦЭМ!$C$34:$C$777,СВЦЭМ!$A$34:$A$777,$A64,СВЦЭМ!$B$34:$B$777,V$47)+'СЕТ СН'!$G$9+СВЦЭМ!$D$10+'СЕТ СН'!$G$5-'СЕТ СН'!$G$17</f>
        <v>4314.4174671800001</v>
      </c>
      <c r="W64" s="37">
        <f>SUMIFS(СВЦЭМ!$C$34:$C$777,СВЦЭМ!$A$34:$A$777,$A64,СВЦЭМ!$B$34:$B$777,W$47)+'СЕТ СН'!$G$9+СВЦЭМ!$D$10+'СЕТ СН'!$G$5-'СЕТ СН'!$G$17</f>
        <v>4324.6891149000003</v>
      </c>
      <c r="X64" s="37">
        <f>SUMIFS(СВЦЭМ!$C$34:$C$777,СВЦЭМ!$A$34:$A$777,$A64,СВЦЭМ!$B$34:$B$777,X$47)+'СЕТ СН'!$G$9+СВЦЭМ!$D$10+'СЕТ СН'!$G$5-'СЕТ СН'!$G$17</f>
        <v>4340.95277644</v>
      </c>
      <c r="Y64" s="37">
        <f>SUMIFS(СВЦЭМ!$C$34:$C$777,СВЦЭМ!$A$34:$A$777,$A64,СВЦЭМ!$B$34:$B$777,Y$47)+'СЕТ СН'!$G$9+СВЦЭМ!$D$10+'СЕТ СН'!$G$5-'СЕТ СН'!$G$17</f>
        <v>4328.7200554400006</v>
      </c>
    </row>
    <row r="65" spans="1:27" ht="15.75" x14ac:dyDescent="0.2">
      <c r="A65" s="36">
        <f t="shared" si="1"/>
        <v>42753</v>
      </c>
      <c r="B65" s="37">
        <f>SUMIFS(СВЦЭМ!$C$34:$C$777,СВЦЭМ!$A$34:$A$777,$A65,СВЦЭМ!$B$34:$B$777,B$47)+'СЕТ СН'!$G$9+СВЦЭМ!$D$10+'СЕТ СН'!$G$5-'СЕТ СН'!$G$17</f>
        <v>4406.4554869399999</v>
      </c>
      <c r="C65" s="37">
        <f>SUMIFS(СВЦЭМ!$C$34:$C$777,СВЦЭМ!$A$34:$A$777,$A65,СВЦЭМ!$B$34:$B$777,C$47)+'СЕТ СН'!$G$9+СВЦЭМ!$D$10+'СЕТ СН'!$G$5-'СЕТ СН'!$G$17</f>
        <v>4424.8316705300003</v>
      </c>
      <c r="D65" s="37">
        <f>SUMIFS(СВЦЭМ!$C$34:$C$777,СВЦЭМ!$A$34:$A$777,$A65,СВЦЭМ!$B$34:$B$777,D$47)+'СЕТ СН'!$G$9+СВЦЭМ!$D$10+'СЕТ СН'!$G$5-'СЕТ СН'!$G$17</f>
        <v>4427.2495607299998</v>
      </c>
      <c r="E65" s="37">
        <f>SUMIFS(СВЦЭМ!$C$34:$C$777,СВЦЭМ!$A$34:$A$777,$A65,СВЦЭМ!$B$34:$B$777,E$47)+'СЕТ СН'!$G$9+СВЦЭМ!$D$10+'СЕТ СН'!$G$5-'СЕТ СН'!$G$17</f>
        <v>4439.2174338799996</v>
      </c>
      <c r="F65" s="37">
        <f>SUMIFS(СВЦЭМ!$C$34:$C$777,СВЦЭМ!$A$34:$A$777,$A65,СВЦЭМ!$B$34:$B$777,F$47)+'СЕТ СН'!$G$9+СВЦЭМ!$D$10+'СЕТ СН'!$G$5-'СЕТ СН'!$G$17</f>
        <v>4439.1267669899999</v>
      </c>
      <c r="G65" s="37">
        <f>SUMIFS(СВЦЭМ!$C$34:$C$777,СВЦЭМ!$A$34:$A$777,$A65,СВЦЭМ!$B$34:$B$777,G$47)+'СЕТ СН'!$G$9+СВЦЭМ!$D$10+'СЕТ СН'!$G$5-'СЕТ СН'!$G$17</f>
        <v>4427.8637250000002</v>
      </c>
      <c r="H65" s="37">
        <f>SUMIFS(СВЦЭМ!$C$34:$C$777,СВЦЭМ!$A$34:$A$777,$A65,СВЦЭМ!$B$34:$B$777,H$47)+'СЕТ СН'!$G$9+СВЦЭМ!$D$10+'СЕТ СН'!$G$5-'СЕТ СН'!$G$17</f>
        <v>4407.11493384</v>
      </c>
      <c r="I65" s="37">
        <f>SUMIFS(СВЦЭМ!$C$34:$C$777,СВЦЭМ!$A$34:$A$777,$A65,СВЦЭМ!$B$34:$B$777,I$47)+'СЕТ СН'!$G$9+СВЦЭМ!$D$10+'СЕТ СН'!$G$5-'СЕТ СН'!$G$17</f>
        <v>4353.37644077</v>
      </c>
      <c r="J65" s="37">
        <f>SUMIFS(СВЦЭМ!$C$34:$C$777,СВЦЭМ!$A$34:$A$777,$A65,СВЦЭМ!$B$34:$B$777,J$47)+'СЕТ СН'!$G$9+СВЦЭМ!$D$10+'СЕТ СН'!$G$5-'СЕТ СН'!$G$17</f>
        <v>4316.6759365799999</v>
      </c>
      <c r="K65" s="37">
        <f>SUMIFS(СВЦЭМ!$C$34:$C$777,СВЦЭМ!$A$34:$A$777,$A65,СВЦЭМ!$B$34:$B$777,K$47)+'СЕТ СН'!$G$9+СВЦЭМ!$D$10+'СЕТ СН'!$G$5-'СЕТ СН'!$G$17</f>
        <v>4307.7425734200006</v>
      </c>
      <c r="L65" s="37">
        <f>SUMIFS(СВЦЭМ!$C$34:$C$777,СВЦЭМ!$A$34:$A$777,$A65,СВЦЭМ!$B$34:$B$777,L$47)+'СЕТ СН'!$G$9+СВЦЭМ!$D$10+'СЕТ СН'!$G$5-'СЕТ СН'!$G$17</f>
        <v>4311.1817369800001</v>
      </c>
      <c r="M65" s="37">
        <f>SUMIFS(СВЦЭМ!$C$34:$C$777,СВЦЭМ!$A$34:$A$777,$A65,СВЦЭМ!$B$34:$B$777,M$47)+'СЕТ СН'!$G$9+СВЦЭМ!$D$10+'СЕТ СН'!$G$5-'СЕТ СН'!$G$17</f>
        <v>4309.7468436199997</v>
      </c>
      <c r="N65" s="37">
        <f>SUMIFS(СВЦЭМ!$C$34:$C$777,СВЦЭМ!$A$34:$A$777,$A65,СВЦЭМ!$B$34:$B$777,N$47)+'СЕТ СН'!$G$9+СВЦЭМ!$D$10+'СЕТ СН'!$G$5-'СЕТ СН'!$G$17</f>
        <v>4309.7896846100002</v>
      </c>
      <c r="O65" s="37">
        <f>SUMIFS(СВЦЭМ!$C$34:$C$777,СВЦЭМ!$A$34:$A$777,$A65,СВЦЭМ!$B$34:$B$777,O$47)+'СЕТ СН'!$G$9+СВЦЭМ!$D$10+'СЕТ СН'!$G$5-'СЕТ СН'!$G$17</f>
        <v>4313.1443084599996</v>
      </c>
      <c r="P65" s="37">
        <f>SUMIFS(СВЦЭМ!$C$34:$C$777,СВЦЭМ!$A$34:$A$777,$A65,СВЦЭМ!$B$34:$B$777,P$47)+'СЕТ СН'!$G$9+СВЦЭМ!$D$10+'СЕТ СН'!$G$5-'СЕТ СН'!$G$17</f>
        <v>4319.3572610900001</v>
      </c>
      <c r="Q65" s="37">
        <f>SUMIFS(СВЦЭМ!$C$34:$C$777,СВЦЭМ!$A$34:$A$777,$A65,СВЦЭМ!$B$34:$B$777,Q$47)+'СЕТ СН'!$G$9+СВЦЭМ!$D$10+'СЕТ СН'!$G$5-'СЕТ СН'!$G$17</f>
        <v>4328.6891083499995</v>
      </c>
      <c r="R65" s="37">
        <f>SUMIFS(СВЦЭМ!$C$34:$C$777,СВЦЭМ!$A$34:$A$777,$A65,СВЦЭМ!$B$34:$B$777,R$47)+'СЕТ СН'!$G$9+СВЦЭМ!$D$10+'СЕТ СН'!$G$5-'СЕТ СН'!$G$17</f>
        <v>4328.6965879099998</v>
      </c>
      <c r="S65" s="37">
        <f>SUMIFS(СВЦЭМ!$C$34:$C$777,СВЦЭМ!$A$34:$A$777,$A65,СВЦЭМ!$B$34:$B$777,S$47)+'СЕТ СН'!$G$9+СВЦЭМ!$D$10+'СЕТ СН'!$G$5-'СЕТ СН'!$G$17</f>
        <v>4309.0062440199999</v>
      </c>
      <c r="T65" s="37">
        <f>SUMIFS(СВЦЭМ!$C$34:$C$777,СВЦЭМ!$A$34:$A$777,$A65,СВЦЭМ!$B$34:$B$777,T$47)+'СЕТ СН'!$G$9+СВЦЭМ!$D$10+'СЕТ СН'!$G$5-'СЕТ СН'!$G$17</f>
        <v>4295.3635371600003</v>
      </c>
      <c r="U65" s="37">
        <f>SUMIFS(СВЦЭМ!$C$34:$C$777,СВЦЭМ!$A$34:$A$777,$A65,СВЦЭМ!$B$34:$B$777,U$47)+'СЕТ СН'!$G$9+СВЦЭМ!$D$10+'СЕТ СН'!$G$5-'СЕТ СН'!$G$17</f>
        <v>4298.8465164200006</v>
      </c>
      <c r="V65" s="37">
        <f>SUMIFS(СВЦЭМ!$C$34:$C$777,СВЦЭМ!$A$34:$A$777,$A65,СВЦЭМ!$B$34:$B$777,V$47)+'СЕТ СН'!$G$9+СВЦЭМ!$D$10+'СЕТ СН'!$G$5-'СЕТ СН'!$G$17</f>
        <v>4294.8188471200001</v>
      </c>
      <c r="W65" s="37">
        <f>SUMIFS(СВЦЭМ!$C$34:$C$777,СВЦЭМ!$A$34:$A$777,$A65,СВЦЭМ!$B$34:$B$777,W$47)+'СЕТ СН'!$G$9+СВЦЭМ!$D$10+'СЕТ СН'!$G$5-'СЕТ СН'!$G$17</f>
        <v>4295.3290775799996</v>
      </c>
      <c r="X65" s="37">
        <f>SUMIFS(СВЦЭМ!$C$34:$C$777,СВЦЭМ!$A$34:$A$777,$A65,СВЦЭМ!$B$34:$B$777,X$47)+'СЕТ СН'!$G$9+СВЦЭМ!$D$10+'СЕТ СН'!$G$5-'СЕТ СН'!$G$17</f>
        <v>4320.2170181399997</v>
      </c>
      <c r="Y65" s="37">
        <f>SUMIFS(СВЦЭМ!$C$34:$C$777,СВЦЭМ!$A$34:$A$777,$A65,СВЦЭМ!$B$34:$B$777,Y$47)+'СЕТ СН'!$G$9+СВЦЭМ!$D$10+'СЕТ СН'!$G$5-'СЕТ СН'!$G$17</f>
        <v>4350.0186495100006</v>
      </c>
    </row>
    <row r="66" spans="1:27" ht="15.75" x14ac:dyDescent="0.2">
      <c r="A66" s="36">
        <f t="shared" si="1"/>
        <v>42754</v>
      </c>
      <c r="B66" s="37">
        <f>SUMIFS(СВЦЭМ!$C$34:$C$777,СВЦЭМ!$A$34:$A$777,$A66,СВЦЭМ!$B$34:$B$777,B$47)+'СЕТ СН'!$G$9+СВЦЭМ!$D$10+'СЕТ СН'!$G$5-'СЕТ СН'!$G$17</f>
        <v>4367.1145463299999</v>
      </c>
      <c r="C66" s="37">
        <f>SUMIFS(СВЦЭМ!$C$34:$C$777,СВЦЭМ!$A$34:$A$777,$A66,СВЦЭМ!$B$34:$B$777,C$47)+'СЕТ СН'!$G$9+СВЦЭМ!$D$10+'СЕТ СН'!$G$5-'СЕТ СН'!$G$17</f>
        <v>4404.6203152199996</v>
      </c>
      <c r="D66" s="37">
        <f>SUMIFS(СВЦЭМ!$C$34:$C$777,СВЦЭМ!$A$34:$A$777,$A66,СВЦЭМ!$B$34:$B$777,D$47)+'СЕТ СН'!$G$9+СВЦЭМ!$D$10+'СЕТ СН'!$G$5-'СЕТ СН'!$G$17</f>
        <v>4430.3103375800001</v>
      </c>
      <c r="E66" s="37">
        <f>SUMIFS(СВЦЭМ!$C$34:$C$777,СВЦЭМ!$A$34:$A$777,$A66,СВЦЭМ!$B$34:$B$777,E$47)+'СЕТ СН'!$G$9+СВЦЭМ!$D$10+'СЕТ СН'!$G$5-'СЕТ СН'!$G$17</f>
        <v>4438.6217345499999</v>
      </c>
      <c r="F66" s="37">
        <f>SUMIFS(СВЦЭМ!$C$34:$C$777,СВЦЭМ!$A$34:$A$777,$A66,СВЦЭМ!$B$34:$B$777,F$47)+'СЕТ СН'!$G$9+СВЦЭМ!$D$10+'СЕТ СН'!$G$5-'СЕТ СН'!$G$17</f>
        <v>4433.6277756099998</v>
      </c>
      <c r="G66" s="37">
        <f>SUMIFS(СВЦЭМ!$C$34:$C$777,СВЦЭМ!$A$34:$A$777,$A66,СВЦЭМ!$B$34:$B$777,G$47)+'СЕТ СН'!$G$9+СВЦЭМ!$D$10+'СЕТ СН'!$G$5-'СЕТ СН'!$G$17</f>
        <v>4420.2141077699998</v>
      </c>
      <c r="H66" s="37">
        <f>SUMIFS(СВЦЭМ!$C$34:$C$777,СВЦЭМ!$A$34:$A$777,$A66,СВЦЭМ!$B$34:$B$777,H$47)+'СЕТ СН'!$G$9+СВЦЭМ!$D$10+'СЕТ СН'!$G$5-'СЕТ СН'!$G$17</f>
        <v>4369.7589843699998</v>
      </c>
      <c r="I66" s="37">
        <f>SUMIFS(СВЦЭМ!$C$34:$C$777,СВЦЭМ!$A$34:$A$777,$A66,СВЦЭМ!$B$34:$B$777,I$47)+'СЕТ СН'!$G$9+СВЦЭМ!$D$10+'СЕТ СН'!$G$5-'СЕТ СН'!$G$17</f>
        <v>4331.2195670000001</v>
      </c>
      <c r="J66" s="37">
        <f>SUMIFS(СВЦЭМ!$C$34:$C$777,СВЦЭМ!$A$34:$A$777,$A66,СВЦЭМ!$B$34:$B$777,J$47)+'СЕТ СН'!$G$9+СВЦЭМ!$D$10+'СЕТ СН'!$G$5-'СЕТ СН'!$G$17</f>
        <v>4310.7397428900003</v>
      </c>
      <c r="K66" s="37">
        <f>SUMIFS(СВЦЭМ!$C$34:$C$777,СВЦЭМ!$A$34:$A$777,$A66,СВЦЭМ!$B$34:$B$777,K$47)+'СЕТ СН'!$G$9+СВЦЭМ!$D$10+'СЕТ СН'!$G$5-'СЕТ СН'!$G$17</f>
        <v>4294.2126440000002</v>
      </c>
      <c r="L66" s="37">
        <f>SUMIFS(СВЦЭМ!$C$34:$C$777,СВЦЭМ!$A$34:$A$777,$A66,СВЦЭМ!$B$34:$B$777,L$47)+'СЕТ СН'!$G$9+СВЦЭМ!$D$10+'СЕТ СН'!$G$5-'СЕТ СН'!$G$17</f>
        <v>4301.5523878399999</v>
      </c>
      <c r="M66" s="37">
        <f>SUMIFS(СВЦЭМ!$C$34:$C$777,СВЦЭМ!$A$34:$A$777,$A66,СВЦЭМ!$B$34:$B$777,M$47)+'СЕТ СН'!$G$9+СВЦЭМ!$D$10+'СЕТ СН'!$G$5-'СЕТ СН'!$G$17</f>
        <v>4301.2836225400006</v>
      </c>
      <c r="N66" s="37">
        <f>SUMIFS(СВЦЭМ!$C$34:$C$777,СВЦЭМ!$A$34:$A$777,$A66,СВЦЭМ!$B$34:$B$777,N$47)+'СЕТ СН'!$G$9+СВЦЭМ!$D$10+'СЕТ СН'!$G$5-'СЕТ СН'!$G$17</f>
        <v>4314.7779153600004</v>
      </c>
      <c r="O66" s="37">
        <f>SUMIFS(СВЦЭМ!$C$34:$C$777,СВЦЭМ!$A$34:$A$777,$A66,СВЦЭМ!$B$34:$B$777,O$47)+'СЕТ СН'!$G$9+СВЦЭМ!$D$10+'СЕТ СН'!$G$5-'СЕТ СН'!$G$17</f>
        <v>4318.91710521</v>
      </c>
      <c r="P66" s="37">
        <f>SUMIFS(СВЦЭМ!$C$34:$C$777,СВЦЭМ!$A$34:$A$777,$A66,СВЦЭМ!$B$34:$B$777,P$47)+'СЕТ СН'!$G$9+СВЦЭМ!$D$10+'СЕТ СН'!$G$5-'СЕТ СН'!$G$17</f>
        <v>4331.9690991900006</v>
      </c>
      <c r="Q66" s="37">
        <f>SUMIFS(СВЦЭМ!$C$34:$C$777,СВЦЭМ!$A$34:$A$777,$A66,СВЦЭМ!$B$34:$B$777,Q$47)+'СЕТ СН'!$G$9+СВЦЭМ!$D$10+'СЕТ СН'!$G$5-'СЕТ СН'!$G$17</f>
        <v>4346.8133579599998</v>
      </c>
      <c r="R66" s="37">
        <f>SUMIFS(СВЦЭМ!$C$34:$C$777,СВЦЭМ!$A$34:$A$777,$A66,СВЦЭМ!$B$34:$B$777,R$47)+'СЕТ СН'!$G$9+СВЦЭМ!$D$10+'СЕТ СН'!$G$5-'СЕТ СН'!$G$17</f>
        <v>4339.0188568499998</v>
      </c>
      <c r="S66" s="37">
        <f>SUMIFS(СВЦЭМ!$C$34:$C$777,СВЦЭМ!$A$34:$A$777,$A66,СВЦЭМ!$B$34:$B$777,S$47)+'СЕТ СН'!$G$9+СВЦЭМ!$D$10+'СЕТ СН'!$G$5-'СЕТ СН'!$G$17</f>
        <v>4321.3698040899999</v>
      </c>
      <c r="T66" s="37">
        <f>SUMIFS(СВЦЭМ!$C$34:$C$777,СВЦЭМ!$A$34:$A$777,$A66,СВЦЭМ!$B$34:$B$777,T$47)+'СЕТ СН'!$G$9+СВЦЭМ!$D$10+'СЕТ СН'!$G$5-'СЕТ СН'!$G$17</f>
        <v>4303.8183684899996</v>
      </c>
      <c r="U66" s="37">
        <f>SUMIFS(СВЦЭМ!$C$34:$C$777,СВЦЭМ!$A$34:$A$777,$A66,СВЦЭМ!$B$34:$B$777,U$47)+'СЕТ СН'!$G$9+СВЦЭМ!$D$10+'СЕТ СН'!$G$5-'СЕТ СН'!$G$17</f>
        <v>4303.0105687400001</v>
      </c>
      <c r="V66" s="37">
        <f>SUMIFS(СВЦЭМ!$C$34:$C$777,СВЦЭМ!$A$34:$A$777,$A66,СВЦЭМ!$B$34:$B$777,V$47)+'СЕТ СН'!$G$9+СВЦЭМ!$D$10+'СЕТ СН'!$G$5-'СЕТ СН'!$G$17</f>
        <v>4319.90304578</v>
      </c>
      <c r="W66" s="37">
        <f>SUMIFS(СВЦЭМ!$C$34:$C$777,СВЦЭМ!$A$34:$A$777,$A66,СВЦЭМ!$B$34:$B$777,W$47)+'СЕТ СН'!$G$9+СВЦЭМ!$D$10+'СЕТ СН'!$G$5-'СЕТ СН'!$G$17</f>
        <v>4299.7742663700001</v>
      </c>
      <c r="X66" s="37">
        <f>SUMIFS(СВЦЭМ!$C$34:$C$777,СВЦЭМ!$A$34:$A$777,$A66,СВЦЭМ!$B$34:$B$777,X$47)+'СЕТ СН'!$G$9+СВЦЭМ!$D$10+'СЕТ СН'!$G$5-'СЕТ СН'!$G$17</f>
        <v>4301.2402240600004</v>
      </c>
      <c r="Y66" s="37">
        <f>SUMIFS(СВЦЭМ!$C$34:$C$777,СВЦЭМ!$A$34:$A$777,$A66,СВЦЭМ!$B$34:$B$777,Y$47)+'СЕТ СН'!$G$9+СВЦЭМ!$D$10+'СЕТ СН'!$G$5-'СЕТ СН'!$G$17</f>
        <v>4334.2575674999998</v>
      </c>
    </row>
    <row r="67" spans="1:27" ht="15.75" x14ac:dyDescent="0.2">
      <c r="A67" s="36">
        <f t="shared" si="1"/>
        <v>42755</v>
      </c>
      <c r="B67" s="37">
        <f>SUMIFS(СВЦЭМ!$C$34:$C$777,СВЦЭМ!$A$34:$A$777,$A67,СВЦЭМ!$B$34:$B$777,B$47)+'СЕТ СН'!$G$9+СВЦЭМ!$D$10+'СЕТ СН'!$G$5-'СЕТ СН'!$G$17</f>
        <v>4368.3175137399994</v>
      </c>
      <c r="C67" s="37">
        <f>SUMIFS(СВЦЭМ!$C$34:$C$777,СВЦЭМ!$A$34:$A$777,$A67,СВЦЭМ!$B$34:$B$777,C$47)+'СЕТ СН'!$G$9+СВЦЭМ!$D$10+'СЕТ СН'!$G$5-'СЕТ СН'!$G$17</f>
        <v>4396.8700996099997</v>
      </c>
      <c r="D67" s="37">
        <f>SUMIFS(СВЦЭМ!$C$34:$C$777,СВЦЭМ!$A$34:$A$777,$A67,СВЦЭМ!$B$34:$B$777,D$47)+'СЕТ СН'!$G$9+СВЦЭМ!$D$10+'СЕТ СН'!$G$5-'СЕТ СН'!$G$17</f>
        <v>4415.8422847900001</v>
      </c>
      <c r="E67" s="37">
        <f>SUMIFS(СВЦЭМ!$C$34:$C$777,СВЦЭМ!$A$34:$A$777,$A67,СВЦЭМ!$B$34:$B$777,E$47)+'СЕТ СН'!$G$9+СВЦЭМ!$D$10+'СЕТ СН'!$G$5-'СЕТ СН'!$G$17</f>
        <v>4425.1867868299996</v>
      </c>
      <c r="F67" s="37">
        <f>SUMIFS(СВЦЭМ!$C$34:$C$777,СВЦЭМ!$A$34:$A$777,$A67,СВЦЭМ!$B$34:$B$777,F$47)+'СЕТ СН'!$G$9+СВЦЭМ!$D$10+'СЕТ СН'!$G$5-'СЕТ СН'!$G$17</f>
        <v>4426.3648341299995</v>
      </c>
      <c r="G67" s="37">
        <f>SUMIFS(СВЦЭМ!$C$34:$C$777,СВЦЭМ!$A$34:$A$777,$A67,СВЦЭМ!$B$34:$B$777,G$47)+'СЕТ СН'!$G$9+СВЦЭМ!$D$10+'СЕТ СН'!$G$5-'СЕТ СН'!$G$17</f>
        <v>4408.1444071699998</v>
      </c>
      <c r="H67" s="37">
        <f>SUMIFS(СВЦЭМ!$C$34:$C$777,СВЦЭМ!$A$34:$A$777,$A67,СВЦЭМ!$B$34:$B$777,H$47)+'СЕТ СН'!$G$9+СВЦЭМ!$D$10+'СЕТ СН'!$G$5-'СЕТ СН'!$G$17</f>
        <v>4377.46066066</v>
      </c>
      <c r="I67" s="37">
        <f>SUMIFS(СВЦЭМ!$C$34:$C$777,СВЦЭМ!$A$34:$A$777,$A67,СВЦЭМ!$B$34:$B$777,I$47)+'СЕТ СН'!$G$9+СВЦЭМ!$D$10+'СЕТ СН'!$G$5-'СЕТ СН'!$G$17</f>
        <v>4340.3191878300004</v>
      </c>
      <c r="J67" s="37">
        <f>SUMIFS(СВЦЭМ!$C$34:$C$777,СВЦЭМ!$A$34:$A$777,$A67,СВЦЭМ!$B$34:$B$777,J$47)+'СЕТ СН'!$G$9+СВЦЭМ!$D$10+'СЕТ СН'!$G$5-'СЕТ СН'!$G$17</f>
        <v>4306.0272170899998</v>
      </c>
      <c r="K67" s="37">
        <f>SUMIFS(СВЦЭМ!$C$34:$C$777,СВЦЭМ!$A$34:$A$777,$A67,СВЦЭМ!$B$34:$B$777,K$47)+'СЕТ СН'!$G$9+СВЦЭМ!$D$10+'СЕТ СН'!$G$5-'СЕТ СН'!$G$17</f>
        <v>4301.1200996099997</v>
      </c>
      <c r="L67" s="37">
        <f>SUMIFS(СВЦЭМ!$C$34:$C$777,СВЦЭМ!$A$34:$A$777,$A67,СВЦЭМ!$B$34:$B$777,L$47)+'СЕТ СН'!$G$9+СВЦЭМ!$D$10+'СЕТ СН'!$G$5-'СЕТ СН'!$G$17</f>
        <v>4297.39820495</v>
      </c>
      <c r="M67" s="37">
        <f>SUMIFS(СВЦЭМ!$C$34:$C$777,СВЦЭМ!$A$34:$A$777,$A67,СВЦЭМ!$B$34:$B$777,M$47)+'СЕТ СН'!$G$9+СВЦЭМ!$D$10+'СЕТ СН'!$G$5-'СЕТ СН'!$G$17</f>
        <v>4293.5595496000005</v>
      </c>
      <c r="N67" s="37">
        <f>SUMIFS(СВЦЭМ!$C$34:$C$777,СВЦЭМ!$A$34:$A$777,$A67,СВЦЭМ!$B$34:$B$777,N$47)+'СЕТ СН'!$G$9+СВЦЭМ!$D$10+'СЕТ СН'!$G$5-'СЕТ СН'!$G$17</f>
        <v>4316.7457299799999</v>
      </c>
      <c r="O67" s="37">
        <f>SUMIFS(СВЦЭМ!$C$34:$C$777,СВЦЭМ!$A$34:$A$777,$A67,СВЦЭМ!$B$34:$B$777,O$47)+'СЕТ СН'!$G$9+СВЦЭМ!$D$10+'СЕТ СН'!$G$5-'СЕТ СН'!$G$17</f>
        <v>4323.4914893799996</v>
      </c>
      <c r="P67" s="37">
        <f>SUMIFS(СВЦЭМ!$C$34:$C$777,СВЦЭМ!$A$34:$A$777,$A67,СВЦЭМ!$B$34:$B$777,P$47)+'СЕТ СН'!$G$9+СВЦЭМ!$D$10+'СЕТ СН'!$G$5-'СЕТ СН'!$G$17</f>
        <v>4335.1958819900001</v>
      </c>
      <c r="Q67" s="37">
        <f>SUMIFS(СВЦЭМ!$C$34:$C$777,СВЦЭМ!$A$34:$A$777,$A67,СВЦЭМ!$B$34:$B$777,Q$47)+'СЕТ СН'!$G$9+СВЦЭМ!$D$10+'СЕТ СН'!$G$5-'СЕТ СН'!$G$17</f>
        <v>4327.7158545599996</v>
      </c>
      <c r="R67" s="37">
        <f>SUMIFS(СВЦЭМ!$C$34:$C$777,СВЦЭМ!$A$34:$A$777,$A67,СВЦЭМ!$B$34:$B$777,R$47)+'СЕТ СН'!$G$9+СВЦЭМ!$D$10+'СЕТ СН'!$G$5-'СЕТ СН'!$G$17</f>
        <v>4334.0869081399997</v>
      </c>
      <c r="S67" s="37">
        <f>SUMIFS(СВЦЭМ!$C$34:$C$777,СВЦЭМ!$A$34:$A$777,$A67,СВЦЭМ!$B$34:$B$777,S$47)+'СЕТ СН'!$G$9+СВЦЭМ!$D$10+'СЕТ СН'!$G$5-'СЕТ СН'!$G$17</f>
        <v>4315.6882502400003</v>
      </c>
      <c r="T67" s="37">
        <f>SUMIFS(СВЦЭМ!$C$34:$C$777,СВЦЭМ!$A$34:$A$777,$A67,СВЦЭМ!$B$34:$B$777,T$47)+'СЕТ СН'!$G$9+СВЦЭМ!$D$10+'СЕТ СН'!$G$5-'СЕТ СН'!$G$17</f>
        <v>4291.8902207900001</v>
      </c>
      <c r="U67" s="37">
        <f>SUMIFS(СВЦЭМ!$C$34:$C$777,СВЦЭМ!$A$34:$A$777,$A67,СВЦЭМ!$B$34:$B$777,U$47)+'СЕТ СН'!$G$9+СВЦЭМ!$D$10+'СЕТ СН'!$G$5-'СЕТ СН'!$G$17</f>
        <v>4292.8757800799995</v>
      </c>
      <c r="V67" s="37">
        <f>SUMIFS(СВЦЭМ!$C$34:$C$777,СВЦЭМ!$A$34:$A$777,$A67,СВЦЭМ!$B$34:$B$777,V$47)+'СЕТ СН'!$G$9+СВЦЭМ!$D$10+'СЕТ СН'!$G$5-'СЕТ СН'!$G$17</f>
        <v>4293.6828930299998</v>
      </c>
      <c r="W67" s="37">
        <f>SUMIFS(СВЦЭМ!$C$34:$C$777,СВЦЭМ!$A$34:$A$777,$A67,СВЦЭМ!$B$34:$B$777,W$47)+'СЕТ СН'!$G$9+СВЦЭМ!$D$10+'СЕТ СН'!$G$5-'СЕТ СН'!$G$17</f>
        <v>4296.7067338899997</v>
      </c>
      <c r="X67" s="37">
        <f>SUMIFS(СВЦЭМ!$C$34:$C$777,СВЦЭМ!$A$34:$A$777,$A67,СВЦЭМ!$B$34:$B$777,X$47)+'СЕТ СН'!$G$9+СВЦЭМ!$D$10+'СЕТ СН'!$G$5-'СЕТ СН'!$G$17</f>
        <v>4317.2054177400005</v>
      </c>
      <c r="Y67" s="37">
        <f>SUMIFS(СВЦЭМ!$C$34:$C$777,СВЦЭМ!$A$34:$A$777,$A67,СВЦЭМ!$B$34:$B$777,Y$47)+'СЕТ СН'!$G$9+СВЦЭМ!$D$10+'СЕТ СН'!$G$5-'СЕТ СН'!$G$17</f>
        <v>4360.8312022800001</v>
      </c>
    </row>
    <row r="68" spans="1:27" ht="15.75" x14ac:dyDescent="0.2">
      <c r="A68" s="36">
        <f t="shared" si="1"/>
        <v>42756</v>
      </c>
      <c r="B68" s="37">
        <f>SUMIFS(СВЦЭМ!$C$34:$C$777,СВЦЭМ!$A$34:$A$777,$A68,СВЦЭМ!$B$34:$B$777,B$47)+'СЕТ СН'!$G$9+СВЦЭМ!$D$10+'СЕТ СН'!$G$5-'СЕТ СН'!$G$17</f>
        <v>4410.0817056599999</v>
      </c>
      <c r="C68" s="37">
        <f>SUMIFS(СВЦЭМ!$C$34:$C$777,СВЦЭМ!$A$34:$A$777,$A68,СВЦЭМ!$B$34:$B$777,C$47)+'СЕТ СН'!$G$9+СВЦЭМ!$D$10+'СЕТ СН'!$G$5-'СЕТ СН'!$G$17</f>
        <v>4421.4867859799997</v>
      </c>
      <c r="D68" s="37">
        <f>SUMIFS(СВЦЭМ!$C$34:$C$777,СВЦЭМ!$A$34:$A$777,$A68,СВЦЭМ!$B$34:$B$777,D$47)+'СЕТ СН'!$G$9+СВЦЭМ!$D$10+'СЕТ СН'!$G$5-'СЕТ СН'!$G$17</f>
        <v>4418.3033785400003</v>
      </c>
      <c r="E68" s="37">
        <f>SUMIFS(СВЦЭМ!$C$34:$C$777,СВЦЭМ!$A$34:$A$777,$A68,СВЦЭМ!$B$34:$B$777,E$47)+'СЕТ СН'!$G$9+СВЦЭМ!$D$10+'СЕТ СН'!$G$5-'СЕТ СН'!$G$17</f>
        <v>4432.7345874100001</v>
      </c>
      <c r="F68" s="37">
        <f>SUMIFS(СВЦЭМ!$C$34:$C$777,СВЦЭМ!$A$34:$A$777,$A68,СВЦЭМ!$B$34:$B$777,F$47)+'СЕТ СН'!$G$9+СВЦЭМ!$D$10+'СЕТ СН'!$G$5-'СЕТ СН'!$G$17</f>
        <v>4433.8521270199999</v>
      </c>
      <c r="G68" s="37">
        <f>SUMIFS(СВЦЭМ!$C$34:$C$777,СВЦЭМ!$A$34:$A$777,$A68,СВЦЭМ!$B$34:$B$777,G$47)+'СЕТ СН'!$G$9+СВЦЭМ!$D$10+'СЕТ СН'!$G$5-'СЕТ СН'!$G$17</f>
        <v>4419.5032601700004</v>
      </c>
      <c r="H68" s="37">
        <f>SUMIFS(СВЦЭМ!$C$34:$C$777,СВЦЭМ!$A$34:$A$777,$A68,СВЦЭМ!$B$34:$B$777,H$47)+'СЕТ СН'!$G$9+СВЦЭМ!$D$10+'СЕТ СН'!$G$5-'СЕТ СН'!$G$17</f>
        <v>4396.99905881</v>
      </c>
      <c r="I68" s="37">
        <f>SUMIFS(СВЦЭМ!$C$34:$C$777,СВЦЭМ!$A$34:$A$777,$A68,СВЦЭМ!$B$34:$B$777,I$47)+'СЕТ СН'!$G$9+СВЦЭМ!$D$10+'СЕТ СН'!$G$5-'СЕТ СН'!$G$17</f>
        <v>4351.0808698000001</v>
      </c>
      <c r="J68" s="37">
        <f>SUMIFS(СВЦЭМ!$C$34:$C$777,СВЦЭМ!$A$34:$A$777,$A68,СВЦЭМ!$B$34:$B$777,J$47)+'СЕТ СН'!$G$9+СВЦЭМ!$D$10+'СЕТ СН'!$G$5-'СЕТ СН'!$G$17</f>
        <v>4328.9788489100001</v>
      </c>
      <c r="K68" s="37">
        <f>SUMIFS(СВЦЭМ!$C$34:$C$777,СВЦЭМ!$A$34:$A$777,$A68,СВЦЭМ!$B$34:$B$777,K$47)+'СЕТ СН'!$G$9+СВЦЭМ!$D$10+'СЕТ СН'!$G$5-'СЕТ СН'!$G$17</f>
        <v>4292.4410562100002</v>
      </c>
      <c r="L68" s="37">
        <f>SUMIFS(СВЦЭМ!$C$34:$C$777,СВЦЭМ!$A$34:$A$777,$A68,СВЦЭМ!$B$34:$B$777,L$47)+'СЕТ СН'!$G$9+СВЦЭМ!$D$10+'СЕТ СН'!$G$5-'СЕТ СН'!$G$17</f>
        <v>4253.9278107099999</v>
      </c>
      <c r="M68" s="37">
        <f>SUMIFS(СВЦЭМ!$C$34:$C$777,СВЦЭМ!$A$34:$A$777,$A68,СВЦЭМ!$B$34:$B$777,M$47)+'СЕТ СН'!$G$9+СВЦЭМ!$D$10+'СЕТ СН'!$G$5-'СЕТ СН'!$G$17</f>
        <v>4259.7776000100002</v>
      </c>
      <c r="N68" s="37">
        <f>SUMIFS(СВЦЭМ!$C$34:$C$777,СВЦЭМ!$A$34:$A$777,$A68,СВЦЭМ!$B$34:$B$777,N$47)+'СЕТ СН'!$G$9+СВЦЭМ!$D$10+'СЕТ СН'!$G$5-'СЕТ СН'!$G$17</f>
        <v>4270.65224356</v>
      </c>
      <c r="O68" s="37">
        <f>SUMIFS(СВЦЭМ!$C$34:$C$777,СВЦЭМ!$A$34:$A$777,$A68,СВЦЭМ!$B$34:$B$777,O$47)+'СЕТ СН'!$G$9+СВЦЭМ!$D$10+'СЕТ СН'!$G$5-'СЕТ СН'!$G$17</f>
        <v>4281.2438590299998</v>
      </c>
      <c r="P68" s="37">
        <f>SUMIFS(СВЦЭМ!$C$34:$C$777,СВЦЭМ!$A$34:$A$777,$A68,СВЦЭМ!$B$34:$B$777,P$47)+'СЕТ СН'!$G$9+СВЦЭМ!$D$10+'СЕТ СН'!$G$5-'СЕТ СН'!$G$17</f>
        <v>4305.7025287100005</v>
      </c>
      <c r="Q68" s="37">
        <f>SUMIFS(СВЦЭМ!$C$34:$C$777,СВЦЭМ!$A$34:$A$777,$A68,СВЦЭМ!$B$34:$B$777,Q$47)+'СЕТ СН'!$G$9+СВЦЭМ!$D$10+'СЕТ СН'!$G$5-'СЕТ СН'!$G$17</f>
        <v>4304.1764924600002</v>
      </c>
      <c r="R68" s="37">
        <f>SUMIFS(СВЦЭМ!$C$34:$C$777,СВЦЭМ!$A$34:$A$777,$A68,СВЦЭМ!$B$34:$B$777,R$47)+'СЕТ СН'!$G$9+СВЦЭМ!$D$10+'СЕТ СН'!$G$5-'СЕТ СН'!$G$17</f>
        <v>4302.3332500699998</v>
      </c>
      <c r="S68" s="37">
        <f>SUMIFS(СВЦЭМ!$C$34:$C$777,СВЦЭМ!$A$34:$A$777,$A68,СВЦЭМ!$B$34:$B$777,S$47)+'СЕТ СН'!$G$9+СВЦЭМ!$D$10+'СЕТ СН'!$G$5-'СЕТ СН'!$G$17</f>
        <v>4284.40318303</v>
      </c>
      <c r="T68" s="37">
        <f>SUMIFS(СВЦЭМ!$C$34:$C$777,СВЦЭМ!$A$34:$A$777,$A68,СВЦЭМ!$B$34:$B$777,T$47)+'СЕТ СН'!$G$9+СВЦЭМ!$D$10+'СЕТ СН'!$G$5-'СЕТ СН'!$G$17</f>
        <v>4242.7929495600001</v>
      </c>
      <c r="U68" s="37">
        <f>SUMIFS(СВЦЭМ!$C$34:$C$777,СВЦЭМ!$A$34:$A$777,$A68,СВЦЭМ!$B$34:$B$777,U$47)+'СЕТ СН'!$G$9+СВЦЭМ!$D$10+'СЕТ СН'!$G$5-'СЕТ СН'!$G$17</f>
        <v>4238.9281001099998</v>
      </c>
      <c r="V68" s="37">
        <f>SUMIFS(СВЦЭМ!$C$34:$C$777,СВЦЭМ!$A$34:$A$777,$A68,СВЦЭМ!$B$34:$B$777,V$47)+'СЕТ СН'!$G$9+СВЦЭМ!$D$10+'СЕТ СН'!$G$5-'СЕТ СН'!$G$17</f>
        <v>4257.0000845800005</v>
      </c>
      <c r="W68" s="37">
        <f>SUMIFS(СВЦЭМ!$C$34:$C$777,СВЦЭМ!$A$34:$A$777,$A68,СВЦЭМ!$B$34:$B$777,W$47)+'СЕТ СН'!$G$9+СВЦЭМ!$D$10+'СЕТ СН'!$G$5-'СЕТ СН'!$G$17</f>
        <v>4273.2454826200001</v>
      </c>
      <c r="X68" s="37">
        <f>SUMIFS(СВЦЭМ!$C$34:$C$777,СВЦЭМ!$A$34:$A$777,$A68,СВЦЭМ!$B$34:$B$777,X$47)+'СЕТ СН'!$G$9+СВЦЭМ!$D$10+'СЕТ СН'!$G$5-'СЕТ СН'!$G$17</f>
        <v>4296.9394248400004</v>
      </c>
      <c r="Y68" s="37">
        <f>SUMIFS(СВЦЭМ!$C$34:$C$777,СВЦЭМ!$A$34:$A$777,$A68,СВЦЭМ!$B$34:$B$777,Y$47)+'СЕТ СН'!$G$9+СВЦЭМ!$D$10+'СЕТ СН'!$G$5-'СЕТ СН'!$G$17</f>
        <v>4330.4226713600001</v>
      </c>
    </row>
    <row r="69" spans="1:27" ht="15.75" x14ac:dyDescent="0.2">
      <c r="A69" s="36">
        <f t="shared" si="1"/>
        <v>42757</v>
      </c>
      <c r="B69" s="37">
        <f>SUMIFS(СВЦЭМ!$C$34:$C$777,СВЦЭМ!$A$34:$A$777,$A69,СВЦЭМ!$B$34:$B$777,B$47)+'СЕТ СН'!$G$9+СВЦЭМ!$D$10+'СЕТ СН'!$G$5-'СЕТ СН'!$G$17</f>
        <v>4351.49444279</v>
      </c>
      <c r="C69" s="37">
        <f>SUMIFS(СВЦЭМ!$C$34:$C$777,СВЦЭМ!$A$34:$A$777,$A69,СВЦЭМ!$B$34:$B$777,C$47)+'СЕТ СН'!$G$9+СВЦЭМ!$D$10+'СЕТ СН'!$G$5-'СЕТ СН'!$G$17</f>
        <v>4385.5335326799996</v>
      </c>
      <c r="D69" s="37">
        <f>SUMIFS(СВЦЭМ!$C$34:$C$777,СВЦЭМ!$A$34:$A$777,$A69,СВЦЭМ!$B$34:$B$777,D$47)+'СЕТ СН'!$G$9+СВЦЭМ!$D$10+'СЕТ СН'!$G$5-'СЕТ СН'!$G$17</f>
        <v>4411.4512963100005</v>
      </c>
      <c r="E69" s="37">
        <f>SUMIFS(СВЦЭМ!$C$34:$C$777,СВЦЭМ!$A$34:$A$777,$A69,СВЦЭМ!$B$34:$B$777,E$47)+'СЕТ СН'!$G$9+СВЦЭМ!$D$10+'СЕТ СН'!$G$5-'СЕТ СН'!$G$17</f>
        <v>4424.85232885</v>
      </c>
      <c r="F69" s="37">
        <f>SUMIFS(СВЦЭМ!$C$34:$C$777,СВЦЭМ!$A$34:$A$777,$A69,СВЦЭМ!$B$34:$B$777,F$47)+'СЕТ СН'!$G$9+СВЦЭМ!$D$10+'СЕТ СН'!$G$5-'СЕТ СН'!$G$17</f>
        <v>4426.02575875</v>
      </c>
      <c r="G69" s="37">
        <f>SUMIFS(СВЦЭМ!$C$34:$C$777,СВЦЭМ!$A$34:$A$777,$A69,СВЦЭМ!$B$34:$B$777,G$47)+'СЕТ СН'!$G$9+СВЦЭМ!$D$10+'СЕТ СН'!$G$5-'СЕТ СН'!$G$17</f>
        <v>4417.3663661600003</v>
      </c>
      <c r="H69" s="37">
        <f>SUMIFS(СВЦЭМ!$C$34:$C$777,СВЦЭМ!$A$34:$A$777,$A69,СВЦЭМ!$B$34:$B$777,H$47)+'СЕТ СН'!$G$9+СВЦЭМ!$D$10+'СЕТ СН'!$G$5-'СЕТ СН'!$G$17</f>
        <v>4396.7456012900002</v>
      </c>
      <c r="I69" s="37">
        <f>SUMIFS(СВЦЭМ!$C$34:$C$777,СВЦЭМ!$A$34:$A$777,$A69,СВЦЭМ!$B$34:$B$777,I$47)+'СЕТ СН'!$G$9+СВЦЭМ!$D$10+'СЕТ СН'!$G$5-'СЕТ СН'!$G$17</f>
        <v>4385.6359188699998</v>
      </c>
      <c r="J69" s="37">
        <f>SUMIFS(СВЦЭМ!$C$34:$C$777,СВЦЭМ!$A$34:$A$777,$A69,СВЦЭМ!$B$34:$B$777,J$47)+'СЕТ СН'!$G$9+СВЦЭМ!$D$10+'СЕТ СН'!$G$5-'СЕТ СН'!$G$17</f>
        <v>4356.19494674</v>
      </c>
      <c r="K69" s="37">
        <f>SUMIFS(СВЦЭМ!$C$34:$C$777,СВЦЭМ!$A$34:$A$777,$A69,СВЦЭМ!$B$34:$B$777,K$47)+'СЕТ СН'!$G$9+СВЦЭМ!$D$10+'СЕТ СН'!$G$5-'СЕТ СН'!$G$17</f>
        <v>4301.0429881</v>
      </c>
      <c r="L69" s="37">
        <f>SUMIFS(СВЦЭМ!$C$34:$C$777,СВЦЭМ!$A$34:$A$777,$A69,СВЦЭМ!$B$34:$B$777,L$47)+'СЕТ СН'!$G$9+СВЦЭМ!$D$10+'СЕТ СН'!$G$5-'СЕТ СН'!$G$17</f>
        <v>4263.9627097699995</v>
      </c>
      <c r="M69" s="37">
        <f>SUMIFS(СВЦЭМ!$C$34:$C$777,СВЦЭМ!$A$34:$A$777,$A69,СВЦЭМ!$B$34:$B$777,M$47)+'СЕТ СН'!$G$9+СВЦЭМ!$D$10+'СЕТ СН'!$G$5-'СЕТ СН'!$G$17</f>
        <v>4259.2062867799996</v>
      </c>
      <c r="N69" s="37">
        <f>SUMIFS(СВЦЭМ!$C$34:$C$777,СВЦЭМ!$A$34:$A$777,$A69,СВЦЭМ!$B$34:$B$777,N$47)+'СЕТ СН'!$G$9+СВЦЭМ!$D$10+'СЕТ СН'!$G$5-'СЕТ СН'!$G$17</f>
        <v>4267.8381838400001</v>
      </c>
      <c r="O69" s="37">
        <f>SUMIFS(СВЦЭМ!$C$34:$C$777,СВЦЭМ!$A$34:$A$777,$A69,СВЦЭМ!$B$34:$B$777,O$47)+'СЕТ СН'!$G$9+СВЦЭМ!$D$10+'СЕТ СН'!$G$5-'СЕТ СН'!$G$17</f>
        <v>4292.4895759299998</v>
      </c>
      <c r="P69" s="37">
        <f>SUMIFS(СВЦЭМ!$C$34:$C$777,СВЦЭМ!$A$34:$A$777,$A69,СВЦЭМ!$B$34:$B$777,P$47)+'СЕТ СН'!$G$9+СВЦЭМ!$D$10+'СЕТ СН'!$G$5-'СЕТ СН'!$G$17</f>
        <v>4313.9181629300001</v>
      </c>
      <c r="Q69" s="37">
        <f>SUMIFS(СВЦЭМ!$C$34:$C$777,СВЦЭМ!$A$34:$A$777,$A69,СВЦЭМ!$B$34:$B$777,Q$47)+'СЕТ СН'!$G$9+СВЦЭМ!$D$10+'СЕТ СН'!$G$5-'СЕТ СН'!$G$17</f>
        <v>4311.8085668700005</v>
      </c>
      <c r="R69" s="37">
        <f>SUMIFS(СВЦЭМ!$C$34:$C$777,СВЦЭМ!$A$34:$A$777,$A69,СВЦЭМ!$B$34:$B$777,R$47)+'СЕТ СН'!$G$9+СВЦЭМ!$D$10+'СЕТ СН'!$G$5-'СЕТ СН'!$G$17</f>
        <v>4314.7556007700005</v>
      </c>
      <c r="S69" s="37">
        <f>SUMIFS(СВЦЭМ!$C$34:$C$777,СВЦЭМ!$A$34:$A$777,$A69,СВЦЭМ!$B$34:$B$777,S$47)+'СЕТ СН'!$G$9+СВЦЭМ!$D$10+'СЕТ СН'!$G$5-'СЕТ СН'!$G$17</f>
        <v>4280.4510806100006</v>
      </c>
      <c r="T69" s="37">
        <f>SUMIFS(СВЦЭМ!$C$34:$C$777,СВЦЭМ!$A$34:$A$777,$A69,СВЦЭМ!$B$34:$B$777,T$47)+'СЕТ СН'!$G$9+СВЦЭМ!$D$10+'СЕТ СН'!$G$5-'СЕТ СН'!$G$17</f>
        <v>4243.5276737700005</v>
      </c>
      <c r="U69" s="37">
        <f>SUMIFS(СВЦЭМ!$C$34:$C$777,СВЦЭМ!$A$34:$A$777,$A69,СВЦЭМ!$B$34:$B$777,U$47)+'СЕТ СН'!$G$9+СВЦЭМ!$D$10+'СЕТ СН'!$G$5-'СЕТ СН'!$G$17</f>
        <v>4248.3404920800003</v>
      </c>
      <c r="V69" s="37">
        <f>SUMIFS(СВЦЭМ!$C$34:$C$777,СВЦЭМ!$A$34:$A$777,$A69,СВЦЭМ!$B$34:$B$777,V$47)+'СЕТ СН'!$G$9+СВЦЭМ!$D$10+'СЕТ СН'!$G$5-'СЕТ СН'!$G$17</f>
        <v>4257.8415727900001</v>
      </c>
      <c r="W69" s="37">
        <f>SUMIFS(СВЦЭМ!$C$34:$C$777,СВЦЭМ!$A$34:$A$777,$A69,СВЦЭМ!$B$34:$B$777,W$47)+'СЕТ СН'!$G$9+СВЦЭМ!$D$10+'СЕТ СН'!$G$5-'СЕТ СН'!$G$17</f>
        <v>4257.8757333900003</v>
      </c>
      <c r="X69" s="37">
        <f>SUMIFS(СВЦЭМ!$C$34:$C$777,СВЦЭМ!$A$34:$A$777,$A69,СВЦЭМ!$B$34:$B$777,X$47)+'СЕТ СН'!$G$9+СВЦЭМ!$D$10+'СЕТ СН'!$G$5-'СЕТ СН'!$G$17</f>
        <v>4287.3914871300003</v>
      </c>
      <c r="Y69" s="37">
        <f>SUMIFS(СВЦЭМ!$C$34:$C$777,СВЦЭМ!$A$34:$A$777,$A69,СВЦЭМ!$B$34:$B$777,Y$47)+'СЕТ СН'!$G$9+СВЦЭМ!$D$10+'СЕТ СН'!$G$5-'СЕТ СН'!$G$17</f>
        <v>4324.7366220000004</v>
      </c>
    </row>
    <row r="70" spans="1:27" ht="15.75" x14ac:dyDescent="0.2">
      <c r="A70" s="36">
        <f t="shared" si="1"/>
        <v>42758</v>
      </c>
      <c r="B70" s="37">
        <f>SUMIFS(СВЦЭМ!$C$34:$C$777,СВЦЭМ!$A$34:$A$777,$A70,СВЦЭМ!$B$34:$B$777,B$47)+'СЕТ СН'!$G$9+СВЦЭМ!$D$10+'СЕТ СН'!$G$5-'СЕТ СН'!$G$17</f>
        <v>4394.2909197500003</v>
      </c>
      <c r="C70" s="37">
        <f>SUMIFS(СВЦЭМ!$C$34:$C$777,СВЦЭМ!$A$34:$A$777,$A70,СВЦЭМ!$B$34:$B$777,C$47)+'СЕТ СН'!$G$9+СВЦЭМ!$D$10+'СЕТ СН'!$G$5-'СЕТ СН'!$G$17</f>
        <v>4439.1515689099997</v>
      </c>
      <c r="D70" s="37">
        <f>SUMIFS(СВЦЭМ!$C$34:$C$777,СВЦЭМ!$A$34:$A$777,$A70,СВЦЭМ!$B$34:$B$777,D$47)+'СЕТ СН'!$G$9+СВЦЭМ!$D$10+'СЕТ СН'!$G$5-'СЕТ СН'!$G$17</f>
        <v>4464.7321242100006</v>
      </c>
      <c r="E70" s="37">
        <f>SUMIFS(СВЦЭМ!$C$34:$C$777,СВЦЭМ!$A$34:$A$777,$A70,СВЦЭМ!$B$34:$B$777,E$47)+'СЕТ СН'!$G$9+СВЦЭМ!$D$10+'СЕТ СН'!$G$5-'СЕТ СН'!$G$17</f>
        <v>4475.5918865700005</v>
      </c>
      <c r="F70" s="37">
        <f>SUMIFS(СВЦЭМ!$C$34:$C$777,СВЦЭМ!$A$34:$A$777,$A70,СВЦЭМ!$B$34:$B$777,F$47)+'СЕТ СН'!$G$9+СВЦЭМ!$D$10+'СЕТ СН'!$G$5-'СЕТ СН'!$G$17</f>
        <v>4475.9707354000002</v>
      </c>
      <c r="G70" s="37">
        <f>SUMIFS(СВЦЭМ!$C$34:$C$777,СВЦЭМ!$A$34:$A$777,$A70,СВЦЭМ!$B$34:$B$777,G$47)+'СЕТ СН'!$G$9+СВЦЭМ!$D$10+'СЕТ СН'!$G$5-'СЕТ СН'!$G$17</f>
        <v>4458.5653567500003</v>
      </c>
      <c r="H70" s="37">
        <f>SUMIFS(СВЦЭМ!$C$34:$C$777,СВЦЭМ!$A$34:$A$777,$A70,СВЦЭМ!$B$34:$B$777,H$47)+'СЕТ СН'!$G$9+СВЦЭМ!$D$10+'СЕТ СН'!$G$5-'СЕТ СН'!$G$17</f>
        <v>4400.38800988</v>
      </c>
      <c r="I70" s="37">
        <f>SUMIFS(СВЦЭМ!$C$34:$C$777,СВЦЭМ!$A$34:$A$777,$A70,СВЦЭМ!$B$34:$B$777,I$47)+'СЕТ СН'!$G$9+СВЦЭМ!$D$10+'СЕТ СН'!$G$5-'СЕТ СН'!$G$17</f>
        <v>4364.6223362000001</v>
      </c>
      <c r="J70" s="37">
        <f>SUMIFS(СВЦЭМ!$C$34:$C$777,СВЦЭМ!$A$34:$A$777,$A70,СВЦЭМ!$B$34:$B$777,J$47)+'СЕТ СН'!$G$9+СВЦЭМ!$D$10+'СЕТ СН'!$G$5-'СЕТ СН'!$G$17</f>
        <v>4338.4679015399997</v>
      </c>
      <c r="K70" s="37">
        <f>SUMIFS(СВЦЭМ!$C$34:$C$777,СВЦЭМ!$A$34:$A$777,$A70,СВЦЭМ!$B$34:$B$777,K$47)+'СЕТ СН'!$G$9+СВЦЭМ!$D$10+'СЕТ СН'!$G$5-'СЕТ СН'!$G$17</f>
        <v>4337.2584095700004</v>
      </c>
      <c r="L70" s="37">
        <f>SUMIFS(СВЦЭМ!$C$34:$C$777,СВЦЭМ!$A$34:$A$777,$A70,СВЦЭМ!$B$34:$B$777,L$47)+'СЕТ СН'!$G$9+СВЦЭМ!$D$10+'СЕТ СН'!$G$5-'СЕТ СН'!$G$17</f>
        <v>4348.0029487199999</v>
      </c>
      <c r="M70" s="37">
        <f>SUMIFS(СВЦЭМ!$C$34:$C$777,СВЦЭМ!$A$34:$A$777,$A70,СВЦЭМ!$B$34:$B$777,M$47)+'СЕТ СН'!$G$9+СВЦЭМ!$D$10+'СЕТ СН'!$G$5-'СЕТ СН'!$G$17</f>
        <v>4368.2058930000003</v>
      </c>
      <c r="N70" s="37">
        <f>SUMIFS(СВЦЭМ!$C$34:$C$777,СВЦЭМ!$A$34:$A$777,$A70,СВЦЭМ!$B$34:$B$777,N$47)+'СЕТ СН'!$G$9+СВЦЭМ!$D$10+'СЕТ СН'!$G$5-'СЕТ СН'!$G$17</f>
        <v>4381.0314667800003</v>
      </c>
      <c r="O70" s="37">
        <f>SUMIFS(СВЦЭМ!$C$34:$C$777,СВЦЭМ!$A$34:$A$777,$A70,СВЦЭМ!$B$34:$B$777,O$47)+'СЕТ СН'!$G$9+СВЦЭМ!$D$10+'СЕТ СН'!$G$5-'СЕТ СН'!$G$17</f>
        <v>4402.53664226</v>
      </c>
      <c r="P70" s="37">
        <f>SUMIFS(СВЦЭМ!$C$34:$C$777,СВЦЭМ!$A$34:$A$777,$A70,СВЦЭМ!$B$34:$B$777,P$47)+'СЕТ СН'!$G$9+СВЦЭМ!$D$10+'СЕТ СН'!$G$5-'СЕТ СН'!$G$17</f>
        <v>4397.2611544199999</v>
      </c>
      <c r="Q70" s="37">
        <f>SUMIFS(СВЦЭМ!$C$34:$C$777,СВЦЭМ!$A$34:$A$777,$A70,СВЦЭМ!$B$34:$B$777,Q$47)+'СЕТ СН'!$G$9+СВЦЭМ!$D$10+'СЕТ СН'!$G$5-'СЕТ СН'!$G$17</f>
        <v>4404.5314379199999</v>
      </c>
      <c r="R70" s="37">
        <f>SUMIFS(СВЦЭМ!$C$34:$C$777,СВЦЭМ!$A$34:$A$777,$A70,СВЦЭМ!$B$34:$B$777,R$47)+'СЕТ СН'!$G$9+СВЦЭМ!$D$10+'СЕТ СН'!$G$5-'СЕТ СН'!$G$17</f>
        <v>4400.3840326600002</v>
      </c>
      <c r="S70" s="37">
        <f>SUMIFS(СВЦЭМ!$C$34:$C$777,СВЦЭМ!$A$34:$A$777,$A70,СВЦЭМ!$B$34:$B$777,S$47)+'СЕТ СН'!$G$9+СВЦЭМ!$D$10+'СЕТ СН'!$G$5-'СЕТ СН'!$G$17</f>
        <v>4384.2876791600002</v>
      </c>
      <c r="T70" s="37">
        <f>SUMIFS(СВЦЭМ!$C$34:$C$777,СВЦЭМ!$A$34:$A$777,$A70,СВЦЭМ!$B$34:$B$777,T$47)+'СЕТ СН'!$G$9+СВЦЭМ!$D$10+'СЕТ СН'!$G$5-'СЕТ СН'!$G$17</f>
        <v>4338.8846144199997</v>
      </c>
      <c r="U70" s="37">
        <f>SUMIFS(СВЦЭМ!$C$34:$C$777,СВЦЭМ!$A$34:$A$777,$A70,СВЦЭМ!$B$34:$B$777,U$47)+'СЕТ СН'!$G$9+СВЦЭМ!$D$10+'СЕТ СН'!$G$5-'СЕТ СН'!$G$17</f>
        <v>4336.7699332399998</v>
      </c>
      <c r="V70" s="37">
        <f>SUMIFS(СВЦЭМ!$C$34:$C$777,СВЦЭМ!$A$34:$A$777,$A70,СВЦЭМ!$B$34:$B$777,V$47)+'СЕТ СН'!$G$9+СВЦЭМ!$D$10+'СЕТ СН'!$G$5-'СЕТ СН'!$G$17</f>
        <v>4357.1396355199995</v>
      </c>
      <c r="W70" s="37">
        <f>SUMIFS(СВЦЭМ!$C$34:$C$777,СВЦЭМ!$A$34:$A$777,$A70,СВЦЭМ!$B$34:$B$777,W$47)+'СЕТ СН'!$G$9+СВЦЭМ!$D$10+'СЕТ СН'!$G$5-'СЕТ СН'!$G$17</f>
        <v>4372.6903455700003</v>
      </c>
      <c r="X70" s="37">
        <f>SUMIFS(СВЦЭМ!$C$34:$C$777,СВЦЭМ!$A$34:$A$777,$A70,СВЦЭМ!$B$34:$B$777,X$47)+'СЕТ СН'!$G$9+СВЦЭМ!$D$10+'СЕТ СН'!$G$5-'СЕТ СН'!$G$17</f>
        <v>4421.9162010300006</v>
      </c>
      <c r="Y70" s="37">
        <f>SUMIFS(СВЦЭМ!$C$34:$C$777,СВЦЭМ!$A$34:$A$777,$A70,СВЦЭМ!$B$34:$B$777,Y$47)+'СЕТ СН'!$G$9+СВЦЭМ!$D$10+'СЕТ СН'!$G$5-'СЕТ СН'!$G$17</f>
        <v>4433.9058953100002</v>
      </c>
    </row>
    <row r="71" spans="1:27" ht="15.75" x14ac:dyDescent="0.2">
      <c r="A71" s="36">
        <f t="shared" si="1"/>
        <v>42759</v>
      </c>
      <c r="B71" s="37">
        <f>SUMIFS(СВЦЭМ!$C$34:$C$777,СВЦЭМ!$A$34:$A$777,$A71,СВЦЭМ!$B$34:$B$777,B$47)+'СЕТ СН'!$G$9+СВЦЭМ!$D$10+'СЕТ СН'!$G$5-'СЕТ СН'!$G$17</f>
        <v>4426.4101255799997</v>
      </c>
      <c r="C71" s="37">
        <f>SUMIFS(СВЦЭМ!$C$34:$C$777,СВЦЭМ!$A$34:$A$777,$A71,СВЦЭМ!$B$34:$B$777,C$47)+'СЕТ СН'!$G$9+СВЦЭМ!$D$10+'СЕТ СН'!$G$5-'СЕТ СН'!$G$17</f>
        <v>4435.2608882599998</v>
      </c>
      <c r="D71" s="37">
        <f>SUMIFS(СВЦЭМ!$C$34:$C$777,СВЦЭМ!$A$34:$A$777,$A71,СВЦЭМ!$B$34:$B$777,D$47)+'СЕТ СН'!$G$9+СВЦЭМ!$D$10+'СЕТ СН'!$G$5-'СЕТ СН'!$G$17</f>
        <v>4467.4720653499999</v>
      </c>
      <c r="E71" s="37">
        <f>SUMIFS(СВЦЭМ!$C$34:$C$777,СВЦЭМ!$A$34:$A$777,$A71,СВЦЭМ!$B$34:$B$777,E$47)+'СЕТ СН'!$G$9+СВЦЭМ!$D$10+'СЕТ СН'!$G$5-'СЕТ СН'!$G$17</f>
        <v>4477.8756960499995</v>
      </c>
      <c r="F71" s="37">
        <f>SUMIFS(СВЦЭМ!$C$34:$C$777,СВЦЭМ!$A$34:$A$777,$A71,СВЦЭМ!$B$34:$B$777,F$47)+'СЕТ СН'!$G$9+СВЦЭМ!$D$10+'СЕТ СН'!$G$5-'СЕТ СН'!$G$17</f>
        <v>4476.3201658199996</v>
      </c>
      <c r="G71" s="37">
        <f>SUMIFS(СВЦЭМ!$C$34:$C$777,СВЦЭМ!$A$34:$A$777,$A71,СВЦЭМ!$B$34:$B$777,G$47)+'СЕТ СН'!$G$9+СВЦЭМ!$D$10+'СЕТ СН'!$G$5-'СЕТ СН'!$G$17</f>
        <v>4476.6905172799998</v>
      </c>
      <c r="H71" s="37">
        <f>SUMIFS(СВЦЭМ!$C$34:$C$777,СВЦЭМ!$A$34:$A$777,$A71,СВЦЭМ!$B$34:$B$777,H$47)+'СЕТ СН'!$G$9+СВЦЭМ!$D$10+'СЕТ СН'!$G$5-'СЕТ СН'!$G$17</f>
        <v>4434.5174452499996</v>
      </c>
      <c r="I71" s="37">
        <f>SUMIFS(СВЦЭМ!$C$34:$C$777,СВЦЭМ!$A$34:$A$777,$A71,СВЦЭМ!$B$34:$B$777,I$47)+'СЕТ СН'!$G$9+СВЦЭМ!$D$10+'СЕТ СН'!$G$5-'СЕТ СН'!$G$17</f>
        <v>4410.2026773799998</v>
      </c>
      <c r="J71" s="37">
        <f>SUMIFS(СВЦЭМ!$C$34:$C$777,СВЦЭМ!$A$34:$A$777,$A71,СВЦЭМ!$B$34:$B$777,J$47)+'СЕТ СН'!$G$9+СВЦЭМ!$D$10+'СЕТ СН'!$G$5-'СЕТ СН'!$G$17</f>
        <v>4351.9229119199999</v>
      </c>
      <c r="K71" s="37">
        <f>SUMIFS(СВЦЭМ!$C$34:$C$777,СВЦЭМ!$A$34:$A$777,$A71,СВЦЭМ!$B$34:$B$777,K$47)+'СЕТ СН'!$G$9+СВЦЭМ!$D$10+'СЕТ СН'!$G$5-'СЕТ СН'!$G$17</f>
        <v>4347.5855054399999</v>
      </c>
      <c r="L71" s="37">
        <f>SUMIFS(СВЦЭМ!$C$34:$C$777,СВЦЭМ!$A$34:$A$777,$A71,СВЦЭМ!$B$34:$B$777,L$47)+'СЕТ СН'!$G$9+СВЦЭМ!$D$10+'СЕТ СН'!$G$5-'СЕТ СН'!$G$17</f>
        <v>4349.3839129099997</v>
      </c>
      <c r="M71" s="37">
        <f>SUMIFS(СВЦЭМ!$C$34:$C$777,СВЦЭМ!$A$34:$A$777,$A71,СВЦЭМ!$B$34:$B$777,M$47)+'СЕТ СН'!$G$9+СВЦЭМ!$D$10+'СЕТ СН'!$G$5-'СЕТ СН'!$G$17</f>
        <v>4358.8008921099999</v>
      </c>
      <c r="N71" s="37">
        <f>SUMIFS(СВЦЭМ!$C$34:$C$777,СВЦЭМ!$A$34:$A$777,$A71,СВЦЭМ!$B$34:$B$777,N$47)+'СЕТ СН'!$G$9+СВЦЭМ!$D$10+'СЕТ СН'!$G$5-'СЕТ СН'!$G$17</f>
        <v>4349.4316595800001</v>
      </c>
      <c r="O71" s="37">
        <f>SUMIFS(СВЦЭМ!$C$34:$C$777,СВЦЭМ!$A$34:$A$777,$A71,СВЦЭМ!$B$34:$B$777,O$47)+'СЕТ СН'!$G$9+СВЦЭМ!$D$10+'СЕТ СН'!$G$5-'СЕТ СН'!$G$17</f>
        <v>4390.9330629300002</v>
      </c>
      <c r="P71" s="37">
        <f>SUMIFS(СВЦЭМ!$C$34:$C$777,СВЦЭМ!$A$34:$A$777,$A71,СВЦЭМ!$B$34:$B$777,P$47)+'СЕТ СН'!$G$9+СВЦЭМ!$D$10+'СЕТ СН'!$G$5-'СЕТ СН'!$G$17</f>
        <v>4405.9704108400001</v>
      </c>
      <c r="Q71" s="37">
        <f>SUMIFS(СВЦЭМ!$C$34:$C$777,СВЦЭМ!$A$34:$A$777,$A71,СВЦЭМ!$B$34:$B$777,Q$47)+'СЕТ СН'!$G$9+СВЦЭМ!$D$10+'СЕТ СН'!$G$5-'СЕТ СН'!$G$17</f>
        <v>4408.9013163399995</v>
      </c>
      <c r="R71" s="37">
        <f>SUMIFS(СВЦЭМ!$C$34:$C$777,СВЦЭМ!$A$34:$A$777,$A71,СВЦЭМ!$B$34:$B$777,R$47)+'СЕТ СН'!$G$9+СВЦЭМ!$D$10+'СЕТ СН'!$G$5-'СЕТ СН'!$G$17</f>
        <v>4407.3134675800002</v>
      </c>
      <c r="S71" s="37">
        <f>SUMIFS(СВЦЭМ!$C$34:$C$777,СВЦЭМ!$A$34:$A$777,$A71,СВЦЭМ!$B$34:$B$777,S$47)+'СЕТ СН'!$G$9+СВЦЭМ!$D$10+'СЕТ СН'!$G$5-'СЕТ СН'!$G$17</f>
        <v>4377.6328696399996</v>
      </c>
      <c r="T71" s="37">
        <f>SUMIFS(СВЦЭМ!$C$34:$C$777,СВЦЭМ!$A$34:$A$777,$A71,СВЦЭМ!$B$34:$B$777,T$47)+'СЕТ СН'!$G$9+СВЦЭМ!$D$10+'СЕТ СН'!$G$5-'СЕТ СН'!$G$17</f>
        <v>4337.82532008</v>
      </c>
      <c r="U71" s="37">
        <f>SUMIFS(СВЦЭМ!$C$34:$C$777,СВЦЭМ!$A$34:$A$777,$A71,СВЦЭМ!$B$34:$B$777,U$47)+'СЕТ СН'!$G$9+СВЦЭМ!$D$10+'СЕТ СН'!$G$5-'СЕТ СН'!$G$17</f>
        <v>4336.6883642000003</v>
      </c>
      <c r="V71" s="37">
        <f>SUMIFS(СВЦЭМ!$C$34:$C$777,СВЦЭМ!$A$34:$A$777,$A71,СВЦЭМ!$B$34:$B$777,V$47)+'СЕТ СН'!$G$9+СВЦЭМ!$D$10+'СЕТ СН'!$G$5-'СЕТ СН'!$G$17</f>
        <v>4357.2966178999995</v>
      </c>
      <c r="W71" s="37">
        <f>SUMIFS(СВЦЭМ!$C$34:$C$777,СВЦЭМ!$A$34:$A$777,$A71,СВЦЭМ!$B$34:$B$777,W$47)+'СЕТ СН'!$G$9+СВЦЭМ!$D$10+'СЕТ СН'!$G$5-'СЕТ СН'!$G$17</f>
        <v>4361.3573376300001</v>
      </c>
      <c r="X71" s="37">
        <f>SUMIFS(СВЦЭМ!$C$34:$C$777,СВЦЭМ!$A$34:$A$777,$A71,СВЦЭМ!$B$34:$B$777,X$47)+'СЕТ СН'!$G$9+СВЦЭМ!$D$10+'СЕТ СН'!$G$5-'СЕТ СН'!$G$17</f>
        <v>4381.6796556700001</v>
      </c>
      <c r="Y71" s="37">
        <f>SUMIFS(СВЦЭМ!$C$34:$C$777,СВЦЭМ!$A$34:$A$777,$A71,СВЦЭМ!$B$34:$B$777,Y$47)+'СЕТ СН'!$G$9+СВЦЭМ!$D$10+'СЕТ СН'!$G$5-'СЕТ СН'!$G$17</f>
        <v>4429.3896033299998</v>
      </c>
    </row>
    <row r="72" spans="1:27" ht="15.75" x14ac:dyDescent="0.2">
      <c r="A72" s="36">
        <f t="shared" si="1"/>
        <v>42760</v>
      </c>
      <c r="B72" s="37">
        <f>SUMIFS(СВЦЭМ!$C$34:$C$777,СВЦЭМ!$A$34:$A$777,$A72,СВЦЭМ!$B$34:$B$777,B$47)+'СЕТ СН'!$G$9+СВЦЭМ!$D$10+'СЕТ СН'!$G$5-'СЕТ СН'!$G$17</f>
        <v>4444.7960977599996</v>
      </c>
      <c r="C72" s="37">
        <f>SUMIFS(СВЦЭМ!$C$34:$C$777,СВЦЭМ!$A$34:$A$777,$A72,СВЦЭМ!$B$34:$B$777,C$47)+'СЕТ СН'!$G$9+СВЦЭМ!$D$10+'СЕТ СН'!$G$5-'СЕТ СН'!$G$17</f>
        <v>4465.1302157400005</v>
      </c>
      <c r="D72" s="37">
        <f>SUMIFS(СВЦЭМ!$C$34:$C$777,СВЦЭМ!$A$34:$A$777,$A72,СВЦЭМ!$B$34:$B$777,D$47)+'СЕТ СН'!$G$9+СВЦЭМ!$D$10+'СЕТ СН'!$G$5-'СЕТ СН'!$G$17</f>
        <v>4486.0340139600003</v>
      </c>
      <c r="E72" s="37">
        <f>SUMIFS(СВЦЭМ!$C$34:$C$777,СВЦЭМ!$A$34:$A$777,$A72,СВЦЭМ!$B$34:$B$777,E$47)+'СЕТ СН'!$G$9+СВЦЭМ!$D$10+'СЕТ СН'!$G$5-'СЕТ СН'!$G$17</f>
        <v>4494.2577498499995</v>
      </c>
      <c r="F72" s="37">
        <f>SUMIFS(СВЦЭМ!$C$34:$C$777,СВЦЭМ!$A$34:$A$777,$A72,СВЦЭМ!$B$34:$B$777,F$47)+'СЕТ СН'!$G$9+СВЦЭМ!$D$10+'СЕТ СН'!$G$5-'СЕТ СН'!$G$17</f>
        <v>4493.5931493600001</v>
      </c>
      <c r="G72" s="37">
        <f>SUMIFS(СВЦЭМ!$C$34:$C$777,СВЦЭМ!$A$34:$A$777,$A72,СВЦЭМ!$B$34:$B$777,G$47)+'СЕТ СН'!$G$9+СВЦЭМ!$D$10+'СЕТ СН'!$G$5-'СЕТ СН'!$G$17</f>
        <v>4491.6111551699996</v>
      </c>
      <c r="H72" s="37">
        <f>SUMIFS(СВЦЭМ!$C$34:$C$777,СВЦЭМ!$A$34:$A$777,$A72,СВЦЭМ!$B$34:$B$777,H$47)+'СЕТ СН'!$G$9+СВЦЭМ!$D$10+'СЕТ СН'!$G$5-'СЕТ СН'!$G$17</f>
        <v>4442.1297945400001</v>
      </c>
      <c r="I72" s="37">
        <f>SUMIFS(СВЦЭМ!$C$34:$C$777,СВЦЭМ!$A$34:$A$777,$A72,СВЦЭМ!$B$34:$B$777,I$47)+'СЕТ СН'!$G$9+СВЦЭМ!$D$10+'СЕТ СН'!$G$5-'СЕТ СН'!$G$17</f>
        <v>4395.9587939100002</v>
      </c>
      <c r="J72" s="37">
        <f>SUMIFS(СВЦЭМ!$C$34:$C$777,СВЦЭМ!$A$34:$A$777,$A72,СВЦЭМ!$B$34:$B$777,J$47)+'СЕТ СН'!$G$9+СВЦЭМ!$D$10+'СЕТ СН'!$G$5-'СЕТ СН'!$G$17</f>
        <v>4353.0466811000006</v>
      </c>
      <c r="K72" s="37">
        <f>SUMIFS(СВЦЭМ!$C$34:$C$777,СВЦЭМ!$A$34:$A$777,$A72,СВЦЭМ!$B$34:$B$777,K$47)+'СЕТ СН'!$G$9+СВЦЭМ!$D$10+'СЕТ СН'!$G$5-'СЕТ СН'!$G$17</f>
        <v>4356.9984961199998</v>
      </c>
      <c r="L72" s="37">
        <f>SUMIFS(СВЦЭМ!$C$34:$C$777,СВЦЭМ!$A$34:$A$777,$A72,СВЦЭМ!$B$34:$B$777,L$47)+'СЕТ СН'!$G$9+СВЦЭМ!$D$10+'СЕТ СН'!$G$5-'СЕТ СН'!$G$17</f>
        <v>4353.0830926300005</v>
      </c>
      <c r="M72" s="37">
        <f>SUMIFS(СВЦЭМ!$C$34:$C$777,СВЦЭМ!$A$34:$A$777,$A72,СВЦЭМ!$B$34:$B$777,M$47)+'СЕТ СН'!$G$9+СВЦЭМ!$D$10+'СЕТ СН'!$G$5-'СЕТ СН'!$G$17</f>
        <v>4346.12362037</v>
      </c>
      <c r="N72" s="37">
        <f>SUMIFS(СВЦЭМ!$C$34:$C$777,СВЦЭМ!$A$34:$A$777,$A72,СВЦЭМ!$B$34:$B$777,N$47)+'СЕТ СН'!$G$9+СВЦЭМ!$D$10+'СЕТ СН'!$G$5-'СЕТ СН'!$G$17</f>
        <v>4358.7802233100001</v>
      </c>
      <c r="O72" s="37">
        <f>SUMIFS(СВЦЭМ!$C$34:$C$777,СВЦЭМ!$A$34:$A$777,$A72,СВЦЭМ!$B$34:$B$777,O$47)+'СЕТ СН'!$G$9+СВЦЭМ!$D$10+'СЕТ СН'!$G$5-'СЕТ СН'!$G$17</f>
        <v>4352.2902427600002</v>
      </c>
      <c r="P72" s="37">
        <f>SUMIFS(СВЦЭМ!$C$34:$C$777,СВЦЭМ!$A$34:$A$777,$A72,СВЦЭМ!$B$34:$B$777,P$47)+'СЕТ СН'!$G$9+СВЦЭМ!$D$10+'СЕТ СН'!$G$5-'СЕТ СН'!$G$17</f>
        <v>4365.9060206100003</v>
      </c>
      <c r="Q72" s="37">
        <f>SUMIFS(СВЦЭМ!$C$34:$C$777,СВЦЭМ!$A$34:$A$777,$A72,СВЦЭМ!$B$34:$B$777,Q$47)+'СЕТ СН'!$G$9+СВЦЭМ!$D$10+'СЕТ СН'!$G$5-'СЕТ СН'!$G$17</f>
        <v>4374.6167711799999</v>
      </c>
      <c r="R72" s="37">
        <f>SUMIFS(СВЦЭМ!$C$34:$C$777,СВЦЭМ!$A$34:$A$777,$A72,СВЦЭМ!$B$34:$B$777,R$47)+'СЕТ СН'!$G$9+СВЦЭМ!$D$10+'СЕТ СН'!$G$5-'СЕТ СН'!$G$17</f>
        <v>4375.1110059100001</v>
      </c>
      <c r="S72" s="37">
        <f>SUMIFS(СВЦЭМ!$C$34:$C$777,СВЦЭМ!$A$34:$A$777,$A72,СВЦЭМ!$B$34:$B$777,S$47)+'СЕТ СН'!$G$9+СВЦЭМ!$D$10+'СЕТ СН'!$G$5-'СЕТ СН'!$G$17</f>
        <v>4362.49934183</v>
      </c>
      <c r="T72" s="37">
        <f>SUMIFS(СВЦЭМ!$C$34:$C$777,СВЦЭМ!$A$34:$A$777,$A72,СВЦЭМ!$B$34:$B$777,T$47)+'СЕТ СН'!$G$9+СВЦЭМ!$D$10+'СЕТ СН'!$G$5-'СЕТ СН'!$G$17</f>
        <v>4355.1531844000001</v>
      </c>
      <c r="U72" s="37">
        <f>SUMIFS(СВЦЭМ!$C$34:$C$777,СВЦЭМ!$A$34:$A$777,$A72,СВЦЭМ!$B$34:$B$777,U$47)+'СЕТ СН'!$G$9+СВЦЭМ!$D$10+'СЕТ СН'!$G$5-'СЕТ СН'!$G$17</f>
        <v>4354.69757286</v>
      </c>
      <c r="V72" s="37">
        <f>SUMIFS(СВЦЭМ!$C$34:$C$777,СВЦЭМ!$A$34:$A$777,$A72,СВЦЭМ!$B$34:$B$777,V$47)+'СЕТ СН'!$G$9+СВЦЭМ!$D$10+'СЕТ СН'!$G$5-'СЕТ СН'!$G$17</f>
        <v>4360.0006340399996</v>
      </c>
      <c r="W72" s="37">
        <f>SUMIFS(СВЦЭМ!$C$34:$C$777,СВЦЭМ!$A$34:$A$777,$A72,СВЦЭМ!$B$34:$B$777,W$47)+'СЕТ СН'!$G$9+СВЦЭМ!$D$10+'СЕТ СН'!$G$5-'СЕТ СН'!$G$17</f>
        <v>4374.9616514700001</v>
      </c>
      <c r="X72" s="37">
        <f>SUMIFS(СВЦЭМ!$C$34:$C$777,СВЦЭМ!$A$34:$A$777,$A72,СВЦЭМ!$B$34:$B$777,X$47)+'СЕТ СН'!$G$9+СВЦЭМ!$D$10+'СЕТ СН'!$G$5-'СЕТ СН'!$G$17</f>
        <v>4397.4738826399998</v>
      </c>
      <c r="Y72" s="37">
        <f>SUMIFS(СВЦЭМ!$C$34:$C$777,СВЦЭМ!$A$34:$A$777,$A72,СВЦЭМ!$B$34:$B$777,Y$47)+'СЕТ СН'!$G$9+СВЦЭМ!$D$10+'СЕТ СН'!$G$5-'СЕТ СН'!$G$17</f>
        <v>4427.0306672699999</v>
      </c>
    </row>
    <row r="73" spans="1:27" ht="15.75" x14ac:dyDescent="0.2">
      <c r="A73" s="36">
        <f t="shared" si="1"/>
        <v>42761</v>
      </c>
      <c r="B73" s="37">
        <f>SUMIFS(СВЦЭМ!$C$34:$C$777,СВЦЭМ!$A$34:$A$777,$A73,СВЦЭМ!$B$34:$B$777,B$47)+'СЕТ СН'!$G$9+СВЦЭМ!$D$10+'СЕТ СН'!$G$5-'СЕТ СН'!$G$17</f>
        <v>4460.2579261499995</v>
      </c>
      <c r="C73" s="37">
        <f>SUMIFS(СВЦЭМ!$C$34:$C$777,СВЦЭМ!$A$34:$A$777,$A73,СВЦЭМ!$B$34:$B$777,C$47)+'СЕТ СН'!$G$9+СВЦЭМ!$D$10+'СЕТ СН'!$G$5-'СЕТ СН'!$G$17</f>
        <v>4496.4025607900003</v>
      </c>
      <c r="D73" s="37">
        <f>SUMIFS(СВЦЭМ!$C$34:$C$777,СВЦЭМ!$A$34:$A$777,$A73,СВЦЭМ!$B$34:$B$777,D$47)+'СЕТ СН'!$G$9+СВЦЭМ!$D$10+'СЕТ СН'!$G$5-'СЕТ СН'!$G$17</f>
        <v>4522.2835188400004</v>
      </c>
      <c r="E73" s="37">
        <f>SUMIFS(СВЦЭМ!$C$34:$C$777,СВЦЭМ!$A$34:$A$777,$A73,СВЦЭМ!$B$34:$B$777,E$47)+'СЕТ СН'!$G$9+СВЦЭМ!$D$10+'СЕТ СН'!$G$5-'СЕТ СН'!$G$17</f>
        <v>4536.1058499999999</v>
      </c>
      <c r="F73" s="37">
        <f>SUMIFS(СВЦЭМ!$C$34:$C$777,СВЦЭМ!$A$34:$A$777,$A73,СВЦЭМ!$B$34:$B$777,F$47)+'СЕТ СН'!$G$9+СВЦЭМ!$D$10+'СЕТ СН'!$G$5-'СЕТ СН'!$G$17</f>
        <v>4531.4610403300003</v>
      </c>
      <c r="G73" s="37">
        <f>SUMIFS(СВЦЭМ!$C$34:$C$777,СВЦЭМ!$A$34:$A$777,$A73,СВЦЭМ!$B$34:$B$777,G$47)+'СЕТ СН'!$G$9+СВЦЭМ!$D$10+'СЕТ СН'!$G$5-'СЕТ СН'!$G$17</f>
        <v>4512.2779235500002</v>
      </c>
      <c r="H73" s="37">
        <f>SUMIFS(СВЦЭМ!$C$34:$C$777,СВЦЭМ!$A$34:$A$777,$A73,СВЦЭМ!$B$34:$B$777,H$47)+'СЕТ СН'!$G$9+СВЦЭМ!$D$10+'СЕТ СН'!$G$5-'СЕТ СН'!$G$17</f>
        <v>4460.0142634900003</v>
      </c>
      <c r="I73" s="37">
        <f>SUMIFS(СВЦЭМ!$C$34:$C$777,СВЦЭМ!$A$34:$A$777,$A73,СВЦЭМ!$B$34:$B$777,I$47)+'СЕТ СН'!$G$9+СВЦЭМ!$D$10+'СЕТ СН'!$G$5-'СЕТ СН'!$G$17</f>
        <v>4402.0584299399998</v>
      </c>
      <c r="J73" s="37">
        <f>SUMIFS(СВЦЭМ!$C$34:$C$777,СВЦЭМ!$A$34:$A$777,$A73,СВЦЭМ!$B$34:$B$777,J$47)+'СЕТ СН'!$G$9+СВЦЭМ!$D$10+'СЕТ СН'!$G$5-'СЕТ СН'!$G$17</f>
        <v>4364.8144929800001</v>
      </c>
      <c r="K73" s="37">
        <f>SUMIFS(СВЦЭМ!$C$34:$C$777,СВЦЭМ!$A$34:$A$777,$A73,СВЦЭМ!$B$34:$B$777,K$47)+'СЕТ СН'!$G$9+СВЦЭМ!$D$10+'СЕТ СН'!$G$5-'СЕТ СН'!$G$17</f>
        <v>4341.8676802</v>
      </c>
      <c r="L73" s="37">
        <f>SUMIFS(СВЦЭМ!$C$34:$C$777,СВЦЭМ!$A$34:$A$777,$A73,СВЦЭМ!$B$34:$B$777,L$47)+'СЕТ СН'!$G$9+СВЦЭМ!$D$10+'СЕТ СН'!$G$5-'СЕТ СН'!$G$17</f>
        <v>4331.96908325</v>
      </c>
      <c r="M73" s="37">
        <f>SUMIFS(СВЦЭМ!$C$34:$C$777,СВЦЭМ!$A$34:$A$777,$A73,СВЦЭМ!$B$34:$B$777,M$47)+'СЕТ СН'!$G$9+СВЦЭМ!$D$10+'СЕТ СН'!$G$5-'СЕТ СН'!$G$17</f>
        <v>4354.1858461600004</v>
      </c>
      <c r="N73" s="37">
        <f>SUMIFS(СВЦЭМ!$C$34:$C$777,СВЦЭМ!$A$34:$A$777,$A73,СВЦЭМ!$B$34:$B$777,N$47)+'СЕТ СН'!$G$9+СВЦЭМ!$D$10+'СЕТ СН'!$G$5-'СЕТ СН'!$G$17</f>
        <v>4366.9754762000002</v>
      </c>
      <c r="O73" s="37">
        <f>SUMIFS(СВЦЭМ!$C$34:$C$777,СВЦЭМ!$A$34:$A$777,$A73,СВЦЭМ!$B$34:$B$777,O$47)+'СЕТ СН'!$G$9+СВЦЭМ!$D$10+'СЕТ СН'!$G$5-'СЕТ СН'!$G$17</f>
        <v>4408.8747558300001</v>
      </c>
      <c r="P73" s="37">
        <f>SUMIFS(СВЦЭМ!$C$34:$C$777,СВЦЭМ!$A$34:$A$777,$A73,СВЦЭМ!$B$34:$B$777,P$47)+'СЕТ СН'!$G$9+СВЦЭМ!$D$10+'СЕТ СН'!$G$5-'СЕТ СН'!$G$17</f>
        <v>4413.4853390600001</v>
      </c>
      <c r="Q73" s="37">
        <f>SUMIFS(СВЦЭМ!$C$34:$C$777,СВЦЭМ!$A$34:$A$777,$A73,СВЦЭМ!$B$34:$B$777,Q$47)+'СЕТ СН'!$G$9+СВЦЭМ!$D$10+'СЕТ СН'!$G$5-'СЕТ СН'!$G$17</f>
        <v>4419.1123007699998</v>
      </c>
      <c r="R73" s="37">
        <f>SUMIFS(СВЦЭМ!$C$34:$C$777,СВЦЭМ!$A$34:$A$777,$A73,СВЦЭМ!$B$34:$B$777,R$47)+'СЕТ СН'!$G$9+СВЦЭМ!$D$10+'СЕТ СН'!$G$5-'СЕТ СН'!$G$17</f>
        <v>4422.9751975099998</v>
      </c>
      <c r="S73" s="37">
        <f>SUMIFS(СВЦЭМ!$C$34:$C$777,СВЦЭМ!$A$34:$A$777,$A73,СВЦЭМ!$B$34:$B$777,S$47)+'СЕТ СН'!$G$9+СВЦЭМ!$D$10+'СЕТ СН'!$G$5-'СЕТ СН'!$G$17</f>
        <v>4386.6652036400001</v>
      </c>
      <c r="T73" s="37">
        <f>SUMIFS(СВЦЭМ!$C$34:$C$777,СВЦЭМ!$A$34:$A$777,$A73,СВЦЭМ!$B$34:$B$777,T$47)+'СЕТ СН'!$G$9+СВЦЭМ!$D$10+'СЕТ СН'!$G$5-'СЕТ СН'!$G$17</f>
        <v>4335.6760774599998</v>
      </c>
      <c r="U73" s="37">
        <f>SUMIFS(СВЦЭМ!$C$34:$C$777,СВЦЭМ!$A$34:$A$777,$A73,СВЦЭМ!$B$34:$B$777,U$47)+'СЕТ СН'!$G$9+СВЦЭМ!$D$10+'СЕТ СН'!$G$5-'СЕТ СН'!$G$17</f>
        <v>4326.2767659700003</v>
      </c>
      <c r="V73" s="37">
        <f>SUMIFS(СВЦЭМ!$C$34:$C$777,СВЦЭМ!$A$34:$A$777,$A73,СВЦЭМ!$B$34:$B$777,V$47)+'СЕТ СН'!$G$9+СВЦЭМ!$D$10+'СЕТ СН'!$G$5-'СЕТ СН'!$G$17</f>
        <v>4341.5173499499997</v>
      </c>
      <c r="W73" s="37">
        <f>SUMIFS(СВЦЭМ!$C$34:$C$777,СВЦЭМ!$A$34:$A$777,$A73,СВЦЭМ!$B$34:$B$777,W$47)+'СЕТ СН'!$G$9+СВЦЭМ!$D$10+'СЕТ СН'!$G$5-'СЕТ СН'!$G$17</f>
        <v>4360.9872765099999</v>
      </c>
      <c r="X73" s="37">
        <f>SUMIFS(СВЦЭМ!$C$34:$C$777,СВЦЭМ!$A$34:$A$777,$A73,СВЦЭМ!$B$34:$B$777,X$47)+'СЕТ СН'!$G$9+СВЦЭМ!$D$10+'СЕТ СН'!$G$5-'СЕТ СН'!$G$17</f>
        <v>4392.0411904800003</v>
      </c>
      <c r="Y73" s="37">
        <f>SUMIFS(СВЦЭМ!$C$34:$C$777,СВЦЭМ!$A$34:$A$777,$A73,СВЦЭМ!$B$34:$B$777,Y$47)+'СЕТ СН'!$G$9+СВЦЭМ!$D$10+'СЕТ СН'!$G$5-'СЕТ СН'!$G$17</f>
        <v>4426.7867726100003</v>
      </c>
    </row>
    <row r="74" spans="1:27" ht="15.75" x14ac:dyDescent="0.2">
      <c r="A74" s="36">
        <f t="shared" si="1"/>
        <v>42762</v>
      </c>
      <c r="B74" s="37">
        <f>SUMIFS(СВЦЭМ!$C$34:$C$777,СВЦЭМ!$A$34:$A$777,$A74,СВЦЭМ!$B$34:$B$777,B$47)+'СЕТ СН'!$G$9+СВЦЭМ!$D$10+'СЕТ СН'!$G$5-'СЕТ СН'!$G$17</f>
        <v>4409.5300499599998</v>
      </c>
      <c r="C74" s="37">
        <f>SUMIFS(СВЦЭМ!$C$34:$C$777,СВЦЭМ!$A$34:$A$777,$A74,СВЦЭМ!$B$34:$B$777,C$47)+'СЕТ СН'!$G$9+СВЦЭМ!$D$10+'СЕТ СН'!$G$5-'СЕТ СН'!$G$17</f>
        <v>4444.4937836899999</v>
      </c>
      <c r="D74" s="37">
        <f>SUMIFS(СВЦЭМ!$C$34:$C$777,СВЦЭМ!$A$34:$A$777,$A74,СВЦЭМ!$B$34:$B$777,D$47)+'СЕТ СН'!$G$9+СВЦЭМ!$D$10+'СЕТ СН'!$G$5-'СЕТ СН'!$G$17</f>
        <v>4464.6964327400001</v>
      </c>
      <c r="E74" s="37">
        <f>SUMIFS(СВЦЭМ!$C$34:$C$777,СВЦЭМ!$A$34:$A$777,$A74,СВЦЭМ!$B$34:$B$777,E$47)+'СЕТ СН'!$G$9+СВЦЭМ!$D$10+'СЕТ СН'!$G$5-'СЕТ СН'!$G$17</f>
        <v>4497.1347033000002</v>
      </c>
      <c r="F74" s="37">
        <f>SUMIFS(СВЦЭМ!$C$34:$C$777,СВЦЭМ!$A$34:$A$777,$A74,СВЦЭМ!$B$34:$B$777,F$47)+'СЕТ СН'!$G$9+СВЦЭМ!$D$10+'СЕТ СН'!$G$5-'СЕТ СН'!$G$17</f>
        <v>4509.3651817299997</v>
      </c>
      <c r="G74" s="37">
        <f>SUMIFS(СВЦЭМ!$C$34:$C$777,СВЦЭМ!$A$34:$A$777,$A74,СВЦЭМ!$B$34:$B$777,G$47)+'СЕТ СН'!$G$9+СВЦЭМ!$D$10+'СЕТ СН'!$G$5-'СЕТ СН'!$G$17</f>
        <v>4508.5425503799997</v>
      </c>
      <c r="H74" s="37">
        <f>SUMIFS(СВЦЭМ!$C$34:$C$777,СВЦЭМ!$A$34:$A$777,$A74,СВЦЭМ!$B$34:$B$777,H$47)+'СЕТ СН'!$G$9+СВЦЭМ!$D$10+'СЕТ СН'!$G$5-'СЕТ СН'!$G$17</f>
        <v>4470.7633118800004</v>
      </c>
      <c r="I74" s="37">
        <f>SUMIFS(СВЦЭМ!$C$34:$C$777,СВЦЭМ!$A$34:$A$777,$A74,СВЦЭМ!$B$34:$B$777,I$47)+'СЕТ СН'!$G$9+СВЦЭМ!$D$10+'СЕТ СН'!$G$5-'СЕТ СН'!$G$17</f>
        <v>4418.1974964399997</v>
      </c>
      <c r="J74" s="37">
        <f>SUMIFS(СВЦЭМ!$C$34:$C$777,СВЦЭМ!$A$34:$A$777,$A74,СВЦЭМ!$B$34:$B$777,J$47)+'СЕТ СН'!$G$9+СВЦЭМ!$D$10+'СЕТ СН'!$G$5-'СЕТ СН'!$G$17</f>
        <v>4383.6999242800002</v>
      </c>
      <c r="K74" s="37">
        <f>SUMIFS(СВЦЭМ!$C$34:$C$777,СВЦЭМ!$A$34:$A$777,$A74,СВЦЭМ!$B$34:$B$777,K$47)+'СЕТ СН'!$G$9+СВЦЭМ!$D$10+'СЕТ СН'!$G$5-'СЕТ СН'!$G$17</f>
        <v>4364.3379806800003</v>
      </c>
      <c r="L74" s="37">
        <f>SUMIFS(СВЦЭМ!$C$34:$C$777,СВЦЭМ!$A$34:$A$777,$A74,СВЦЭМ!$B$34:$B$777,L$47)+'СЕТ СН'!$G$9+СВЦЭМ!$D$10+'СЕТ СН'!$G$5-'СЕТ СН'!$G$17</f>
        <v>4359.4594974199999</v>
      </c>
      <c r="M74" s="37">
        <f>SUMIFS(СВЦЭМ!$C$34:$C$777,СВЦЭМ!$A$34:$A$777,$A74,СВЦЭМ!$B$34:$B$777,M$47)+'СЕТ СН'!$G$9+СВЦЭМ!$D$10+'СЕТ СН'!$G$5-'СЕТ СН'!$G$17</f>
        <v>4370.8210163200001</v>
      </c>
      <c r="N74" s="37">
        <f>SUMIFS(СВЦЭМ!$C$34:$C$777,СВЦЭМ!$A$34:$A$777,$A74,СВЦЭМ!$B$34:$B$777,N$47)+'СЕТ СН'!$G$9+СВЦЭМ!$D$10+'СЕТ СН'!$G$5-'СЕТ СН'!$G$17</f>
        <v>4393.4448867199999</v>
      </c>
      <c r="O74" s="37">
        <f>SUMIFS(СВЦЭМ!$C$34:$C$777,СВЦЭМ!$A$34:$A$777,$A74,СВЦЭМ!$B$34:$B$777,O$47)+'СЕТ СН'!$G$9+СВЦЭМ!$D$10+'СЕТ СН'!$G$5-'СЕТ СН'!$G$17</f>
        <v>4406.6632578500003</v>
      </c>
      <c r="P74" s="37">
        <f>SUMIFS(СВЦЭМ!$C$34:$C$777,СВЦЭМ!$A$34:$A$777,$A74,СВЦЭМ!$B$34:$B$777,P$47)+'СЕТ СН'!$G$9+СВЦЭМ!$D$10+'СЕТ СН'!$G$5-'СЕТ СН'!$G$17</f>
        <v>4414.7237637899998</v>
      </c>
      <c r="Q74" s="37">
        <f>SUMIFS(СВЦЭМ!$C$34:$C$777,СВЦЭМ!$A$34:$A$777,$A74,СВЦЭМ!$B$34:$B$777,Q$47)+'СЕТ СН'!$G$9+СВЦЭМ!$D$10+'СЕТ СН'!$G$5-'СЕТ СН'!$G$17</f>
        <v>4422.3268462400001</v>
      </c>
      <c r="R74" s="37">
        <f>SUMIFS(СВЦЭМ!$C$34:$C$777,СВЦЭМ!$A$34:$A$777,$A74,СВЦЭМ!$B$34:$B$777,R$47)+'СЕТ СН'!$G$9+СВЦЭМ!$D$10+'СЕТ СН'!$G$5-'СЕТ СН'!$G$17</f>
        <v>4419.8771027700004</v>
      </c>
      <c r="S74" s="37">
        <f>SUMIFS(СВЦЭМ!$C$34:$C$777,СВЦЭМ!$A$34:$A$777,$A74,СВЦЭМ!$B$34:$B$777,S$47)+'СЕТ СН'!$G$9+СВЦЭМ!$D$10+'СЕТ СН'!$G$5-'СЕТ СН'!$G$17</f>
        <v>4406.62486885</v>
      </c>
      <c r="T74" s="37">
        <f>SUMIFS(СВЦЭМ!$C$34:$C$777,СВЦЭМ!$A$34:$A$777,$A74,СВЦЭМ!$B$34:$B$777,T$47)+'СЕТ СН'!$G$9+СВЦЭМ!$D$10+'СЕТ СН'!$G$5-'СЕТ СН'!$G$17</f>
        <v>4358.9631566999997</v>
      </c>
      <c r="U74" s="37">
        <f>SUMIFS(СВЦЭМ!$C$34:$C$777,СВЦЭМ!$A$34:$A$777,$A74,СВЦЭМ!$B$34:$B$777,U$47)+'СЕТ СН'!$G$9+СВЦЭМ!$D$10+'СЕТ СН'!$G$5-'СЕТ СН'!$G$17</f>
        <v>4345.5985226100001</v>
      </c>
      <c r="V74" s="37">
        <f>SUMIFS(СВЦЭМ!$C$34:$C$777,СВЦЭМ!$A$34:$A$777,$A74,СВЦЭМ!$B$34:$B$777,V$47)+'СЕТ СН'!$G$9+СВЦЭМ!$D$10+'СЕТ СН'!$G$5-'СЕТ СН'!$G$17</f>
        <v>4363.3175974000005</v>
      </c>
      <c r="W74" s="37">
        <f>SUMIFS(СВЦЭМ!$C$34:$C$777,СВЦЭМ!$A$34:$A$777,$A74,СВЦЭМ!$B$34:$B$777,W$47)+'СЕТ СН'!$G$9+СВЦЭМ!$D$10+'СЕТ СН'!$G$5-'СЕТ СН'!$G$17</f>
        <v>4377.1678377400003</v>
      </c>
      <c r="X74" s="37">
        <f>SUMIFS(СВЦЭМ!$C$34:$C$777,СВЦЭМ!$A$34:$A$777,$A74,СВЦЭМ!$B$34:$B$777,X$47)+'СЕТ СН'!$G$9+СВЦЭМ!$D$10+'СЕТ СН'!$G$5-'СЕТ СН'!$G$17</f>
        <v>4397.7390167399999</v>
      </c>
      <c r="Y74" s="37">
        <f>SUMIFS(СВЦЭМ!$C$34:$C$777,СВЦЭМ!$A$34:$A$777,$A74,СВЦЭМ!$B$34:$B$777,Y$47)+'СЕТ СН'!$G$9+СВЦЭМ!$D$10+'СЕТ СН'!$G$5-'СЕТ СН'!$G$17</f>
        <v>4435.4217878399995</v>
      </c>
    </row>
    <row r="75" spans="1:27" ht="15.75" x14ac:dyDescent="0.2">
      <c r="A75" s="36">
        <f t="shared" si="1"/>
        <v>42763</v>
      </c>
      <c r="B75" s="37">
        <f>SUMIFS(СВЦЭМ!$C$34:$C$777,СВЦЭМ!$A$34:$A$777,$A75,СВЦЭМ!$B$34:$B$777,B$47)+'СЕТ СН'!$G$9+СВЦЭМ!$D$10+'СЕТ СН'!$G$5-'СЕТ СН'!$G$17</f>
        <v>4400.1907031499995</v>
      </c>
      <c r="C75" s="37">
        <f>SUMIFS(СВЦЭМ!$C$34:$C$777,СВЦЭМ!$A$34:$A$777,$A75,СВЦЭМ!$B$34:$B$777,C$47)+'СЕТ СН'!$G$9+СВЦЭМ!$D$10+'СЕТ СН'!$G$5-'СЕТ СН'!$G$17</f>
        <v>4427.4680183300006</v>
      </c>
      <c r="D75" s="37">
        <f>SUMIFS(СВЦЭМ!$C$34:$C$777,СВЦЭМ!$A$34:$A$777,$A75,СВЦЭМ!$B$34:$B$777,D$47)+'СЕТ СН'!$G$9+СВЦЭМ!$D$10+'СЕТ СН'!$G$5-'СЕТ СН'!$G$17</f>
        <v>4449.0547721599996</v>
      </c>
      <c r="E75" s="37">
        <f>SUMIFS(СВЦЭМ!$C$34:$C$777,СВЦЭМ!$A$34:$A$777,$A75,СВЦЭМ!$B$34:$B$777,E$47)+'СЕТ СН'!$G$9+СВЦЭМ!$D$10+'СЕТ СН'!$G$5-'СЕТ СН'!$G$17</f>
        <v>4464.0162531699998</v>
      </c>
      <c r="F75" s="37">
        <f>SUMIFS(СВЦЭМ!$C$34:$C$777,СВЦЭМ!$A$34:$A$777,$A75,СВЦЭМ!$B$34:$B$777,F$47)+'СЕТ СН'!$G$9+СВЦЭМ!$D$10+'СЕТ СН'!$G$5-'СЕТ СН'!$G$17</f>
        <v>4463.1935899800001</v>
      </c>
      <c r="G75" s="37">
        <f>SUMIFS(СВЦЭМ!$C$34:$C$777,СВЦЭМ!$A$34:$A$777,$A75,СВЦЭМ!$B$34:$B$777,G$47)+'СЕТ СН'!$G$9+СВЦЭМ!$D$10+'СЕТ СН'!$G$5-'СЕТ СН'!$G$17</f>
        <v>4454.8938235099995</v>
      </c>
      <c r="H75" s="37">
        <f>SUMIFS(СВЦЭМ!$C$34:$C$777,СВЦЭМ!$A$34:$A$777,$A75,СВЦЭМ!$B$34:$B$777,H$47)+'СЕТ СН'!$G$9+СВЦЭМ!$D$10+'СЕТ СН'!$G$5-'СЕТ СН'!$G$17</f>
        <v>4434.2803759399994</v>
      </c>
      <c r="I75" s="37">
        <f>SUMIFS(СВЦЭМ!$C$34:$C$777,СВЦЭМ!$A$34:$A$777,$A75,СВЦЭМ!$B$34:$B$777,I$47)+'СЕТ СН'!$G$9+СВЦЭМ!$D$10+'СЕТ СН'!$G$5-'СЕТ СН'!$G$17</f>
        <v>4414.0466412599999</v>
      </c>
      <c r="J75" s="37">
        <f>SUMIFS(СВЦЭМ!$C$34:$C$777,СВЦЭМ!$A$34:$A$777,$A75,СВЦЭМ!$B$34:$B$777,J$47)+'СЕТ СН'!$G$9+СВЦЭМ!$D$10+'СЕТ СН'!$G$5-'СЕТ СН'!$G$17</f>
        <v>4391.83076016</v>
      </c>
      <c r="K75" s="37">
        <f>SUMIFS(СВЦЭМ!$C$34:$C$777,СВЦЭМ!$A$34:$A$777,$A75,СВЦЭМ!$B$34:$B$777,K$47)+'СЕТ СН'!$G$9+СВЦЭМ!$D$10+'СЕТ СН'!$G$5-'СЕТ СН'!$G$17</f>
        <v>4363.8797874699994</v>
      </c>
      <c r="L75" s="37">
        <f>SUMIFS(СВЦЭМ!$C$34:$C$777,СВЦЭМ!$A$34:$A$777,$A75,СВЦЭМ!$B$34:$B$777,L$47)+'СЕТ СН'!$G$9+СВЦЭМ!$D$10+'СЕТ СН'!$G$5-'СЕТ СН'!$G$17</f>
        <v>4340.5286750200003</v>
      </c>
      <c r="M75" s="37">
        <f>SUMIFS(СВЦЭМ!$C$34:$C$777,СВЦЭМ!$A$34:$A$777,$A75,СВЦЭМ!$B$34:$B$777,M$47)+'СЕТ СН'!$G$9+СВЦЭМ!$D$10+'СЕТ СН'!$G$5-'СЕТ СН'!$G$17</f>
        <v>4342.9754633900002</v>
      </c>
      <c r="N75" s="37">
        <f>SUMIFS(СВЦЭМ!$C$34:$C$777,СВЦЭМ!$A$34:$A$777,$A75,СВЦЭМ!$B$34:$B$777,N$47)+'СЕТ СН'!$G$9+СВЦЭМ!$D$10+'СЕТ СН'!$G$5-'СЕТ СН'!$G$17</f>
        <v>4359.3236361199997</v>
      </c>
      <c r="O75" s="37">
        <f>SUMIFS(СВЦЭМ!$C$34:$C$777,СВЦЭМ!$A$34:$A$777,$A75,СВЦЭМ!$B$34:$B$777,O$47)+'СЕТ СН'!$G$9+СВЦЭМ!$D$10+'СЕТ СН'!$G$5-'СЕТ СН'!$G$17</f>
        <v>4373.1995978100003</v>
      </c>
      <c r="P75" s="37">
        <f>SUMIFS(СВЦЭМ!$C$34:$C$777,СВЦЭМ!$A$34:$A$777,$A75,СВЦЭМ!$B$34:$B$777,P$47)+'СЕТ СН'!$G$9+СВЦЭМ!$D$10+'СЕТ СН'!$G$5-'СЕТ СН'!$G$17</f>
        <v>4382.8867596800001</v>
      </c>
      <c r="Q75" s="37">
        <f>SUMIFS(СВЦЭМ!$C$34:$C$777,СВЦЭМ!$A$34:$A$777,$A75,СВЦЭМ!$B$34:$B$777,Q$47)+'СЕТ СН'!$G$9+СВЦЭМ!$D$10+'СЕТ СН'!$G$5-'СЕТ СН'!$G$17</f>
        <v>4389.3673257999999</v>
      </c>
      <c r="R75" s="37">
        <f>SUMIFS(СВЦЭМ!$C$34:$C$777,СВЦЭМ!$A$34:$A$777,$A75,СВЦЭМ!$B$34:$B$777,R$47)+'СЕТ СН'!$G$9+СВЦЭМ!$D$10+'СЕТ СН'!$G$5-'СЕТ СН'!$G$17</f>
        <v>4390.3542035099999</v>
      </c>
      <c r="S75" s="37">
        <f>SUMIFS(СВЦЭМ!$C$34:$C$777,СВЦЭМ!$A$34:$A$777,$A75,СВЦЭМ!$B$34:$B$777,S$47)+'СЕТ СН'!$G$9+СВЦЭМ!$D$10+'СЕТ СН'!$G$5-'СЕТ СН'!$G$17</f>
        <v>4367.8408821600005</v>
      </c>
      <c r="T75" s="37">
        <f>SUMIFS(СВЦЭМ!$C$34:$C$777,СВЦЭМ!$A$34:$A$777,$A75,СВЦЭМ!$B$34:$B$777,T$47)+'СЕТ СН'!$G$9+СВЦЭМ!$D$10+'СЕТ СН'!$G$5-'СЕТ СН'!$G$17</f>
        <v>4335.0527072700006</v>
      </c>
      <c r="U75" s="37">
        <f>SUMIFS(СВЦЭМ!$C$34:$C$777,СВЦЭМ!$A$34:$A$777,$A75,СВЦЭМ!$B$34:$B$777,U$47)+'СЕТ СН'!$G$9+СВЦЭМ!$D$10+'СЕТ СН'!$G$5-'СЕТ СН'!$G$17</f>
        <v>4325.6785855899998</v>
      </c>
      <c r="V75" s="37">
        <f>SUMIFS(СВЦЭМ!$C$34:$C$777,СВЦЭМ!$A$34:$A$777,$A75,СВЦЭМ!$B$34:$B$777,V$47)+'СЕТ СН'!$G$9+СВЦЭМ!$D$10+'СЕТ СН'!$G$5-'СЕТ СН'!$G$17</f>
        <v>4332.2455731499995</v>
      </c>
      <c r="W75" s="37">
        <f>SUMIFS(СВЦЭМ!$C$34:$C$777,СВЦЭМ!$A$34:$A$777,$A75,СВЦЭМ!$B$34:$B$777,W$47)+'СЕТ СН'!$G$9+СВЦЭМ!$D$10+'СЕТ СН'!$G$5-'СЕТ СН'!$G$17</f>
        <v>4346.4746684399997</v>
      </c>
      <c r="X75" s="37">
        <f>SUMIFS(СВЦЭМ!$C$34:$C$777,СВЦЭМ!$A$34:$A$777,$A75,СВЦЭМ!$B$34:$B$777,X$47)+'СЕТ СН'!$G$9+СВЦЭМ!$D$10+'СЕТ СН'!$G$5-'СЕТ СН'!$G$17</f>
        <v>4373.2272014299997</v>
      </c>
      <c r="Y75" s="37">
        <f>SUMIFS(СВЦЭМ!$C$34:$C$777,СВЦЭМ!$A$34:$A$777,$A75,СВЦЭМ!$B$34:$B$777,Y$47)+'СЕТ СН'!$G$9+СВЦЭМ!$D$10+'СЕТ СН'!$G$5-'СЕТ СН'!$G$17</f>
        <v>4413.3846710500002</v>
      </c>
    </row>
    <row r="76" spans="1:27" ht="15.75" x14ac:dyDescent="0.2">
      <c r="A76" s="36">
        <f t="shared" si="1"/>
        <v>42764</v>
      </c>
      <c r="B76" s="37">
        <f>SUMIFS(СВЦЭМ!$C$34:$C$777,СВЦЭМ!$A$34:$A$777,$A76,СВЦЭМ!$B$34:$B$777,B$47)+'СЕТ СН'!$G$9+СВЦЭМ!$D$10+'СЕТ СН'!$G$5-'СЕТ СН'!$G$17</f>
        <v>4455.1764768000003</v>
      </c>
      <c r="C76" s="37">
        <f>SUMIFS(СВЦЭМ!$C$34:$C$777,СВЦЭМ!$A$34:$A$777,$A76,СВЦЭМ!$B$34:$B$777,C$47)+'СЕТ СН'!$G$9+СВЦЭМ!$D$10+'СЕТ СН'!$G$5-'СЕТ СН'!$G$17</f>
        <v>4480.1205222799999</v>
      </c>
      <c r="D76" s="37">
        <f>SUMIFS(СВЦЭМ!$C$34:$C$777,СВЦЭМ!$A$34:$A$777,$A76,СВЦЭМ!$B$34:$B$777,D$47)+'СЕТ СН'!$G$9+СВЦЭМ!$D$10+'СЕТ СН'!$G$5-'СЕТ СН'!$G$17</f>
        <v>4490.26665306</v>
      </c>
      <c r="E76" s="37">
        <f>SUMIFS(СВЦЭМ!$C$34:$C$777,СВЦЭМ!$A$34:$A$777,$A76,СВЦЭМ!$B$34:$B$777,E$47)+'СЕТ СН'!$G$9+СВЦЭМ!$D$10+'СЕТ СН'!$G$5-'СЕТ СН'!$G$17</f>
        <v>4495.5613695499997</v>
      </c>
      <c r="F76" s="37">
        <f>SUMIFS(СВЦЭМ!$C$34:$C$777,СВЦЭМ!$A$34:$A$777,$A76,СВЦЭМ!$B$34:$B$777,F$47)+'СЕТ СН'!$G$9+СВЦЭМ!$D$10+'СЕТ СН'!$G$5-'СЕТ СН'!$G$17</f>
        <v>4496.4701637600001</v>
      </c>
      <c r="G76" s="37">
        <f>SUMIFS(СВЦЭМ!$C$34:$C$777,СВЦЭМ!$A$34:$A$777,$A76,СВЦЭМ!$B$34:$B$777,G$47)+'СЕТ СН'!$G$9+СВЦЭМ!$D$10+'СЕТ СН'!$G$5-'СЕТ СН'!$G$17</f>
        <v>4491.4142013600003</v>
      </c>
      <c r="H76" s="37">
        <f>SUMIFS(СВЦЭМ!$C$34:$C$777,СВЦЭМ!$A$34:$A$777,$A76,СВЦЭМ!$B$34:$B$777,H$47)+'СЕТ СН'!$G$9+СВЦЭМ!$D$10+'СЕТ СН'!$G$5-'СЕТ СН'!$G$17</f>
        <v>4488.4552034500002</v>
      </c>
      <c r="I76" s="37">
        <f>SUMIFS(СВЦЭМ!$C$34:$C$777,СВЦЭМ!$A$34:$A$777,$A76,СВЦЭМ!$B$34:$B$777,I$47)+'СЕТ СН'!$G$9+СВЦЭМ!$D$10+'СЕТ СН'!$G$5-'СЕТ СН'!$G$17</f>
        <v>4465.7988321499997</v>
      </c>
      <c r="J76" s="37">
        <f>SUMIFS(СВЦЭМ!$C$34:$C$777,СВЦЭМ!$A$34:$A$777,$A76,СВЦЭМ!$B$34:$B$777,J$47)+'СЕТ СН'!$G$9+СВЦЭМ!$D$10+'СЕТ СН'!$G$5-'СЕТ СН'!$G$17</f>
        <v>4442.4939385300004</v>
      </c>
      <c r="K76" s="37">
        <f>SUMIFS(СВЦЭМ!$C$34:$C$777,СВЦЭМ!$A$34:$A$777,$A76,СВЦЭМ!$B$34:$B$777,K$47)+'СЕТ СН'!$G$9+СВЦЭМ!$D$10+'СЕТ СН'!$G$5-'СЕТ СН'!$G$17</f>
        <v>4384.3604700800006</v>
      </c>
      <c r="L76" s="37">
        <f>SUMIFS(СВЦЭМ!$C$34:$C$777,СВЦЭМ!$A$34:$A$777,$A76,СВЦЭМ!$B$34:$B$777,L$47)+'СЕТ СН'!$G$9+СВЦЭМ!$D$10+'СЕТ СН'!$G$5-'СЕТ СН'!$G$17</f>
        <v>4334.3335467799998</v>
      </c>
      <c r="M76" s="37">
        <f>SUMIFS(СВЦЭМ!$C$34:$C$777,СВЦЭМ!$A$34:$A$777,$A76,СВЦЭМ!$B$34:$B$777,M$47)+'СЕТ СН'!$G$9+СВЦЭМ!$D$10+'СЕТ СН'!$G$5-'СЕТ СН'!$G$17</f>
        <v>4329.0946394000002</v>
      </c>
      <c r="N76" s="37">
        <f>SUMIFS(СВЦЭМ!$C$34:$C$777,СВЦЭМ!$A$34:$A$777,$A76,СВЦЭМ!$B$34:$B$777,N$47)+'СЕТ СН'!$G$9+СВЦЭМ!$D$10+'СЕТ СН'!$G$5-'СЕТ СН'!$G$17</f>
        <v>4338.8764549400003</v>
      </c>
      <c r="O76" s="37">
        <f>SUMIFS(СВЦЭМ!$C$34:$C$777,СВЦЭМ!$A$34:$A$777,$A76,СВЦЭМ!$B$34:$B$777,O$47)+'СЕТ СН'!$G$9+СВЦЭМ!$D$10+'СЕТ СН'!$G$5-'СЕТ СН'!$G$17</f>
        <v>4353.8334491599999</v>
      </c>
      <c r="P76" s="37">
        <f>SUMIFS(СВЦЭМ!$C$34:$C$777,СВЦЭМ!$A$34:$A$777,$A76,СВЦЭМ!$B$34:$B$777,P$47)+'СЕТ СН'!$G$9+СВЦЭМ!$D$10+'СЕТ СН'!$G$5-'СЕТ СН'!$G$17</f>
        <v>4365.6669939100002</v>
      </c>
      <c r="Q76" s="37">
        <f>SUMIFS(СВЦЭМ!$C$34:$C$777,СВЦЭМ!$A$34:$A$777,$A76,СВЦЭМ!$B$34:$B$777,Q$47)+'СЕТ СН'!$G$9+СВЦЭМ!$D$10+'СЕТ СН'!$G$5-'СЕТ СН'!$G$17</f>
        <v>4382.5085945400006</v>
      </c>
      <c r="R76" s="37">
        <f>SUMIFS(СВЦЭМ!$C$34:$C$777,СВЦЭМ!$A$34:$A$777,$A76,СВЦЭМ!$B$34:$B$777,R$47)+'СЕТ СН'!$G$9+СВЦЭМ!$D$10+'СЕТ СН'!$G$5-'СЕТ СН'!$G$17</f>
        <v>4384.0477662800004</v>
      </c>
      <c r="S76" s="37">
        <f>SUMIFS(СВЦЭМ!$C$34:$C$777,СВЦЭМ!$A$34:$A$777,$A76,СВЦЭМ!$B$34:$B$777,S$47)+'СЕТ СН'!$G$9+СВЦЭМ!$D$10+'СЕТ СН'!$G$5-'СЕТ СН'!$G$17</f>
        <v>4362.9522860100005</v>
      </c>
      <c r="T76" s="37">
        <f>SUMIFS(СВЦЭМ!$C$34:$C$777,СВЦЭМ!$A$34:$A$777,$A76,СВЦЭМ!$B$34:$B$777,T$47)+'СЕТ СН'!$G$9+СВЦЭМ!$D$10+'СЕТ СН'!$G$5-'СЕТ СН'!$G$17</f>
        <v>4329.3703960000003</v>
      </c>
      <c r="U76" s="37">
        <f>SUMIFS(СВЦЭМ!$C$34:$C$777,СВЦЭМ!$A$34:$A$777,$A76,СВЦЭМ!$B$34:$B$777,U$47)+'СЕТ СН'!$G$9+СВЦЭМ!$D$10+'СЕТ СН'!$G$5-'СЕТ СН'!$G$17</f>
        <v>4322.2292641200002</v>
      </c>
      <c r="V76" s="37">
        <f>SUMIFS(СВЦЭМ!$C$34:$C$777,СВЦЭМ!$A$34:$A$777,$A76,СВЦЭМ!$B$34:$B$777,V$47)+'СЕТ СН'!$G$9+СВЦЭМ!$D$10+'СЕТ СН'!$G$5-'СЕТ СН'!$G$17</f>
        <v>4326.1242954600002</v>
      </c>
      <c r="W76" s="37">
        <f>SUMIFS(СВЦЭМ!$C$34:$C$777,СВЦЭМ!$A$34:$A$777,$A76,СВЦЭМ!$B$34:$B$777,W$47)+'СЕТ СН'!$G$9+СВЦЭМ!$D$10+'СЕТ СН'!$G$5-'СЕТ СН'!$G$17</f>
        <v>4335.3095782500004</v>
      </c>
      <c r="X76" s="37">
        <f>SUMIFS(СВЦЭМ!$C$34:$C$777,СВЦЭМ!$A$34:$A$777,$A76,СВЦЭМ!$B$34:$B$777,X$47)+'СЕТ СН'!$G$9+СВЦЭМ!$D$10+'СЕТ СН'!$G$5-'СЕТ СН'!$G$17</f>
        <v>4358.9154379000001</v>
      </c>
      <c r="Y76" s="37">
        <f>SUMIFS(СВЦЭМ!$C$34:$C$777,СВЦЭМ!$A$34:$A$777,$A76,СВЦЭМ!$B$34:$B$777,Y$47)+'СЕТ СН'!$G$9+СВЦЭМ!$D$10+'СЕТ СН'!$G$5-'СЕТ СН'!$G$17</f>
        <v>4402.0454595400006</v>
      </c>
    </row>
    <row r="77" spans="1:27" ht="15.75" x14ac:dyDescent="0.2">
      <c r="A77" s="36">
        <f t="shared" si="1"/>
        <v>42765</v>
      </c>
      <c r="B77" s="37">
        <f>SUMIFS(СВЦЭМ!$C$34:$C$777,СВЦЭМ!$A$34:$A$777,$A77,СВЦЭМ!$B$34:$B$777,B$47)+'СЕТ СН'!$G$9+СВЦЭМ!$D$10+'СЕТ СН'!$G$5-'СЕТ СН'!$G$17</f>
        <v>4471.6366964299996</v>
      </c>
      <c r="C77" s="37">
        <f>SUMIFS(СВЦЭМ!$C$34:$C$777,СВЦЭМ!$A$34:$A$777,$A77,СВЦЭМ!$B$34:$B$777,C$47)+'СЕТ СН'!$G$9+СВЦЭМ!$D$10+'СЕТ СН'!$G$5-'СЕТ СН'!$G$17</f>
        <v>4508.7785972399997</v>
      </c>
      <c r="D77" s="37">
        <f>SUMIFS(СВЦЭМ!$C$34:$C$777,СВЦЭМ!$A$34:$A$777,$A77,СВЦЭМ!$B$34:$B$777,D$47)+'СЕТ СН'!$G$9+СВЦЭМ!$D$10+'СЕТ СН'!$G$5-'СЕТ СН'!$G$17</f>
        <v>4526.5200636400004</v>
      </c>
      <c r="E77" s="37">
        <f>SUMIFS(СВЦЭМ!$C$34:$C$777,СВЦЭМ!$A$34:$A$777,$A77,СВЦЭМ!$B$34:$B$777,E$47)+'СЕТ СН'!$G$9+СВЦЭМ!$D$10+'СЕТ СН'!$G$5-'СЕТ СН'!$G$17</f>
        <v>4538.02731847</v>
      </c>
      <c r="F77" s="37">
        <f>SUMIFS(СВЦЭМ!$C$34:$C$777,СВЦЭМ!$A$34:$A$777,$A77,СВЦЭМ!$B$34:$B$777,F$47)+'СЕТ СН'!$G$9+СВЦЭМ!$D$10+'СЕТ СН'!$G$5-'СЕТ СН'!$G$17</f>
        <v>4538.1299504600001</v>
      </c>
      <c r="G77" s="37">
        <f>SUMIFS(СВЦЭМ!$C$34:$C$777,СВЦЭМ!$A$34:$A$777,$A77,СВЦЭМ!$B$34:$B$777,G$47)+'СЕТ СН'!$G$9+СВЦЭМ!$D$10+'СЕТ СН'!$G$5-'СЕТ СН'!$G$17</f>
        <v>4524.84737769</v>
      </c>
      <c r="H77" s="37">
        <f>SUMIFS(СВЦЭМ!$C$34:$C$777,СВЦЭМ!$A$34:$A$777,$A77,СВЦЭМ!$B$34:$B$777,H$47)+'СЕТ СН'!$G$9+СВЦЭМ!$D$10+'СЕТ СН'!$G$5-'СЕТ СН'!$G$17</f>
        <v>4464.5506630099999</v>
      </c>
      <c r="I77" s="37">
        <f>SUMIFS(СВЦЭМ!$C$34:$C$777,СВЦЭМ!$A$34:$A$777,$A77,СВЦЭМ!$B$34:$B$777,I$47)+'СЕТ СН'!$G$9+СВЦЭМ!$D$10+'СЕТ СН'!$G$5-'СЕТ СН'!$G$17</f>
        <v>4402.5953716200002</v>
      </c>
      <c r="J77" s="37">
        <f>SUMIFS(СВЦЭМ!$C$34:$C$777,СВЦЭМ!$A$34:$A$777,$A77,СВЦЭМ!$B$34:$B$777,J$47)+'СЕТ СН'!$G$9+СВЦЭМ!$D$10+'СЕТ СН'!$G$5-'СЕТ СН'!$G$17</f>
        <v>4368.6580386799997</v>
      </c>
      <c r="K77" s="37">
        <f>SUMIFS(СВЦЭМ!$C$34:$C$777,СВЦЭМ!$A$34:$A$777,$A77,СВЦЭМ!$B$34:$B$777,K$47)+'СЕТ СН'!$G$9+СВЦЭМ!$D$10+'СЕТ СН'!$G$5-'СЕТ СН'!$G$17</f>
        <v>4341.4462664599996</v>
      </c>
      <c r="L77" s="37">
        <f>SUMIFS(СВЦЭМ!$C$34:$C$777,СВЦЭМ!$A$34:$A$777,$A77,СВЦЭМ!$B$34:$B$777,L$47)+'СЕТ СН'!$G$9+СВЦЭМ!$D$10+'СЕТ СН'!$G$5-'СЕТ СН'!$G$17</f>
        <v>4331.7700164500002</v>
      </c>
      <c r="M77" s="37">
        <f>SUMIFS(СВЦЭМ!$C$34:$C$777,СВЦЭМ!$A$34:$A$777,$A77,СВЦЭМ!$B$34:$B$777,M$47)+'СЕТ СН'!$G$9+СВЦЭМ!$D$10+'СЕТ СН'!$G$5-'СЕТ СН'!$G$17</f>
        <v>4344.6998053999996</v>
      </c>
      <c r="N77" s="37">
        <f>SUMIFS(СВЦЭМ!$C$34:$C$777,СВЦЭМ!$A$34:$A$777,$A77,СВЦЭМ!$B$34:$B$777,N$47)+'СЕТ СН'!$G$9+СВЦЭМ!$D$10+'СЕТ СН'!$G$5-'СЕТ СН'!$G$17</f>
        <v>4365.4581486699999</v>
      </c>
      <c r="O77" s="37">
        <f>SUMIFS(СВЦЭМ!$C$34:$C$777,СВЦЭМ!$A$34:$A$777,$A77,СВЦЭМ!$B$34:$B$777,O$47)+'СЕТ СН'!$G$9+СВЦЭМ!$D$10+'СЕТ СН'!$G$5-'СЕТ СН'!$G$17</f>
        <v>4375.0333104199999</v>
      </c>
      <c r="P77" s="37">
        <f>SUMIFS(СВЦЭМ!$C$34:$C$777,СВЦЭМ!$A$34:$A$777,$A77,СВЦЭМ!$B$34:$B$777,P$47)+'СЕТ СН'!$G$9+СВЦЭМ!$D$10+'СЕТ СН'!$G$5-'СЕТ СН'!$G$17</f>
        <v>4389.3511489800003</v>
      </c>
      <c r="Q77" s="37">
        <f>SUMIFS(СВЦЭМ!$C$34:$C$777,СВЦЭМ!$A$34:$A$777,$A77,СВЦЭМ!$B$34:$B$777,Q$47)+'СЕТ СН'!$G$9+СВЦЭМ!$D$10+'СЕТ СН'!$G$5-'СЕТ СН'!$G$17</f>
        <v>4396.6337197699995</v>
      </c>
      <c r="R77" s="37">
        <f>SUMIFS(СВЦЭМ!$C$34:$C$777,СВЦЭМ!$A$34:$A$777,$A77,СВЦЭМ!$B$34:$B$777,R$47)+'СЕТ СН'!$G$9+СВЦЭМ!$D$10+'СЕТ СН'!$G$5-'СЕТ СН'!$G$17</f>
        <v>4395.1507250100003</v>
      </c>
      <c r="S77" s="37">
        <f>SUMIFS(СВЦЭМ!$C$34:$C$777,СВЦЭМ!$A$34:$A$777,$A77,СВЦЭМ!$B$34:$B$777,S$47)+'СЕТ СН'!$G$9+СВЦЭМ!$D$10+'СЕТ СН'!$G$5-'СЕТ СН'!$G$17</f>
        <v>4375.6164381600001</v>
      </c>
      <c r="T77" s="37">
        <f>SUMIFS(СВЦЭМ!$C$34:$C$777,СВЦЭМ!$A$34:$A$777,$A77,СВЦЭМ!$B$34:$B$777,T$47)+'СЕТ СН'!$G$9+СВЦЭМ!$D$10+'СЕТ СН'!$G$5-'СЕТ СН'!$G$17</f>
        <v>4337.1139949999997</v>
      </c>
      <c r="U77" s="37">
        <f>SUMIFS(СВЦЭМ!$C$34:$C$777,СВЦЭМ!$A$34:$A$777,$A77,СВЦЭМ!$B$34:$B$777,U$47)+'СЕТ СН'!$G$9+СВЦЭМ!$D$10+'СЕТ СН'!$G$5-'СЕТ СН'!$G$17</f>
        <v>4325.5542577800006</v>
      </c>
      <c r="V77" s="37">
        <f>SUMIFS(СВЦЭМ!$C$34:$C$777,СВЦЭМ!$A$34:$A$777,$A77,СВЦЭМ!$B$34:$B$777,V$47)+'СЕТ СН'!$G$9+СВЦЭМ!$D$10+'СЕТ СН'!$G$5-'СЕТ СН'!$G$17</f>
        <v>4340.3280868399997</v>
      </c>
      <c r="W77" s="37">
        <f>SUMIFS(СВЦЭМ!$C$34:$C$777,СВЦЭМ!$A$34:$A$777,$A77,СВЦЭМ!$B$34:$B$777,W$47)+'СЕТ СН'!$G$9+СВЦЭМ!$D$10+'СЕТ СН'!$G$5-'СЕТ СН'!$G$17</f>
        <v>4360.2297415699995</v>
      </c>
      <c r="X77" s="37">
        <f>SUMIFS(СВЦЭМ!$C$34:$C$777,СВЦЭМ!$A$34:$A$777,$A77,СВЦЭМ!$B$34:$B$777,X$47)+'СЕТ СН'!$G$9+СВЦЭМ!$D$10+'СЕТ СН'!$G$5-'СЕТ СН'!$G$17</f>
        <v>4381.7001349399998</v>
      </c>
      <c r="Y77" s="37">
        <f>SUMIFS(СВЦЭМ!$C$34:$C$777,СВЦЭМ!$A$34:$A$777,$A77,СВЦЭМ!$B$34:$B$777,Y$47)+'СЕТ СН'!$G$9+СВЦЭМ!$D$10+'СЕТ СН'!$G$5-'СЕТ СН'!$G$17</f>
        <v>4427.2117688500002</v>
      </c>
      <c r="AA77" s="38"/>
    </row>
    <row r="78" spans="1:27" ht="15.75" x14ac:dyDescent="0.2">
      <c r="A78" s="36">
        <f t="shared" si="1"/>
        <v>42766</v>
      </c>
      <c r="B78" s="37">
        <f>SUMIFS(СВЦЭМ!$C$34:$C$777,СВЦЭМ!$A$34:$A$777,$A78,СВЦЭМ!$B$34:$B$777,B$47)+'СЕТ СН'!$G$9+СВЦЭМ!$D$10+'СЕТ СН'!$G$5-'СЕТ СН'!$G$17</f>
        <v>4469.4858878599998</v>
      </c>
      <c r="C78" s="37">
        <f>SUMIFS(СВЦЭМ!$C$34:$C$777,СВЦЭМ!$A$34:$A$777,$A78,СВЦЭМ!$B$34:$B$777,C$47)+'СЕТ СН'!$G$9+СВЦЭМ!$D$10+'СЕТ СН'!$G$5-'СЕТ СН'!$G$17</f>
        <v>4509.8711977000003</v>
      </c>
      <c r="D78" s="37">
        <f>SUMIFS(СВЦЭМ!$C$34:$C$777,СВЦЭМ!$A$34:$A$777,$A78,СВЦЭМ!$B$34:$B$777,D$47)+'СЕТ СН'!$G$9+СВЦЭМ!$D$10+'СЕТ СН'!$G$5-'СЕТ СН'!$G$17</f>
        <v>4530.8849936900006</v>
      </c>
      <c r="E78" s="37">
        <f>SUMIFS(СВЦЭМ!$C$34:$C$777,СВЦЭМ!$A$34:$A$777,$A78,СВЦЭМ!$B$34:$B$777,E$47)+'СЕТ СН'!$G$9+СВЦЭМ!$D$10+'СЕТ СН'!$G$5-'СЕТ СН'!$G$17</f>
        <v>4538.5011396500004</v>
      </c>
      <c r="F78" s="37">
        <f>SUMIFS(СВЦЭМ!$C$34:$C$777,СВЦЭМ!$A$34:$A$777,$A78,СВЦЭМ!$B$34:$B$777,F$47)+'СЕТ СН'!$G$9+СВЦЭМ!$D$10+'СЕТ СН'!$G$5-'СЕТ СН'!$G$17</f>
        <v>4536.3524071000002</v>
      </c>
      <c r="G78" s="37">
        <f>SUMIFS(СВЦЭМ!$C$34:$C$777,СВЦЭМ!$A$34:$A$777,$A78,СВЦЭМ!$B$34:$B$777,G$47)+'СЕТ СН'!$G$9+СВЦЭМ!$D$10+'СЕТ СН'!$G$5-'СЕТ СН'!$G$17</f>
        <v>4520.9936811099997</v>
      </c>
      <c r="H78" s="37">
        <f>SUMIFS(СВЦЭМ!$C$34:$C$777,СВЦЭМ!$A$34:$A$777,$A78,СВЦЭМ!$B$34:$B$777,H$47)+'СЕТ СН'!$G$9+СВЦЭМ!$D$10+'СЕТ СН'!$G$5-'СЕТ СН'!$G$17</f>
        <v>4462.8122259900001</v>
      </c>
      <c r="I78" s="37">
        <f>SUMIFS(СВЦЭМ!$C$34:$C$777,СВЦЭМ!$A$34:$A$777,$A78,СВЦЭМ!$B$34:$B$777,I$47)+'СЕТ СН'!$G$9+СВЦЭМ!$D$10+'СЕТ СН'!$G$5-'СЕТ СН'!$G$17</f>
        <v>4407.2960593999996</v>
      </c>
      <c r="J78" s="37">
        <f>SUMIFS(СВЦЭМ!$C$34:$C$777,СВЦЭМ!$A$34:$A$777,$A78,СВЦЭМ!$B$34:$B$777,J$47)+'СЕТ СН'!$G$9+СВЦЭМ!$D$10+'СЕТ СН'!$G$5-'СЕТ СН'!$G$17</f>
        <v>4373.8668654000003</v>
      </c>
      <c r="K78" s="37">
        <f>SUMIFS(СВЦЭМ!$C$34:$C$777,СВЦЭМ!$A$34:$A$777,$A78,СВЦЭМ!$B$34:$B$777,K$47)+'СЕТ СН'!$G$9+СВЦЭМ!$D$10+'СЕТ СН'!$G$5-'СЕТ СН'!$G$17</f>
        <v>4346.8897383700005</v>
      </c>
      <c r="L78" s="37">
        <f>SUMIFS(СВЦЭМ!$C$34:$C$777,СВЦЭМ!$A$34:$A$777,$A78,СВЦЭМ!$B$34:$B$777,L$47)+'СЕТ СН'!$G$9+СВЦЭМ!$D$10+'СЕТ СН'!$G$5-'СЕТ СН'!$G$17</f>
        <v>4343.53285856</v>
      </c>
      <c r="M78" s="37">
        <f>SUMIFS(СВЦЭМ!$C$34:$C$777,СВЦЭМ!$A$34:$A$777,$A78,СВЦЭМ!$B$34:$B$777,M$47)+'СЕТ СН'!$G$9+СВЦЭМ!$D$10+'СЕТ СН'!$G$5-'СЕТ СН'!$G$17</f>
        <v>4349.6387484699999</v>
      </c>
      <c r="N78" s="37">
        <f>SUMIFS(СВЦЭМ!$C$34:$C$777,СВЦЭМ!$A$34:$A$777,$A78,СВЦЭМ!$B$34:$B$777,N$47)+'СЕТ СН'!$G$9+СВЦЭМ!$D$10+'СЕТ СН'!$G$5-'СЕТ СН'!$G$17</f>
        <v>4371.3727072299998</v>
      </c>
      <c r="O78" s="37">
        <f>SUMIFS(СВЦЭМ!$C$34:$C$777,СВЦЭМ!$A$34:$A$777,$A78,СВЦЭМ!$B$34:$B$777,O$47)+'СЕТ СН'!$G$9+СВЦЭМ!$D$10+'СЕТ СН'!$G$5-'СЕТ СН'!$G$17</f>
        <v>4375.5636061499999</v>
      </c>
      <c r="P78" s="37">
        <f>SUMIFS(СВЦЭМ!$C$34:$C$777,СВЦЭМ!$A$34:$A$777,$A78,СВЦЭМ!$B$34:$B$777,P$47)+'СЕТ СН'!$G$9+СВЦЭМ!$D$10+'СЕТ СН'!$G$5-'СЕТ СН'!$G$17</f>
        <v>4389.7502210900002</v>
      </c>
      <c r="Q78" s="37">
        <f>SUMIFS(СВЦЭМ!$C$34:$C$777,СВЦЭМ!$A$34:$A$777,$A78,СВЦЭМ!$B$34:$B$777,Q$47)+'СЕТ СН'!$G$9+СВЦЭМ!$D$10+'СЕТ СН'!$G$5-'СЕТ СН'!$G$17</f>
        <v>4401.5802887199998</v>
      </c>
      <c r="R78" s="37">
        <f>SUMIFS(СВЦЭМ!$C$34:$C$777,СВЦЭМ!$A$34:$A$777,$A78,СВЦЭМ!$B$34:$B$777,R$47)+'СЕТ СН'!$G$9+СВЦЭМ!$D$10+'СЕТ СН'!$G$5-'СЕТ СН'!$G$17</f>
        <v>4407.4354096400002</v>
      </c>
      <c r="S78" s="37">
        <f>SUMIFS(СВЦЭМ!$C$34:$C$777,СВЦЭМ!$A$34:$A$777,$A78,СВЦЭМ!$B$34:$B$777,S$47)+'СЕТ СН'!$G$9+СВЦЭМ!$D$10+'СЕТ СН'!$G$5-'СЕТ СН'!$G$17</f>
        <v>4386.2188458099999</v>
      </c>
      <c r="T78" s="37">
        <f>SUMIFS(СВЦЭМ!$C$34:$C$777,СВЦЭМ!$A$34:$A$777,$A78,СВЦЭМ!$B$34:$B$777,T$47)+'СЕТ СН'!$G$9+СВЦЭМ!$D$10+'СЕТ СН'!$G$5-'СЕТ СН'!$G$17</f>
        <v>4336.3939243099994</v>
      </c>
      <c r="U78" s="37">
        <f>SUMIFS(СВЦЭМ!$C$34:$C$777,СВЦЭМ!$A$34:$A$777,$A78,СВЦЭМ!$B$34:$B$777,U$47)+'СЕТ СН'!$G$9+СВЦЭМ!$D$10+'СЕТ СН'!$G$5-'СЕТ СН'!$G$17</f>
        <v>4323.0321423400001</v>
      </c>
      <c r="V78" s="37">
        <f>SUMIFS(СВЦЭМ!$C$34:$C$777,СВЦЭМ!$A$34:$A$777,$A78,СВЦЭМ!$B$34:$B$777,V$47)+'СЕТ СН'!$G$9+СВЦЭМ!$D$10+'СЕТ СН'!$G$5-'СЕТ СН'!$G$17</f>
        <v>4339.4586206599997</v>
      </c>
      <c r="W78" s="37">
        <f>SUMIFS(СВЦЭМ!$C$34:$C$777,СВЦЭМ!$A$34:$A$777,$A78,СВЦЭМ!$B$34:$B$777,W$47)+'СЕТ СН'!$G$9+СВЦЭМ!$D$10+'СЕТ СН'!$G$5-'СЕТ СН'!$G$17</f>
        <v>4355.9628773900004</v>
      </c>
      <c r="X78" s="37">
        <f>SUMIFS(СВЦЭМ!$C$34:$C$777,СВЦЭМ!$A$34:$A$777,$A78,СВЦЭМ!$B$34:$B$777,X$47)+'СЕТ СН'!$G$9+СВЦЭМ!$D$10+'СЕТ СН'!$G$5-'СЕТ СН'!$G$17</f>
        <v>4383.0883558999994</v>
      </c>
      <c r="Y78" s="37">
        <f>SUMIFS(СВЦЭМ!$C$34:$C$777,СВЦЭМ!$A$34:$A$777,$A78,СВЦЭМ!$B$34:$B$777,Y$47)+'СЕТ СН'!$G$9+СВЦЭМ!$D$10+'СЕТ СН'!$G$5-'СЕТ СН'!$G$17</f>
        <v>4427.2689570599996</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01.01.2017</v>
      </c>
      <c r="B84" s="37">
        <f>SUMIFS(СВЦЭМ!$C$34:$C$777,СВЦЭМ!$A$34:$A$777,$A84,СВЦЭМ!$B$34:$B$777,B$83)+'СЕТ СН'!$H$9+СВЦЭМ!$D$10+'СЕТ СН'!$H$5-'СЕТ СН'!$H$17</f>
        <v>4782.7355729199999</v>
      </c>
      <c r="C84" s="37">
        <f>SUMIFS(СВЦЭМ!$C$34:$C$777,СВЦЭМ!$A$34:$A$777,$A84,СВЦЭМ!$B$34:$B$777,C$83)+'СЕТ СН'!$H$9+СВЦЭМ!$D$10+'СЕТ СН'!$H$5-'СЕТ СН'!$H$17</f>
        <v>4776.4134741600001</v>
      </c>
      <c r="D84" s="37">
        <f>SUMIFS(СВЦЭМ!$C$34:$C$777,СВЦЭМ!$A$34:$A$777,$A84,СВЦЭМ!$B$34:$B$777,D$83)+'СЕТ СН'!$H$9+СВЦЭМ!$D$10+'СЕТ СН'!$H$5-'СЕТ СН'!$H$17</f>
        <v>4802.0988397399997</v>
      </c>
      <c r="E84" s="37">
        <f>SUMIFS(СВЦЭМ!$C$34:$C$777,СВЦЭМ!$A$34:$A$777,$A84,СВЦЭМ!$B$34:$B$777,E$83)+'СЕТ СН'!$H$9+СВЦЭМ!$D$10+'СЕТ СН'!$H$5-'СЕТ СН'!$H$17</f>
        <v>4824.60386543</v>
      </c>
      <c r="F84" s="37">
        <f>SUMIFS(СВЦЭМ!$C$34:$C$777,СВЦЭМ!$A$34:$A$777,$A84,СВЦЭМ!$B$34:$B$777,F$83)+'СЕТ СН'!$H$9+СВЦЭМ!$D$10+'СЕТ СН'!$H$5-'СЕТ СН'!$H$17</f>
        <v>4836.2790693699999</v>
      </c>
      <c r="G84" s="37">
        <f>SUMIFS(СВЦЭМ!$C$34:$C$777,СВЦЭМ!$A$34:$A$777,$A84,СВЦЭМ!$B$34:$B$777,G$83)+'СЕТ СН'!$H$9+СВЦЭМ!$D$10+'СЕТ СН'!$H$5-'СЕТ СН'!$H$17</f>
        <v>4840.3325606099997</v>
      </c>
      <c r="H84" s="37">
        <f>SUMIFS(СВЦЭМ!$C$34:$C$777,СВЦЭМ!$A$34:$A$777,$A84,СВЦЭМ!$B$34:$B$777,H$83)+'СЕТ СН'!$H$9+СВЦЭМ!$D$10+'СЕТ СН'!$H$5-'СЕТ СН'!$H$17</f>
        <v>4823.6923241999993</v>
      </c>
      <c r="I84" s="37">
        <f>SUMIFS(СВЦЭМ!$C$34:$C$777,СВЦЭМ!$A$34:$A$777,$A84,СВЦЭМ!$B$34:$B$777,I$83)+'СЕТ СН'!$H$9+СВЦЭМ!$D$10+'СЕТ СН'!$H$5-'СЕТ СН'!$H$17</f>
        <v>4793.9191741699997</v>
      </c>
      <c r="J84" s="37">
        <f>SUMIFS(СВЦЭМ!$C$34:$C$777,СВЦЭМ!$A$34:$A$777,$A84,СВЦЭМ!$B$34:$B$777,J$83)+'СЕТ СН'!$H$9+СВЦЭМ!$D$10+'СЕТ СН'!$H$5-'СЕТ СН'!$H$17</f>
        <v>4750.6922985800002</v>
      </c>
      <c r="K84" s="37">
        <f>SUMIFS(СВЦЭМ!$C$34:$C$777,СВЦЭМ!$A$34:$A$777,$A84,СВЦЭМ!$B$34:$B$777,K$83)+'СЕТ СН'!$H$9+СВЦЭМ!$D$10+'СЕТ СН'!$H$5-'СЕТ СН'!$H$17</f>
        <v>4725.8618871099998</v>
      </c>
      <c r="L84" s="37">
        <f>SUMIFS(СВЦЭМ!$C$34:$C$777,СВЦЭМ!$A$34:$A$777,$A84,СВЦЭМ!$B$34:$B$777,L$83)+'СЕТ СН'!$H$9+СВЦЭМ!$D$10+'СЕТ СН'!$H$5-'СЕТ СН'!$H$17</f>
        <v>4694.1157631400001</v>
      </c>
      <c r="M84" s="37">
        <f>SUMIFS(СВЦЭМ!$C$34:$C$777,СВЦЭМ!$A$34:$A$777,$A84,СВЦЭМ!$B$34:$B$777,M$83)+'СЕТ СН'!$H$9+СВЦЭМ!$D$10+'СЕТ СН'!$H$5-'СЕТ СН'!$H$17</f>
        <v>4681.8363913899993</v>
      </c>
      <c r="N84" s="37">
        <f>SUMIFS(СВЦЭМ!$C$34:$C$777,СВЦЭМ!$A$34:$A$777,$A84,СВЦЭМ!$B$34:$B$777,N$83)+'СЕТ СН'!$H$9+СВЦЭМ!$D$10+'СЕТ СН'!$H$5-'СЕТ СН'!$H$17</f>
        <v>4685.7953886100004</v>
      </c>
      <c r="O84" s="37">
        <f>SUMIFS(СВЦЭМ!$C$34:$C$777,СВЦЭМ!$A$34:$A$777,$A84,СВЦЭМ!$B$34:$B$777,O$83)+'СЕТ СН'!$H$9+СВЦЭМ!$D$10+'СЕТ СН'!$H$5-'СЕТ СН'!$H$17</f>
        <v>4691.0188232399996</v>
      </c>
      <c r="P84" s="37">
        <f>SUMIFS(СВЦЭМ!$C$34:$C$777,СВЦЭМ!$A$34:$A$777,$A84,СВЦЭМ!$B$34:$B$777,P$83)+'СЕТ СН'!$H$9+СВЦЭМ!$D$10+'СЕТ СН'!$H$5-'СЕТ СН'!$H$17</f>
        <v>4703.0039215699999</v>
      </c>
      <c r="Q84" s="37">
        <f>SUMIFS(СВЦЭМ!$C$34:$C$777,СВЦЭМ!$A$34:$A$777,$A84,СВЦЭМ!$B$34:$B$777,Q$83)+'СЕТ СН'!$H$9+СВЦЭМ!$D$10+'СЕТ СН'!$H$5-'СЕТ СН'!$H$17</f>
        <v>4712.4114811500003</v>
      </c>
      <c r="R84" s="37">
        <f>SUMIFS(СВЦЭМ!$C$34:$C$777,СВЦЭМ!$A$34:$A$777,$A84,СВЦЭМ!$B$34:$B$777,R$83)+'СЕТ СН'!$H$9+СВЦЭМ!$D$10+'СЕТ СН'!$H$5-'СЕТ СН'!$H$17</f>
        <v>4704.9466173700002</v>
      </c>
      <c r="S84" s="37">
        <f>SUMIFS(СВЦЭМ!$C$34:$C$777,СВЦЭМ!$A$34:$A$777,$A84,СВЦЭМ!$B$34:$B$777,S$83)+'СЕТ СН'!$H$9+СВЦЭМ!$D$10+'СЕТ СН'!$H$5-'СЕТ СН'!$H$17</f>
        <v>4673.9981474599999</v>
      </c>
      <c r="T84" s="37">
        <f>SUMIFS(СВЦЭМ!$C$34:$C$777,СВЦЭМ!$A$34:$A$777,$A84,СВЦЭМ!$B$34:$B$777,T$83)+'СЕТ СН'!$H$9+СВЦЭМ!$D$10+'СЕТ СН'!$H$5-'СЕТ СН'!$H$17</f>
        <v>4665.3850967199996</v>
      </c>
      <c r="U84" s="37">
        <f>SUMIFS(СВЦЭМ!$C$34:$C$777,СВЦЭМ!$A$34:$A$777,$A84,СВЦЭМ!$B$34:$B$777,U$83)+'СЕТ СН'!$H$9+СВЦЭМ!$D$10+'СЕТ СН'!$H$5-'СЕТ СН'!$H$17</f>
        <v>4665.98031481</v>
      </c>
      <c r="V84" s="37">
        <f>SUMIFS(СВЦЭМ!$C$34:$C$777,СВЦЭМ!$A$34:$A$777,$A84,СВЦЭМ!$B$34:$B$777,V$83)+'СЕТ СН'!$H$9+СВЦЭМ!$D$10+'СЕТ СН'!$H$5-'СЕТ СН'!$H$17</f>
        <v>4671.3814360599999</v>
      </c>
      <c r="W84" s="37">
        <f>SUMIFS(СВЦЭМ!$C$34:$C$777,СВЦЭМ!$A$34:$A$777,$A84,СВЦЭМ!$B$34:$B$777,W$83)+'СЕТ СН'!$H$9+СВЦЭМ!$D$10+'СЕТ СН'!$H$5-'СЕТ СН'!$H$17</f>
        <v>4670.3265333999998</v>
      </c>
      <c r="X84" s="37">
        <f>SUMIFS(СВЦЭМ!$C$34:$C$777,СВЦЭМ!$A$34:$A$777,$A84,СВЦЭМ!$B$34:$B$777,X$83)+'СЕТ СН'!$H$9+СВЦЭМ!$D$10+'СЕТ СН'!$H$5-'СЕТ СН'!$H$17</f>
        <v>4670.7921647799994</v>
      </c>
      <c r="Y84" s="37">
        <f>SUMIFS(СВЦЭМ!$C$34:$C$777,СВЦЭМ!$A$34:$A$777,$A84,СВЦЭМ!$B$34:$B$777,Y$83)+'СЕТ СН'!$H$9+СВЦЭМ!$D$10+'СЕТ СН'!$H$5-'СЕТ СН'!$H$17</f>
        <v>4708.8217590300001</v>
      </c>
    </row>
    <row r="85" spans="1:25" ht="15.75" x14ac:dyDescent="0.2">
      <c r="A85" s="36">
        <f>A84+1</f>
        <v>42737</v>
      </c>
      <c r="B85" s="37">
        <f>SUMIFS(СВЦЭМ!$C$34:$C$777,СВЦЭМ!$A$34:$A$777,$A85,СВЦЭМ!$B$34:$B$777,B$83)+'СЕТ СН'!$H$9+СВЦЭМ!$D$10+'СЕТ СН'!$H$5-'СЕТ СН'!$H$17</f>
        <v>4755.2351773800001</v>
      </c>
      <c r="C85" s="37">
        <f>SUMIFS(СВЦЭМ!$C$34:$C$777,СВЦЭМ!$A$34:$A$777,$A85,СВЦЭМ!$B$34:$B$777,C$83)+'СЕТ СН'!$H$9+СВЦЭМ!$D$10+'СЕТ СН'!$H$5-'СЕТ СН'!$H$17</f>
        <v>4789.7454635800004</v>
      </c>
      <c r="D85" s="37">
        <f>SUMIFS(СВЦЭМ!$C$34:$C$777,СВЦЭМ!$A$34:$A$777,$A85,СВЦЭМ!$B$34:$B$777,D$83)+'СЕТ СН'!$H$9+СВЦЭМ!$D$10+'СЕТ СН'!$H$5-'СЕТ СН'!$H$17</f>
        <v>4809.0056860599998</v>
      </c>
      <c r="E85" s="37">
        <f>SUMIFS(СВЦЭМ!$C$34:$C$777,СВЦЭМ!$A$34:$A$777,$A85,СВЦЭМ!$B$34:$B$777,E$83)+'СЕТ СН'!$H$9+СВЦЭМ!$D$10+'СЕТ СН'!$H$5-'СЕТ СН'!$H$17</f>
        <v>4820.5876104700001</v>
      </c>
      <c r="F85" s="37">
        <f>SUMIFS(СВЦЭМ!$C$34:$C$777,СВЦЭМ!$A$34:$A$777,$A85,СВЦЭМ!$B$34:$B$777,F$83)+'СЕТ СН'!$H$9+СВЦЭМ!$D$10+'СЕТ СН'!$H$5-'СЕТ СН'!$H$17</f>
        <v>4824.0097631899998</v>
      </c>
      <c r="G85" s="37">
        <f>SUMIFS(СВЦЭМ!$C$34:$C$777,СВЦЭМ!$A$34:$A$777,$A85,СВЦЭМ!$B$34:$B$777,G$83)+'СЕТ СН'!$H$9+СВЦЭМ!$D$10+'СЕТ СН'!$H$5-'СЕТ СН'!$H$17</f>
        <v>4822.6462693100002</v>
      </c>
      <c r="H85" s="37">
        <f>SUMIFS(СВЦЭМ!$C$34:$C$777,СВЦЭМ!$A$34:$A$777,$A85,СВЦЭМ!$B$34:$B$777,H$83)+'СЕТ СН'!$H$9+СВЦЭМ!$D$10+'СЕТ СН'!$H$5-'СЕТ СН'!$H$17</f>
        <v>4813.1818437100001</v>
      </c>
      <c r="I85" s="37">
        <f>SUMIFS(СВЦЭМ!$C$34:$C$777,СВЦЭМ!$A$34:$A$777,$A85,СВЦЭМ!$B$34:$B$777,I$83)+'СЕТ СН'!$H$9+СВЦЭМ!$D$10+'СЕТ СН'!$H$5-'СЕТ СН'!$H$17</f>
        <v>4780.6414215099994</v>
      </c>
      <c r="J85" s="37">
        <f>SUMIFS(СВЦЭМ!$C$34:$C$777,СВЦЭМ!$A$34:$A$777,$A85,СВЦЭМ!$B$34:$B$777,J$83)+'СЕТ СН'!$H$9+СВЦЭМ!$D$10+'СЕТ СН'!$H$5-'СЕТ СН'!$H$17</f>
        <v>4716.0120330999998</v>
      </c>
      <c r="K85" s="37">
        <f>SUMIFS(СВЦЭМ!$C$34:$C$777,СВЦЭМ!$A$34:$A$777,$A85,СВЦЭМ!$B$34:$B$777,K$83)+'СЕТ СН'!$H$9+СВЦЭМ!$D$10+'СЕТ СН'!$H$5-'СЕТ СН'!$H$17</f>
        <v>4681.3000602399998</v>
      </c>
      <c r="L85" s="37">
        <f>SUMIFS(СВЦЭМ!$C$34:$C$777,СВЦЭМ!$A$34:$A$777,$A85,СВЦЭМ!$B$34:$B$777,L$83)+'СЕТ СН'!$H$9+СВЦЭМ!$D$10+'СЕТ СН'!$H$5-'СЕТ СН'!$H$17</f>
        <v>4680.7165841900005</v>
      </c>
      <c r="M85" s="37">
        <f>SUMIFS(СВЦЭМ!$C$34:$C$777,СВЦЭМ!$A$34:$A$777,$A85,СВЦЭМ!$B$34:$B$777,M$83)+'СЕТ СН'!$H$9+СВЦЭМ!$D$10+'СЕТ СН'!$H$5-'СЕТ СН'!$H$17</f>
        <v>4677.7816180499995</v>
      </c>
      <c r="N85" s="37">
        <f>SUMIFS(СВЦЭМ!$C$34:$C$777,СВЦЭМ!$A$34:$A$777,$A85,СВЦЭМ!$B$34:$B$777,N$83)+'СЕТ СН'!$H$9+СВЦЭМ!$D$10+'СЕТ СН'!$H$5-'СЕТ СН'!$H$17</f>
        <v>4672.5600652200001</v>
      </c>
      <c r="O85" s="37">
        <f>SUMIFS(СВЦЭМ!$C$34:$C$777,СВЦЭМ!$A$34:$A$777,$A85,СВЦЭМ!$B$34:$B$777,O$83)+'СЕТ СН'!$H$9+СВЦЭМ!$D$10+'СЕТ СН'!$H$5-'СЕТ СН'!$H$17</f>
        <v>4669.23980175</v>
      </c>
      <c r="P85" s="37">
        <f>SUMIFS(СВЦЭМ!$C$34:$C$777,СВЦЭМ!$A$34:$A$777,$A85,СВЦЭМ!$B$34:$B$777,P$83)+'СЕТ СН'!$H$9+СВЦЭМ!$D$10+'СЕТ СН'!$H$5-'СЕТ СН'!$H$17</f>
        <v>4673.9200366300001</v>
      </c>
      <c r="Q85" s="37">
        <f>SUMIFS(СВЦЭМ!$C$34:$C$777,СВЦЭМ!$A$34:$A$777,$A85,СВЦЭМ!$B$34:$B$777,Q$83)+'СЕТ СН'!$H$9+СВЦЭМ!$D$10+'СЕТ СН'!$H$5-'СЕТ СН'!$H$17</f>
        <v>4687.5634158399998</v>
      </c>
      <c r="R85" s="37">
        <f>SUMIFS(СВЦЭМ!$C$34:$C$777,СВЦЭМ!$A$34:$A$777,$A85,СВЦЭМ!$B$34:$B$777,R$83)+'СЕТ СН'!$H$9+СВЦЭМ!$D$10+'СЕТ СН'!$H$5-'СЕТ СН'!$H$17</f>
        <v>4676.77805816</v>
      </c>
      <c r="S85" s="37">
        <f>SUMIFS(СВЦЭМ!$C$34:$C$777,СВЦЭМ!$A$34:$A$777,$A85,СВЦЭМ!$B$34:$B$777,S$83)+'СЕТ СН'!$H$9+СВЦЭМ!$D$10+'СЕТ СН'!$H$5-'СЕТ СН'!$H$17</f>
        <v>4670.5916087599999</v>
      </c>
      <c r="T85" s="37">
        <f>SUMIFS(СВЦЭМ!$C$34:$C$777,СВЦЭМ!$A$34:$A$777,$A85,СВЦЭМ!$B$34:$B$777,T$83)+'СЕТ СН'!$H$9+СВЦЭМ!$D$10+'СЕТ СН'!$H$5-'СЕТ СН'!$H$17</f>
        <v>4674.2665181299999</v>
      </c>
      <c r="U85" s="37">
        <f>SUMIFS(СВЦЭМ!$C$34:$C$777,СВЦЭМ!$A$34:$A$777,$A85,СВЦЭМ!$B$34:$B$777,U$83)+'СЕТ СН'!$H$9+СВЦЭМ!$D$10+'СЕТ СН'!$H$5-'СЕТ СН'!$H$17</f>
        <v>4676.6026164100003</v>
      </c>
      <c r="V85" s="37">
        <f>SUMIFS(СВЦЭМ!$C$34:$C$777,СВЦЭМ!$A$34:$A$777,$A85,СВЦЭМ!$B$34:$B$777,V$83)+'СЕТ СН'!$H$9+СВЦЭМ!$D$10+'СЕТ СН'!$H$5-'СЕТ СН'!$H$17</f>
        <v>4678.9986042700002</v>
      </c>
      <c r="W85" s="37">
        <f>SUMIFS(СВЦЭМ!$C$34:$C$777,СВЦЭМ!$A$34:$A$777,$A85,СВЦЭМ!$B$34:$B$777,W$83)+'СЕТ СН'!$H$9+СВЦЭМ!$D$10+'СЕТ СН'!$H$5-'СЕТ СН'!$H$17</f>
        <v>4677.0189792299998</v>
      </c>
      <c r="X85" s="37">
        <f>SUMIFS(СВЦЭМ!$C$34:$C$777,СВЦЭМ!$A$34:$A$777,$A85,СВЦЭМ!$B$34:$B$777,X$83)+'СЕТ СН'!$H$9+СВЦЭМ!$D$10+'СЕТ СН'!$H$5-'СЕТ СН'!$H$17</f>
        <v>4678.0162723499998</v>
      </c>
      <c r="Y85" s="37">
        <f>SUMIFS(СВЦЭМ!$C$34:$C$777,СВЦЭМ!$A$34:$A$777,$A85,СВЦЭМ!$B$34:$B$777,Y$83)+'СЕТ СН'!$H$9+СВЦЭМ!$D$10+'СЕТ СН'!$H$5-'СЕТ СН'!$H$17</f>
        <v>4712.5327261799994</v>
      </c>
    </row>
    <row r="86" spans="1:25" ht="15.75" x14ac:dyDescent="0.2">
      <c r="A86" s="36">
        <f t="shared" ref="A86:A114" si="2">A85+1</f>
        <v>42738</v>
      </c>
      <c r="B86" s="37">
        <f>SUMIFS(СВЦЭМ!$C$34:$C$777,СВЦЭМ!$A$34:$A$777,$A86,СВЦЭМ!$B$34:$B$777,B$83)+'СЕТ СН'!$H$9+СВЦЭМ!$D$10+'СЕТ СН'!$H$5-'СЕТ СН'!$H$17</f>
        <v>4786.8795048699994</v>
      </c>
      <c r="C86" s="37">
        <f>SUMIFS(СВЦЭМ!$C$34:$C$777,СВЦЭМ!$A$34:$A$777,$A86,СВЦЭМ!$B$34:$B$777,C$83)+'СЕТ СН'!$H$9+СВЦЭМ!$D$10+'СЕТ СН'!$H$5-'СЕТ СН'!$H$17</f>
        <v>4820.9414787900005</v>
      </c>
      <c r="D86" s="37">
        <f>SUMIFS(СВЦЭМ!$C$34:$C$777,СВЦЭМ!$A$34:$A$777,$A86,СВЦЭМ!$B$34:$B$777,D$83)+'СЕТ СН'!$H$9+СВЦЭМ!$D$10+'СЕТ СН'!$H$5-'СЕТ СН'!$H$17</f>
        <v>4843.3062518500001</v>
      </c>
      <c r="E86" s="37">
        <f>SUMIFS(СВЦЭМ!$C$34:$C$777,СВЦЭМ!$A$34:$A$777,$A86,СВЦЭМ!$B$34:$B$777,E$83)+'СЕТ СН'!$H$9+СВЦЭМ!$D$10+'СЕТ СН'!$H$5-'СЕТ СН'!$H$17</f>
        <v>4855.5628336400005</v>
      </c>
      <c r="F86" s="37">
        <f>SUMIFS(СВЦЭМ!$C$34:$C$777,СВЦЭМ!$A$34:$A$777,$A86,СВЦЭМ!$B$34:$B$777,F$83)+'СЕТ СН'!$H$9+СВЦЭМ!$D$10+'СЕТ СН'!$H$5-'СЕТ СН'!$H$17</f>
        <v>4853.8127959100002</v>
      </c>
      <c r="G86" s="37">
        <f>SUMIFS(СВЦЭМ!$C$34:$C$777,СВЦЭМ!$A$34:$A$777,$A86,СВЦЭМ!$B$34:$B$777,G$83)+'СЕТ СН'!$H$9+СВЦЭМ!$D$10+'СЕТ СН'!$H$5-'СЕТ СН'!$H$17</f>
        <v>4848.0300228199994</v>
      </c>
      <c r="H86" s="37">
        <f>SUMIFS(СВЦЭМ!$C$34:$C$777,СВЦЭМ!$A$34:$A$777,$A86,СВЦЭМ!$B$34:$B$777,H$83)+'СЕТ СН'!$H$9+СВЦЭМ!$D$10+'СЕТ СН'!$H$5-'СЕТ СН'!$H$17</f>
        <v>4837.0740833500004</v>
      </c>
      <c r="I86" s="37">
        <f>SUMIFS(СВЦЭМ!$C$34:$C$777,СВЦЭМ!$A$34:$A$777,$A86,СВЦЭМ!$B$34:$B$777,I$83)+'СЕТ СН'!$H$9+СВЦЭМ!$D$10+'СЕТ СН'!$H$5-'СЕТ СН'!$H$17</f>
        <v>4810.31870506</v>
      </c>
      <c r="J86" s="37">
        <f>SUMIFS(СВЦЭМ!$C$34:$C$777,СВЦЭМ!$A$34:$A$777,$A86,СВЦЭМ!$B$34:$B$777,J$83)+'СЕТ СН'!$H$9+СВЦЭМ!$D$10+'СЕТ СН'!$H$5-'СЕТ СН'!$H$17</f>
        <v>4755.8944241499994</v>
      </c>
      <c r="K86" s="37">
        <f>SUMIFS(СВЦЭМ!$C$34:$C$777,СВЦЭМ!$A$34:$A$777,$A86,СВЦЭМ!$B$34:$B$777,K$83)+'СЕТ СН'!$H$9+СВЦЭМ!$D$10+'СЕТ СН'!$H$5-'СЕТ СН'!$H$17</f>
        <v>4725.5435157900001</v>
      </c>
      <c r="L86" s="37">
        <f>SUMIFS(СВЦЭМ!$C$34:$C$777,СВЦЭМ!$A$34:$A$777,$A86,СВЦЭМ!$B$34:$B$777,L$83)+'СЕТ СН'!$H$9+СВЦЭМ!$D$10+'СЕТ СН'!$H$5-'СЕТ СН'!$H$17</f>
        <v>4717.1197948999998</v>
      </c>
      <c r="M86" s="37">
        <f>SUMIFS(СВЦЭМ!$C$34:$C$777,СВЦЭМ!$A$34:$A$777,$A86,СВЦЭМ!$B$34:$B$777,M$83)+'СЕТ СН'!$H$9+СВЦЭМ!$D$10+'СЕТ СН'!$H$5-'СЕТ СН'!$H$17</f>
        <v>4702.6249565500002</v>
      </c>
      <c r="N86" s="37">
        <f>SUMIFS(СВЦЭМ!$C$34:$C$777,СВЦЭМ!$A$34:$A$777,$A86,СВЦЭМ!$B$34:$B$777,N$83)+'СЕТ СН'!$H$9+СВЦЭМ!$D$10+'СЕТ СН'!$H$5-'СЕТ СН'!$H$17</f>
        <v>4695.9690735599997</v>
      </c>
      <c r="O86" s="37">
        <f>SUMIFS(СВЦЭМ!$C$34:$C$777,СВЦЭМ!$A$34:$A$777,$A86,СВЦЭМ!$B$34:$B$777,O$83)+'СЕТ СН'!$H$9+СВЦЭМ!$D$10+'СЕТ СН'!$H$5-'СЕТ СН'!$H$17</f>
        <v>4694.7957854199994</v>
      </c>
      <c r="P86" s="37">
        <f>SUMIFS(СВЦЭМ!$C$34:$C$777,СВЦЭМ!$A$34:$A$777,$A86,СВЦЭМ!$B$34:$B$777,P$83)+'СЕТ СН'!$H$9+СВЦЭМ!$D$10+'СЕТ СН'!$H$5-'СЕТ СН'!$H$17</f>
        <v>4693.4920415100005</v>
      </c>
      <c r="Q86" s="37">
        <f>SUMIFS(СВЦЭМ!$C$34:$C$777,СВЦЭМ!$A$34:$A$777,$A86,СВЦЭМ!$B$34:$B$777,Q$83)+'СЕТ СН'!$H$9+СВЦЭМ!$D$10+'СЕТ СН'!$H$5-'СЕТ СН'!$H$17</f>
        <v>4690.9526331100005</v>
      </c>
      <c r="R86" s="37">
        <f>SUMIFS(СВЦЭМ!$C$34:$C$777,СВЦЭМ!$A$34:$A$777,$A86,СВЦЭМ!$B$34:$B$777,R$83)+'СЕТ СН'!$H$9+СВЦЭМ!$D$10+'СЕТ СН'!$H$5-'СЕТ СН'!$H$17</f>
        <v>4691.2920040899999</v>
      </c>
      <c r="S86" s="37">
        <f>SUMIFS(СВЦЭМ!$C$34:$C$777,СВЦЭМ!$A$34:$A$777,$A86,СВЦЭМ!$B$34:$B$777,S$83)+'СЕТ СН'!$H$9+СВЦЭМ!$D$10+'СЕТ СН'!$H$5-'СЕТ СН'!$H$17</f>
        <v>4691.5322183500002</v>
      </c>
      <c r="T86" s="37">
        <f>SUMIFS(СВЦЭМ!$C$34:$C$777,СВЦЭМ!$A$34:$A$777,$A86,СВЦЭМ!$B$34:$B$777,T$83)+'СЕТ СН'!$H$9+СВЦЭМ!$D$10+'СЕТ СН'!$H$5-'СЕТ СН'!$H$17</f>
        <v>4697.4223276499997</v>
      </c>
      <c r="U86" s="37">
        <f>SUMIFS(СВЦЭМ!$C$34:$C$777,СВЦЭМ!$A$34:$A$777,$A86,СВЦЭМ!$B$34:$B$777,U$83)+'СЕТ СН'!$H$9+СВЦЭМ!$D$10+'СЕТ СН'!$H$5-'СЕТ СН'!$H$17</f>
        <v>4697.01320863</v>
      </c>
      <c r="V86" s="37">
        <f>SUMIFS(СВЦЭМ!$C$34:$C$777,СВЦЭМ!$A$34:$A$777,$A86,СВЦЭМ!$B$34:$B$777,V$83)+'СЕТ СН'!$H$9+СВЦЭМ!$D$10+'СЕТ СН'!$H$5-'СЕТ СН'!$H$17</f>
        <v>4697.5657933799994</v>
      </c>
      <c r="W86" s="37">
        <f>SUMIFS(СВЦЭМ!$C$34:$C$777,СВЦЭМ!$A$34:$A$777,$A86,СВЦЭМ!$B$34:$B$777,W$83)+'СЕТ СН'!$H$9+СВЦЭМ!$D$10+'СЕТ СН'!$H$5-'СЕТ СН'!$H$17</f>
        <v>4695.5973020199999</v>
      </c>
      <c r="X86" s="37">
        <f>SUMIFS(СВЦЭМ!$C$34:$C$777,СВЦЭМ!$A$34:$A$777,$A86,СВЦЭМ!$B$34:$B$777,X$83)+'СЕТ СН'!$H$9+СВЦЭМ!$D$10+'СЕТ СН'!$H$5-'СЕТ СН'!$H$17</f>
        <v>4694.1463609900002</v>
      </c>
      <c r="Y86" s="37">
        <f>SUMIFS(СВЦЭМ!$C$34:$C$777,СВЦЭМ!$A$34:$A$777,$A86,СВЦЭМ!$B$34:$B$777,Y$83)+'СЕТ СН'!$H$9+СВЦЭМ!$D$10+'СЕТ СН'!$H$5-'СЕТ СН'!$H$17</f>
        <v>4731.2139817299994</v>
      </c>
    </row>
    <row r="87" spans="1:25" ht="15.75" x14ac:dyDescent="0.2">
      <c r="A87" s="36">
        <f t="shared" si="2"/>
        <v>42739</v>
      </c>
      <c r="B87" s="37">
        <f>SUMIFS(СВЦЭМ!$C$34:$C$777,СВЦЭМ!$A$34:$A$777,$A87,СВЦЭМ!$B$34:$B$777,B$83)+'СЕТ СН'!$H$9+СВЦЭМ!$D$10+'СЕТ СН'!$H$5-'СЕТ СН'!$H$17</f>
        <v>4741.5082168199997</v>
      </c>
      <c r="C87" s="37">
        <f>SUMIFS(СВЦЭМ!$C$34:$C$777,СВЦЭМ!$A$34:$A$777,$A87,СВЦЭМ!$B$34:$B$777,C$83)+'СЕТ СН'!$H$9+СВЦЭМ!$D$10+'СЕТ СН'!$H$5-'СЕТ СН'!$H$17</f>
        <v>4782.40286294</v>
      </c>
      <c r="D87" s="37">
        <f>SUMIFS(СВЦЭМ!$C$34:$C$777,СВЦЭМ!$A$34:$A$777,$A87,СВЦЭМ!$B$34:$B$777,D$83)+'СЕТ СН'!$H$9+СВЦЭМ!$D$10+'СЕТ СН'!$H$5-'СЕТ СН'!$H$17</f>
        <v>4803.8959023200005</v>
      </c>
      <c r="E87" s="37">
        <f>SUMIFS(СВЦЭМ!$C$34:$C$777,СВЦЭМ!$A$34:$A$777,$A87,СВЦЭМ!$B$34:$B$777,E$83)+'СЕТ СН'!$H$9+СВЦЭМ!$D$10+'СЕТ СН'!$H$5-'СЕТ СН'!$H$17</f>
        <v>4818.6068153599999</v>
      </c>
      <c r="F87" s="37">
        <f>SUMIFS(СВЦЭМ!$C$34:$C$777,СВЦЭМ!$A$34:$A$777,$A87,СВЦЭМ!$B$34:$B$777,F$83)+'СЕТ СН'!$H$9+СВЦЭМ!$D$10+'СЕТ СН'!$H$5-'СЕТ СН'!$H$17</f>
        <v>4822.1674659199998</v>
      </c>
      <c r="G87" s="37">
        <f>SUMIFS(СВЦЭМ!$C$34:$C$777,СВЦЭМ!$A$34:$A$777,$A87,СВЦЭМ!$B$34:$B$777,G$83)+'СЕТ СН'!$H$9+СВЦЭМ!$D$10+'СЕТ СН'!$H$5-'СЕТ СН'!$H$17</f>
        <v>4817.4753677999997</v>
      </c>
      <c r="H87" s="37">
        <f>SUMIFS(СВЦЭМ!$C$34:$C$777,СВЦЭМ!$A$34:$A$777,$A87,СВЦЭМ!$B$34:$B$777,H$83)+'СЕТ СН'!$H$9+СВЦЭМ!$D$10+'СЕТ СН'!$H$5-'СЕТ СН'!$H$17</f>
        <v>4796.5529532500004</v>
      </c>
      <c r="I87" s="37">
        <f>SUMIFS(СВЦЭМ!$C$34:$C$777,СВЦЭМ!$A$34:$A$777,$A87,СВЦЭМ!$B$34:$B$777,I$83)+'СЕТ СН'!$H$9+СВЦЭМ!$D$10+'СЕТ СН'!$H$5-'СЕТ СН'!$H$17</f>
        <v>4756.5473749499997</v>
      </c>
      <c r="J87" s="37">
        <f>SUMIFS(СВЦЭМ!$C$34:$C$777,СВЦЭМ!$A$34:$A$777,$A87,СВЦЭМ!$B$34:$B$777,J$83)+'СЕТ СН'!$H$9+СВЦЭМ!$D$10+'СЕТ СН'!$H$5-'СЕТ СН'!$H$17</f>
        <v>4685.0762532099998</v>
      </c>
      <c r="K87" s="37">
        <f>SUMIFS(СВЦЭМ!$C$34:$C$777,СВЦЭМ!$A$34:$A$777,$A87,СВЦЭМ!$B$34:$B$777,K$83)+'СЕТ СН'!$H$9+СВЦЭМ!$D$10+'СЕТ СН'!$H$5-'СЕТ СН'!$H$17</f>
        <v>4683.3981190100003</v>
      </c>
      <c r="L87" s="37">
        <f>SUMIFS(СВЦЭМ!$C$34:$C$777,СВЦЭМ!$A$34:$A$777,$A87,СВЦЭМ!$B$34:$B$777,L$83)+'СЕТ СН'!$H$9+СВЦЭМ!$D$10+'СЕТ СН'!$H$5-'СЕТ СН'!$H$17</f>
        <v>4688.0941487800001</v>
      </c>
      <c r="M87" s="37">
        <f>SUMIFS(СВЦЭМ!$C$34:$C$777,СВЦЭМ!$A$34:$A$777,$A87,СВЦЭМ!$B$34:$B$777,M$83)+'СЕТ СН'!$H$9+СВЦЭМ!$D$10+'СЕТ СН'!$H$5-'СЕТ СН'!$H$17</f>
        <v>4684.4449292700001</v>
      </c>
      <c r="N87" s="37">
        <f>SUMIFS(СВЦЭМ!$C$34:$C$777,СВЦЭМ!$A$34:$A$777,$A87,СВЦЭМ!$B$34:$B$777,N$83)+'СЕТ СН'!$H$9+СВЦЭМ!$D$10+'СЕТ СН'!$H$5-'СЕТ СН'!$H$17</f>
        <v>4677.1127837200002</v>
      </c>
      <c r="O87" s="37">
        <f>SUMIFS(СВЦЭМ!$C$34:$C$777,СВЦЭМ!$A$34:$A$777,$A87,СВЦЭМ!$B$34:$B$777,O$83)+'СЕТ СН'!$H$9+СВЦЭМ!$D$10+'СЕТ СН'!$H$5-'СЕТ СН'!$H$17</f>
        <v>4681.7006832099996</v>
      </c>
      <c r="P87" s="37">
        <f>SUMIFS(СВЦЭМ!$C$34:$C$777,СВЦЭМ!$A$34:$A$777,$A87,СВЦЭМ!$B$34:$B$777,P$83)+'СЕТ СН'!$H$9+СВЦЭМ!$D$10+'СЕТ СН'!$H$5-'СЕТ СН'!$H$17</f>
        <v>4679.4055848200005</v>
      </c>
      <c r="Q87" s="37">
        <f>SUMIFS(СВЦЭМ!$C$34:$C$777,СВЦЭМ!$A$34:$A$777,$A87,СВЦЭМ!$B$34:$B$777,Q$83)+'СЕТ СН'!$H$9+СВЦЭМ!$D$10+'СЕТ СН'!$H$5-'СЕТ СН'!$H$17</f>
        <v>4676.0902883899998</v>
      </c>
      <c r="R87" s="37">
        <f>SUMIFS(СВЦЭМ!$C$34:$C$777,СВЦЭМ!$A$34:$A$777,$A87,СВЦЭМ!$B$34:$B$777,R$83)+'СЕТ СН'!$H$9+СВЦЭМ!$D$10+'СЕТ СН'!$H$5-'СЕТ СН'!$H$17</f>
        <v>4676.5506827299996</v>
      </c>
      <c r="S87" s="37">
        <f>SUMIFS(СВЦЭМ!$C$34:$C$777,СВЦЭМ!$A$34:$A$777,$A87,СВЦЭМ!$B$34:$B$777,S$83)+'СЕТ СН'!$H$9+СВЦЭМ!$D$10+'СЕТ СН'!$H$5-'СЕТ СН'!$H$17</f>
        <v>4679.3041023099995</v>
      </c>
      <c r="T87" s="37">
        <f>SUMIFS(СВЦЭМ!$C$34:$C$777,СВЦЭМ!$A$34:$A$777,$A87,СВЦЭМ!$B$34:$B$777,T$83)+'СЕТ СН'!$H$9+СВЦЭМ!$D$10+'СЕТ СН'!$H$5-'СЕТ СН'!$H$17</f>
        <v>4685.2217002500001</v>
      </c>
      <c r="U87" s="37">
        <f>SUMIFS(СВЦЭМ!$C$34:$C$777,СВЦЭМ!$A$34:$A$777,$A87,СВЦЭМ!$B$34:$B$777,U$83)+'СЕТ СН'!$H$9+СВЦЭМ!$D$10+'СЕТ СН'!$H$5-'СЕТ СН'!$H$17</f>
        <v>4684.9777574399996</v>
      </c>
      <c r="V87" s="37">
        <f>SUMIFS(СВЦЭМ!$C$34:$C$777,СВЦЭМ!$A$34:$A$777,$A87,СВЦЭМ!$B$34:$B$777,V$83)+'СЕТ СН'!$H$9+СВЦЭМ!$D$10+'СЕТ СН'!$H$5-'СЕТ СН'!$H$17</f>
        <v>4685.0481419099997</v>
      </c>
      <c r="W87" s="37">
        <f>SUMIFS(СВЦЭМ!$C$34:$C$777,СВЦЭМ!$A$34:$A$777,$A87,СВЦЭМ!$B$34:$B$777,W$83)+'СЕТ СН'!$H$9+СВЦЭМ!$D$10+'СЕТ СН'!$H$5-'СЕТ СН'!$H$17</f>
        <v>4681.9256824499998</v>
      </c>
      <c r="X87" s="37">
        <f>SUMIFS(СВЦЭМ!$C$34:$C$777,СВЦЭМ!$A$34:$A$777,$A87,СВЦЭМ!$B$34:$B$777,X$83)+'СЕТ СН'!$H$9+СВЦЭМ!$D$10+'СЕТ СН'!$H$5-'СЕТ СН'!$H$17</f>
        <v>4680.1196172299997</v>
      </c>
      <c r="Y87" s="37">
        <f>SUMIFS(СВЦЭМ!$C$34:$C$777,СВЦЭМ!$A$34:$A$777,$A87,СВЦЭМ!$B$34:$B$777,Y$83)+'СЕТ СН'!$H$9+СВЦЭМ!$D$10+'СЕТ СН'!$H$5-'СЕТ СН'!$H$17</f>
        <v>4710.67912187</v>
      </c>
    </row>
    <row r="88" spans="1:25" ht="15.75" x14ac:dyDescent="0.2">
      <c r="A88" s="36">
        <f t="shared" si="2"/>
        <v>42740</v>
      </c>
      <c r="B88" s="37">
        <f>SUMIFS(СВЦЭМ!$C$34:$C$777,СВЦЭМ!$A$34:$A$777,$A88,СВЦЭМ!$B$34:$B$777,B$83)+'СЕТ СН'!$H$9+СВЦЭМ!$D$10+'СЕТ СН'!$H$5-'СЕТ СН'!$H$17</f>
        <v>4759.4802271299995</v>
      </c>
      <c r="C88" s="37">
        <f>SUMIFS(СВЦЭМ!$C$34:$C$777,СВЦЭМ!$A$34:$A$777,$A88,СВЦЭМ!$B$34:$B$777,C$83)+'СЕТ СН'!$H$9+СВЦЭМ!$D$10+'СЕТ СН'!$H$5-'СЕТ СН'!$H$17</f>
        <v>4795.8389142899996</v>
      </c>
      <c r="D88" s="37">
        <f>SUMIFS(СВЦЭМ!$C$34:$C$777,СВЦЭМ!$A$34:$A$777,$A88,СВЦЭМ!$B$34:$B$777,D$83)+'СЕТ СН'!$H$9+СВЦЭМ!$D$10+'СЕТ СН'!$H$5-'СЕТ СН'!$H$17</f>
        <v>4824.9559898299995</v>
      </c>
      <c r="E88" s="37">
        <f>SUMIFS(СВЦЭМ!$C$34:$C$777,СВЦЭМ!$A$34:$A$777,$A88,СВЦЭМ!$B$34:$B$777,E$83)+'СЕТ СН'!$H$9+СВЦЭМ!$D$10+'СЕТ СН'!$H$5-'СЕТ СН'!$H$17</f>
        <v>4834.9070411499997</v>
      </c>
      <c r="F88" s="37">
        <f>SUMIFS(СВЦЭМ!$C$34:$C$777,СВЦЭМ!$A$34:$A$777,$A88,СВЦЭМ!$B$34:$B$777,F$83)+'СЕТ СН'!$H$9+СВЦЭМ!$D$10+'СЕТ СН'!$H$5-'СЕТ СН'!$H$17</f>
        <v>4836.3283846499999</v>
      </c>
      <c r="G88" s="37">
        <f>SUMIFS(СВЦЭМ!$C$34:$C$777,СВЦЭМ!$A$34:$A$777,$A88,СВЦЭМ!$B$34:$B$777,G$83)+'СЕТ СН'!$H$9+СВЦЭМ!$D$10+'СЕТ СН'!$H$5-'СЕТ СН'!$H$17</f>
        <v>4834.6444315799999</v>
      </c>
      <c r="H88" s="37">
        <f>SUMIFS(СВЦЭМ!$C$34:$C$777,СВЦЭМ!$A$34:$A$777,$A88,СВЦЭМ!$B$34:$B$777,H$83)+'СЕТ СН'!$H$9+СВЦЭМ!$D$10+'СЕТ СН'!$H$5-'СЕТ СН'!$H$17</f>
        <v>4812.8910865500002</v>
      </c>
      <c r="I88" s="37">
        <f>SUMIFS(СВЦЭМ!$C$34:$C$777,СВЦЭМ!$A$34:$A$777,$A88,СВЦЭМ!$B$34:$B$777,I$83)+'СЕТ СН'!$H$9+СВЦЭМ!$D$10+'СЕТ СН'!$H$5-'СЕТ СН'!$H$17</f>
        <v>4766.2987730300001</v>
      </c>
      <c r="J88" s="37">
        <f>SUMIFS(СВЦЭМ!$C$34:$C$777,СВЦЭМ!$A$34:$A$777,$A88,СВЦЭМ!$B$34:$B$777,J$83)+'СЕТ СН'!$H$9+СВЦЭМ!$D$10+'СЕТ СН'!$H$5-'СЕТ СН'!$H$17</f>
        <v>4696.5061444499997</v>
      </c>
      <c r="K88" s="37">
        <f>SUMIFS(СВЦЭМ!$C$34:$C$777,СВЦЭМ!$A$34:$A$777,$A88,СВЦЭМ!$B$34:$B$777,K$83)+'СЕТ СН'!$H$9+СВЦЭМ!$D$10+'СЕТ СН'!$H$5-'СЕТ СН'!$H$17</f>
        <v>4682.0476310100003</v>
      </c>
      <c r="L88" s="37">
        <f>SUMIFS(СВЦЭМ!$C$34:$C$777,СВЦЭМ!$A$34:$A$777,$A88,СВЦЭМ!$B$34:$B$777,L$83)+'СЕТ СН'!$H$9+СВЦЭМ!$D$10+'СЕТ СН'!$H$5-'СЕТ СН'!$H$17</f>
        <v>4692.6491773500002</v>
      </c>
      <c r="M88" s="37">
        <f>SUMIFS(СВЦЭМ!$C$34:$C$777,СВЦЭМ!$A$34:$A$777,$A88,СВЦЭМ!$B$34:$B$777,M$83)+'СЕТ СН'!$H$9+СВЦЭМ!$D$10+'СЕТ СН'!$H$5-'СЕТ СН'!$H$17</f>
        <v>4691.9192390799999</v>
      </c>
      <c r="N88" s="37">
        <f>SUMIFS(СВЦЭМ!$C$34:$C$777,СВЦЭМ!$A$34:$A$777,$A88,СВЦЭМ!$B$34:$B$777,N$83)+'СЕТ СН'!$H$9+СВЦЭМ!$D$10+'СЕТ СН'!$H$5-'СЕТ СН'!$H$17</f>
        <v>4683.91997962</v>
      </c>
      <c r="O88" s="37">
        <f>SUMIFS(СВЦЭМ!$C$34:$C$777,СВЦЭМ!$A$34:$A$777,$A88,СВЦЭМ!$B$34:$B$777,O$83)+'СЕТ СН'!$H$9+СВЦЭМ!$D$10+'СЕТ СН'!$H$5-'СЕТ СН'!$H$17</f>
        <v>4683.6803515299998</v>
      </c>
      <c r="P88" s="37">
        <f>SUMIFS(СВЦЭМ!$C$34:$C$777,СВЦЭМ!$A$34:$A$777,$A88,СВЦЭМ!$B$34:$B$777,P$83)+'СЕТ СН'!$H$9+СВЦЭМ!$D$10+'СЕТ СН'!$H$5-'СЕТ СН'!$H$17</f>
        <v>4684.0950152400001</v>
      </c>
      <c r="Q88" s="37">
        <f>SUMIFS(СВЦЭМ!$C$34:$C$777,СВЦЭМ!$A$34:$A$777,$A88,СВЦЭМ!$B$34:$B$777,Q$83)+'СЕТ СН'!$H$9+СВЦЭМ!$D$10+'СЕТ СН'!$H$5-'СЕТ СН'!$H$17</f>
        <v>4680.1932461799997</v>
      </c>
      <c r="R88" s="37">
        <f>SUMIFS(СВЦЭМ!$C$34:$C$777,СВЦЭМ!$A$34:$A$777,$A88,СВЦЭМ!$B$34:$B$777,R$83)+'СЕТ СН'!$H$9+СВЦЭМ!$D$10+'СЕТ СН'!$H$5-'СЕТ СН'!$H$17</f>
        <v>4679.3051694999995</v>
      </c>
      <c r="S88" s="37">
        <f>SUMIFS(СВЦЭМ!$C$34:$C$777,СВЦЭМ!$A$34:$A$777,$A88,СВЦЭМ!$B$34:$B$777,S$83)+'СЕТ СН'!$H$9+СВЦЭМ!$D$10+'СЕТ СН'!$H$5-'СЕТ СН'!$H$17</f>
        <v>4682.20584461</v>
      </c>
      <c r="T88" s="37">
        <f>SUMIFS(СВЦЭМ!$C$34:$C$777,СВЦЭМ!$A$34:$A$777,$A88,СВЦЭМ!$B$34:$B$777,T$83)+'СЕТ СН'!$H$9+СВЦЭМ!$D$10+'СЕТ СН'!$H$5-'СЕТ СН'!$H$17</f>
        <v>4689.1652195400002</v>
      </c>
      <c r="U88" s="37">
        <f>SUMIFS(СВЦЭМ!$C$34:$C$777,СВЦЭМ!$A$34:$A$777,$A88,СВЦЭМ!$B$34:$B$777,U$83)+'СЕТ СН'!$H$9+СВЦЭМ!$D$10+'СЕТ СН'!$H$5-'СЕТ СН'!$H$17</f>
        <v>4687.0867586900004</v>
      </c>
      <c r="V88" s="37">
        <f>SUMIFS(СВЦЭМ!$C$34:$C$777,СВЦЭМ!$A$34:$A$777,$A88,СВЦЭМ!$B$34:$B$777,V$83)+'СЕТ СН'!$H$9+СВЦЭМ!$D$10+'СЕТ СН'!$H$5-'СЕТ СН'!$H$17</f>
        <v>4688.4440480800004</v>
      </c>
      <c r="W88" s="37">
        <f>SUMIFS(СВЦЭМ!$C$34:$C$777,СВЦЭМ!$A$34:$A$777,$A88,СВЦЭМ!$B$34:$B$777,W$83)+'СЕТ СН'!$H$9+СВЦЭМ!$D$10+'СЕТ СН'!$H$5-'СЕТ СН'!$H$17</f>
        <v>4683.75808332</v>
      </c>
      <c r="X88" s="37">
        <f>SUMIFS(СВЦЭМ!$C$34:$C$777,СВЦЭМ!$A$34:$A$777,$A88,СВЦЭМ!$B$34:$B$777,X$83)+'СЕТ СН'!$H$9+СВЦЭМ!$D$10+'СЕТ СН'!$H$5-'СЕТ СН'!$H$17</f>
        <v>4682.4147179499996</v>
      </c>
      <c r="Y88" s="37">
        <f>SUMIFS(СВЦЭМ!$C$34:$C$777,СВЦЭМ!$A$34:$A$777,$A88,СВЦЭМ!$B$34:$B$777,Y$83)+'СЕТ СН'!$H$9+СВЦЭМ!$D$10+'СЕТ СН'!$H$5-'СЕТ СН'!$H$17</f>
        <v>4721.7924678099998</v>
      </c>
    </row>
    <row r="89" spans="1:25" ht="15.75" x14ac:dyDescent="0.2">
      <c r="A89" s="36">
        <f t="shared" si="2"/>
        <v>42741</v>
      </c>
      <c r="B89" s="37">
        <f>SUMIFS(СВЦЭМ!$C$34:$C$777,СВЦЭМ!$A$34:$A$777,$A89,СВЦЭМ!$B$34:$B$777,B$83)+'СЕТ СН'!$H$9+СВЦЭМ!$D$10+'СЕТ СН'!$H$5-'СЕТ СН'!$H$17</f>
        <v>4754.8230359099998</v>
      </c>
      <c r="C89" s="37">
        <f>SUMIFS(СВЦЭМ!$C$34:$C$777,СВЦЭМ!$A$34:$A$777,$A89,СВЦЭМ!$B$34:$B$777,C$83)+'СЕТ СН'!$H$9+СВЦЭМ!$D$10+'СЕТ СН'!$H$5-'СЕТ СН'!$H$17</f>
        <v>4791.1025383100005</v>
      </c>
      <c r="D89" s="37">
        <f>SUMIFS(СВЦЭМ!$C$34:$C$777,СВЦЭМ!$A$34:$A$777,$A89,СВЦЭМ!$B$34:$B$777,D$83)+'СЕТ СН'!$H$9+СВЦЭМ!$D$10+'СЕТ СН'!$H$5-'СЕТ СН'!$H$17</f>
        <v>4814.8387044600004</v>
      </c>
      <c r="E89" s="37">
        <f>SUMIFS(СВЦЭМ!$C$34:$C$777,СВЦЭМ!$A$34:$A$777,$A89,СВЦЭМ!$B$34:$B$777,E$83)+'СЕТ СН'!$H$9+СВЦЭМ!$D$10+'СЕТ СН'!$H$5-'СЕТ СН'!$H$17</f>
        <v>4827.0896868899999</v>
      </c>
      <c r="F89" s="37">
        <f>SUMIFS(СВЦЭМ!$C$34:$C$777,СВЦЭМ!$A$34:$A$777,$A89,СВЦЭМ!$B$34:$B$777,F$83)+'СЕТ СН'!$H$9+СВЦЭМ!$D$10+'СЕТ СН'!$H$5-'СЕТ СН'!$H$17</f>
        <v>4827.9414639900006</v>
      </c>
      <c r="G89" s="37">
        <f>SUMIFS(СВЦЭМ!$C$34:$C$777,СВЦЭМ!$A$34:$A$777,$A89,СВЦЭМ!$B$34:$B$777,G$83)+'СЕТ СН'!$H$9+СВЦЭМ!$D$10+'СЕТ СН'!$H$5-'СЕТ СН'!$H$17</f>
        <v>4827.4398981699997</v>
      </c>
      <c r="H89" s="37">
        <f>SUMIFS(СВЦЭМ!$C$34:$C$777,СВЦЭМ!$A$34:$A$777,$A89,СВЦЭМ!$B$34:$B$777,H$83)+'СЕТ СН'!$H$9+СВЦЭМ!$D$10+'СЕТ СН'!$H$5-'СЕТ СН'!$H$17</f>
        <v>4804.0969130899994</v>
      </c>
      <c r="I89" s="37">
        <f>SUMIFS(СВЦЭМ!$C$34:$C$777,СВЦЭМ!$A$34:$A$777,$A89,СВЦЭМ!$B$34:$B$777,I$83)+'СЕТ СН'!$H$9+СВЦЭМ!$D$10+'СЕТ СН'!$H$5-'СЕТ СН'!$H$17</f>
        <v>4763.7292669500002</v>
      </c>
      <c r="J89" s="37">
        <f>SUMIFS(СВЦЭМ!$C$34:$C$777,СВЦЭМ!$A$34:$A$777,$A89,СВЦЭМ!$B$34:$B$777,J$83)+'СЕТ СН'!$H$9+СВЦЭМ!$D$10+'СЕТ СН'!$H$5-'СЕТ СН'!$H$17</f>
        <v>4695.5525478399995</v>
      </c>
      <c r="K89" s="37">
        <f>SUMIFS(СВЦЭМ!$C$34:$C$777,СВЦЭМ!$A$34:$A$777,$A89,СВЦЭМ!$B$34:$B$777,K$83)+'СЕТ СН'!$H$9+СВЦЭМ!$D$10+'СЕТ СН'!$H$5-'СЕТ СН'!$H$17</f>
        <v>4668.8917657599995</v>
      </c>
      <c r="L89" s="37">
        <f>SUMIFS(СВЦЭМ!$C$34:$C$777,СВЦЭМ!$A$34:$A$777,$A89,СВЦЭМ!$B$34:$B$777,L$83)+'СЕТ СН'!$H$9+СВЦЭМ!$D$10+'СЕТ СН'!$H$5-'СЕТ СН'!$H$17</f>
        <v>4691.9380706800002</v>
      </c>
      <c r="M89" s="37">
        <f>SUMIFS(СВЦЭМ!$C$34:$C$777,СВЦЭМ!$A$34:$A$777,$A89,СВЦЭМ!$B$34:$B$777,M$83)+'СЕТ СН'!$H$9+СВЦЭМ!$D$10+'СЕТ СН'!$H$5-'СЕТ СН'!$H$17</f>
        <v>4695.3089354200001</v>
      </c>
      <c r="N89" s="37">
        <f>SUMIFS(СВЦЭМ!$C$34:$C$777,СВЦЭМ!$A$34:$A$777,$A89,СВЦЭМ!$B$34:$B$777,N$83)+'СЕТ СН'!$H$9+СВЦЭМ!$D$10+'СЕТ СН'!$H$5-'СЕТ СН'!$H$17</f>
        <v>4687.32849317</v>
      </c>
      <c r="O89" s="37">
        <f>SUMIFS(СВЦЭМ!$C$34:$C$777,СВЦЭМ!$A$34:$A$777,$A89,СВЦЭМ!$B$34:$B$777,O$83)+'СЕТ СН'!$H$9+СВЦЭМ!$D$10+'СЕТ СН'!$H$5-'СЕТ СН'!$H$17</f>
        <v>4673.8860363499998</v>
      </c>
      <c r="P89" s="37">
        <f>SUMIFS(СВЦЭМ!$C$34:$C$777,СВЦЭМ!$A$34:$A$777,$A89,СВЦЭМ!$B$34:$B$777,P$83)+'СЕТ СН'!$H$9+СВЦЭМ!$D$10+'СЕТ СН'!$H$5-'СЕТ СН'!$H$17</f>
        <v>4663.9409457100001</v>
      </c>
      <c r="Q89" s="37">
        <f>SUMIFS(СВЦЭМ!$C$34:$C$777,СВЦЭМ!$A$34:$A$777,$A89,СВЦЭМ!$B$34:$B$777,Q$83)+'СЕТ СН'!$H$9+СВЦЭМ!$D$10+'СЕТ СН'!$H$5-'СЕТ СН'!$H$17</f>
        <v>4665.3629428799995</v>
      </c>
      <c r="R89" s="37">
        <f>SUMIFS(СВЦЭМ!$C$34:$C$777,СВЦЭМ!$A$34:$A$777,$A89,СВЦЭМ!$B$34:$B$777,R$83)+'СЕТ СН'!$H$9+СВЦЭМ!$D$10+'СЕТ СН'!$H$5-'СЕТ СН'!$H$17</f>
        <v>4662.7569769800002</v>
      </c>
      <c r="S89" s="37">
        <f>SUMIFS(СВЦЭМ!$C$34:$C$777,СВЦЭМ!$A$34:$A$777,$A89,СВЦЭМ!$B$34:$B$777,S$83)+'СЕТ СН'!$H$9+СВЦЭМ!$D$10+'СЕТ СН'!$H$5-'СЕТ СН'!$H$17</f>
        <v>4680.1595518100003</v>
      </c>
      <c r="T89" s="37">
        <f>SUMIFS(СВЦЭМ!$C$34:$C$777,СВЦЭМ!$A$34:$A$777,$A89,СВЦЭМ!$B$34:$B$777,T$83)+'СЕТ СН'!$H$9+СВЦЭМ!$D$10+'СЕТ СН'!$H$5-'СЕТ СН'!$H$17</f>
        <v>4687.2093777600003</v>
      </c>
      <c r="U89" s="37">
        <f>SUMIFS(СВЦЭМ!$C$34:$C$777,СВЦЭМ!$A$34:$A$777,$A89,СВЦЭМ!$B$34:$B$777,U$83)+'СЕТ СН'!$H$9+СВЦЭМ!$D$10+'СЕТ СН'!$H$5-'СЕТ СН'!$H$17</f>
        <v>4689.58139347</v>
      </c>
      <c r="V89" s="37">
        <f>SUMIFS(СВЦЭМ!$C$34:$C$777,СВЦЭМ!$A$34:$A$777,$A89,СВЦЭМ!$B$34:$B$777,V$83)+'СЕТ СН'!$H$9+СВЦЭМ!$D$10+'СЕТ СН'!$H$5-'СЕТ СН'!$H$17</f>
        <v>4698.6599137800004</v>
      </c>
      <c r="W89" s="37">
        <f>SUMIFS(СВЦЭМ!$C$34:$C$777,СВЦЭМ!$A$34:$A$777,$A89,СВЦЭМ!$B$34:$B$777,W$83)+'СЕТ СН'!$H$9+СВЦЭМ!$D$10+'СЕТ СН'!$H$5-'СЕТ СН'!$H$17</f>
        <v>4693.5884269300004</v>
      </c>
      <c r="X89" s="37">
        <f>SUMIFS(СВЦЭМ!$C$34:$C$777,СВЦЭМ!$A$34:$A$777,$A89,СВЦЭМ!$B$34:$B$777,X$83)+'СЕТ СН'!$H$9+СВЦЭМ!$D$10+'СЕТ СН'!$H$5-'СЕТ СН'!$H$17</f>
        <v>4676.5426415900001</v>
      </c>
      <c r="Y89" s="37">
        <f>SUMIFS(СВЦЭМ!$C$34:$C$777,СВЦЭМ!$A$34:$A$777,$A89,СВЦЭМ!$B$34:$B$777,Y$83)+'СЕТ СН'!$H$9+СВЦЭМ!$D$10+'СЕТ СН'!$H$5-'СЕТ СН'!$H$17</f>
        <v>4704.4307073599994</v>
      </c>
    </row>
    <row r="90" spans="1:25" ht="15.75" x14ac:dyDescent="0.2">
      <c r="A90" s="36">
        <f t="shared" si="2"/>
        <v>42742</v>
      </c>
      <c r="B90" s="37">
        <f>SUMIFS(СВЦЭМ!$C$34:$C$777,СВЦЭМ!$A$34:$A$777,$A90,СВЦЭМ!$B$34:$B$777,B$83)+'СЕТ СН'!$H$9+СВЦЭМ!$D$10+'СЕТ СН'!$H$5-'СЕТ СН'!$H$17</f>
        <v>4752.3359721199995</v>
      </c>
      <c r="C90" s="37">
        <f>SUMIFS(СВЦЭМ!$C$34:$C$777,СВЦЭМ!$A$34:$A$777,$A90,СВЦЭМ!$B$34:$B$777,C$83)+'СЕТ СН'!$H$9+СВЦЭМ!$D$10+'СЕТ СН'!$H$5-'СЕТ СН'!$H$17</f>
        <v>4788.3310944699997</v>
      </c>
      <c r="D90" s="37">
        <f>SUMIFS(СВЦЭМ!$C$34:$C$777,СВЦЭМ!$A$34:$A$777,$A90,СВЦЭМ!$B$34:$B$777,D$83)+'СЕТ СН'!$H$9+СВЦЭМ!$D$10+'СЕТ СН'!$H$5-'СЕТ СН'!$H$17</f>
        <v>4812.2681547900002</v>
      </c>
      <c r="E90" s="37">
        <f>SUMIFS(СВЦЭМ!$C$34:$C$777,СВЦЭМ!$A$34:$A$777,$A90,СВЦЭМ!$B$34:$B$777,E$83)+'СЕТ СН'!$H$9+СВЦЭМ!$D$10+'СЕТ СН'!$H$5-'СЕТ СН'!$H$17</f>
        <v>4821.7508561200002</v>
      </c>
      <c r="F90" s="37">
        <f>SUMIFS(СВЦЭМ!$C$34:$C$777,СВЦЭМ!$A$34:$A$777,$A90,СВЦЭМ!$B$34:$B$777,F$83)+'СЕТ СН'!$H$9+СВЦЭМ!$D$10+'СЕТ СН'!$H$5-'СЕТ СН'!$H$17</f>
        <v>4825.5478432399996</v>
      </c>
      <c r="G90" s="37">
        <f>SUMIFS(СВЦЭМ!$C$34:$C$777,СВЦЭМ!$A$34:$A$777,$A90,СВЦЭМ!$B$34:$B$777,G$83)+'СЕТ СН'!$H$9+СВЦЭМ!$D$10+'СЕТ СН'!$H$5-'СЕТ СН'!$H$17</f>
        <v>4828.42688679</v>
      </c>
      <c r="H90" s="37">
        <f>SUMIFS(СВЦЭМ!$C$34:$C$777,СВЦЭМ!$A$34:$A$777,$A90,СВЦЭМ!$B$34:$B$777,H$83)+'СЕТ СН'!$H$9+СВЦЭМ!$D$10+'СЕТ СН'!$H$5-'СЕТ СН'!$H$17</f>
        <v>4803.9922318700001</v>
      </c>
      <c r="I90" s="37">
        <f>SUMIFS(СВЦЭМ!$C$34:$C$777,СВЦЭМ!$A$34:$A$777,$A90,СВЦЭМ!$B$34:$B$777,I$83)+'СЕТ СН'!$H$9+СВЦЭМ!$D$10+'СЕТ СН'!$H$5-'СЕТ СН'!$H$17</f>
        <v>4765.8945738900002</v>
      </c>
      <c r="J90" s="37">
        <f>SUMIFS(СВЦЭМ!$C$34:$C$777,СВЦЭМ!$A$34:$A$777,$A90,СВЦЭМ!$B$34:$B$777,J$83)+'СЕТ СН'!$H$9+СВЦЭМ!$D$10+'СЕТ СН'!$H$5-'СЕТ СН'!$H$17</f>
        <v>4697.2885090300006</v>
      </c>
      <c r="K90" s="37">
        <f>SUMIFS(СВЦЭМ!$C$34:$C$777,СВЦЭМ!$A$34:$A$777,$A90,СВЦЭМ!$B$34:$B$777,K$83)+'СЕТ СН'!$H$9+СВЦЭМ!$D$10+'СЕТ СН'!$H$5-'СЕТ СН'!$H$17</f>
        <v>4677.4923801099994</v>
      </c>
      <c r="L90" s="37">
        <f>SUMIFS(СВЦЭМ!$C$34:$C$777,СВЦЭМ!$A$34:$A$777,$A90,СВЦЭМ!$B$34:$B$777,L$83)+'СЕТ СН'!$H$9+СВЦЭМ!$D$10+'СЕТ СН'!$H$5-'СЕТ СН'!$H$17</f>
        <v>4684.9744429100001</v>
      </c>
      <c r="M90" s="37">
        <f>SUMIFS(СВЦЭМ!$C$34:$C$777,СВЦЭМ!$A$34:$A$777,$A90,СВЦЭМ!$B$34:$B$777,M$83)+'СЕТ СН'!$H$9+СВЦЭМ!$D$10+'СЕТ СН'!$H$5-'СЕТ СН'!$H$17</f>
        <v>4685.30424434</v>
      </c>
      <c r="N90" s="37">
        <f>SUMIFS(СВЦЭМ!$C$34:$C$777,СВЦЭМ!$A$34:$A$777,$A90,СВЦЭМ!$B$34:$B$777,N$83)+'СЕТ СН'!$H$9+СВЦЭМ!$D$10+'СЕТ СН'!$H$5-'СЕТ СН'!$H$17</f>
        <v>4674.4452996099999</v>
      </c>
      <c r="O90" s="37">
        <f>SUMIFS(СВЦЭМ!$C$34:$C$777,СВЦЭМ!$A$34:$A$777,$A90,СВЦЭМ!$B$34:$B$777,O$83)+'СЕТ СН'!$H$9+СВЦЭМ!$D$10+'СЕТ СН'!$H$5-'СЕТ СН'!$H$17</f>
        <v>4667.5506351200002</v>
      </c>
      <c r="P90" s="37">
        <f>SUMIFS(СВЦЭМ!$C$34:$C$777,СВЦЭМ!$A$34:$A$777,$A90,СВЦЭМ!$B$34:$B$777,P$83)+'СЕТ СН'!$H$9+СВЦЭМ!$D$10+'СЕТ СН'!$H$5-'СЕТ СН'!$H$17</f>
        <v>4668.6710746700001</v>
      </c>
      <c r="Q90" s="37">
        <f>SUMIFS(СВЦЭМ!$C$34:$C$777,СВЦЭМ!$A$34:$A$777,$A90,СВЦЭМ!$B$34:$B$777,Q$83)+'СЕТ СН'!$H$9+СВЦЭМ!$D$10+'СЕТ СН'!$H$5-'СЕТ СН'!$H$17</f>
        <v>4665.3632373299997</v>
      </c>
      <c r="R90" s="37">
        <f>SUMIFS(СВЦЭМ!$C$34:$C$777,СВЦЭМ!$A$34:$A$777,$A90,СВЦЭМ!$B$34:$B$777,R$83)+'СЕТ СН'!$H$9+СВЦЭМ!$D$10+'СЕТ СН'!$H$5-'СЕТ СН'!$H$17</f>
        <v>4668.7686467399999</v>
      </c>
      <c r="S90" s="37">
        <f>SUMIFS(СВЦЭМ!$C$34:$C$777,СВЦЭМ!$A$34:$A$777,$A90,СВЦЭМ!$B$34:$B$777,S$83)+'СЕТ СН'!$H$9+СВЦЭМ!$D$10+'СЕТ СН'!$H$5-'СЕТ СН'!$H$17</f>
        <v>4677.4623588300001</v>
      </c>
      <c r="T90" s="37">
        <f>SUMIFS(СВЦЭМ!$C$34:$C$777,СВЦЭМ!$A$34:$A$777,$A90,СВЦЭМ!$B$34:$B$777,T$83)+'СЕТ СН'!$H$9+СВЦЭМ!$D$10+'СЕТ СН'!$H$5-'СЕТ СН'!$H$17</f>
        <v>4704.1709992599999</v>
      </c>
      <c r="U90" s="37">
        <f>SUMIFS(СВЦЭМ!$C$34:$C$777,СВЦЭМ!$A$34:$A$777,$A90,СВЦЭМ!$B$34:$B$777,U$83)+'СЕТ СН'!$H$9+СВЦЭМ!$D$10+'СЕТ СН'!$H$5-'СЕТ СН'!$H$17</f>
        <v>4700.4894961299997</v>
      </c>
      <c r="V90" s="37">
        <f>SUMIFS(СВЦЭМ!$C$34:$C$777,СВЦЭМ!$A$34:$A$777,$A90,СВЦЭМ!$B$34:$B$777,V$83)+'СЕТ СН'!$H$9+СВЦЭМ!$D$10+'СЕТ СН'!$H$5-'СЕТ СН'!$H$17</f>
        <v>4689.1190042500002</v>
      </c>
      <c r="W90" s="37">
        <f>SUMIFS(СВЦЭМ!$C$34:$C$777,СВЦЭМ!$A$34:$A$777,$A90,СВЦЭМ!$B$34:$B$777,W$83)+'СЕТ СН'!$H$9+СВЦЭМ!$D$10+'СЕТ СН'!$H$5-'СЕТ СН'!$H$17</f>
        <v>4682.4042392699994</v>
      </c>
      <c r="X90" s="37">
        <f>SUMIFS(СВЦЭМ!$C$34:$C$777,СВЦЭМ!$A$34:$A$777,$A90,СВЦЭМ!$B$34:$B$777,X$83)+'СЕТ СН'!$H$9+СВЦЭМ!$D$10+'СЕТ СН'!$H$5-'СЕТ СН'!$H$17</f>
        <v>4671.9660338800004</v>
      </c>
      <c r="Y90" s="37">
        <f>SUMIFS(СВЦЭМ!$C$34:$C$777,СВЦЭМ!$A$34:$A$777,$A90,СВЦЭМ!$B$34:$B$777,Y$83)+'СЕТ СН'!$H$9+СВЦЭМ!$D$10+'СЕТ СН'!$H$5-'СЕТ СН'!$H$17</f>
        <v>4712.0138631099999</v>
      </c>
    </row>
    <row r="91" spans="1:25" ht="15.75" x14ac:dyDescent="0.2">
      <c r="A91" s="36">
        <f t="shared" si="2"/>
        <v>42743</v>
      </c>
      <c r="B91" s="37">
        <f>SUMIFS(СВЦЭМ!$C$34:$C$777,СВЦЭМ!$A$34:$A$777,$A91,СВЦЭМ!$B$34:$B$777,B$83)+'СЕТ СН'!$H$9+СВЦЭМ!$D$10+'СЕТ СН'!$H$5-'СЕТ СН'!$H$17</f>
        <v>4747.45279037</v>
      </c>
      <c r="C91" s="37">
        <f>SUMIFS(СВЦЭМ!$C$34:$C$777,СВЦЭМ!$A$34:$A$777,$A91,СВЦЭМ!$B$34:$B$777,C$83)+'СЕТ СН'!$H$9+СВЦЭМ!$D$10+'СЕТ СН'!$H$5-'СЕТ СН'!$H$17</f>
        <v>4791.1885427500001</v>
      </c>
      <c r="D91" s="37">
        <f>SUMIFS(СВЦЭМ!$C$34:$C$777,СВЦЭМ!$A$34:$A$777,$A91,СВЦЭМ!$B$34:$B$777,D$83)+'СЕТ СН'!$H$9+СВЦЭМ!$D$10+'СЕТ СН'!$H$5-'СЕТ СН'!$H$17</f>
        <v>4832.0765665700001</v>
      </c>
      <c r="E91" s="37">
        <f>SUMIFS(СВЦЭМ!$C$34:$C$777,СВЦЭМ!$A$34:$A$777,$A91,СВЦЭМ!$B$34:$B$777,E$83)+'СЕТ СН'!$H$9+СВЦЭМ!$D$10+'СЕТ СН'!$H$5-'СЕТ СН'!$H$17</f>
        <v>4869.7202295400002</v>
      </c>
      <c r="F91" s="37">
        <f>SUMIFS(СВЦЭМ!$C$34:$C$777,СВЦЭМ!$A$34:$A$777,$A91,СВЦЭМ!$B$34:$B$777,F$83)+'СЕТ СН'!$H$9+СВЦЭМ!$D$10+'СЕТ СН'!$H$5-'СЕТ СН'!$H$17</f>
        <v>4879.32575395</v>
      </c>
      <c r="G91" s="37">
        <f>SUMIFS(СВЦЭМ!$C$34:$C$777,СВЦЭМ!$A$34:$A$777,$A91,СВЦЭМ!$B$34:$B$777,G$83)+'СЕТ СН'!$H$9+СВЦЭМ!$D$10+'СЕТ СН'!$H$5-'СЕТ СН'!$H$17</f>
        <v>4872.1856066800001</v>
      </c>
      <c r="H91" s="37">
        <f>SUMIFS(СВЦЭМ!$C$34:$C$777,СВЦЭМ!$A$34:$A$777,$A91,СВЦЭМ!$B$34:$B$777,H$83)+'СЕТ СН'!$H$9+СВЦЭМ!$D$10+'СЕТ СН'!$H$5-'СЕТ СН'!$H$17</f>
        <v>4860.9455639299995</v>
      </c>
      <c r="I91" s="37">
        <f>SUMIFS(СВЦЭМ!$C$34:$C$777,СВЦЭМ!$A$34:$A$777,$A91,СВЦЭМ!$B$34:$B$777,I$83)+'СЕТ СН'!$H$9+СВЦЭМ!$D$10+'СЕТ СН'!$H$5-'СЕТ СН'!$H$17</f>
        <v>4817.1134338699994</v>
      </c>
      <c r="J91" s="37">
        <f>SUMIFS(СВЦЭМ!$C$34:$C$777,СВЦЭМ!$A$34:$A$777,$A91,СВЦЭМ!$B$34:$B$777,J$83)+'СЕТ СН'!$H$9+СВЦЭМ!$D$10+'СЕТ СН'!$H$5-'СЕТ СН'!$H$17</f>
        <v>4756.8983770899995</v>
      </c>
      <c r="K91" s="37">
        <f>SUMIFS(СВЦЭМ!$C$34:$C$777,СВЦЭМ!$A$34:$A$777,$A91,СВЦЭМ!$B$34:$B$777,K$83)+'СЕТ СН'!$H$9+СВЦЭМ!$D$10+'СЕТ СН'!$H$5-'СЕТ СН'!$H$17</f>
        <v>4714.73559879</v>
      </c>
      <c r="L91" s="37">
        <f>SUMIFS(СВЦЭМ!$C$34:$C$777,СВЦЭМ!$A$34:$A$777,$A91,СВЦЭМ!$B$34:$B$777,L$83)+'СЕТ СН'!$H$9+СВЦЭМ!$D$10+'СЕТ СН'!$H$5-'СЕТ СН'!$H$17</f>
        <v>4697.7766064699999</v>
      </c>
      <c r="M91" s="37">
        <f>SUMIFS(СВЦЭМ!$C$34:$C$777,СВЦЭМ!$A$34:$A$777,$A91,СВЦЭМ!$B$34:$B$777,M$83)+'СЕТ СН'!$H$9+СВЦЭМ!$D$10+'СЕТ СН'!$H$5-'СЕТ СН'!$H$17</f>
        <v>4697.7735339400006</v>
      </c>
      <c r="N91" s="37">
        <f>SUMIFS(СВЦЭМ!$C$34:$C$777,СВЦЭМ!$A$34:$A$777,$A91,СВЦЭМ!$B$34:$B$777,N$83)+'СЕТ СН'!$H$9+СВЦЭМ!$D$10+'СЕТ СН'!$H$5-'СЕТ СН'!$H$17</f>
        <v>4692.0340975500003</v>
      </c>
      <c r="O91" s="37">
        <f>SUMIFS(СВЦЭМ!$C$34:$C$777,СВЦЭМ!$A$34:$A$777,$A91,СВЦЭМ!$B$34:$B$777,O$83)+'СЕТ СН'!$H$9+СВЦЭМ!$D$10+'СЕТ СН'!$H$5-'СЕТ СН'!$H$17</f>
        <v>4703.5478313100002</v>
      </c>
      <c r="P91" s="37">
        <f>SUMIFS(СВЦЭМ!$C$34:$C$777,СВЦЭМ!$A$34:$A$777,$A91,СВЦЭМ!$B$34:$B$777,P$83)+'СЕТ СН'!$H$9+СВЦЭМ!$D$10+'СЕТ СН'!$H$5-'СЕТ СН'!$H$17</f>
        <v>4712.7227901799997</v>
      </c>
      <c r="Q91" s="37">
        <f>SUMIFS(СВЦЭМ!$C$34:$C$777,СВЦЭМ!$A$34:$A$777,$A91,СВЦЭМ!$B$34:$B$777,Q$83)+'СЕТ СН'!$H$9+СВЦЭМ!$D$10+'СЕТ СН'!$H$5-'СЕТ СН'!$H$17</f>
        <v>4727.3586550999999</v>
      </c>
      <c r="R91" s="37">
        <f>SUMIFS(СВЦЭМ!$C$34:$C$777,СВЦЭМ!$A$34:$A$777,$A91,СВЦЭМ!$B$34:$B$777,R$83)+'СЕТ СН'!$H$9+СВЦЭМ!$D$10+'СЕТ СН'!$H$5-'СЕТ СН'!$H$17</f>
        <v>4724.2539286600004</v>
      </c>
      <c r="S91" s="37">
        <f>SUMIFS(СВЦЭМ!$C$34:$C$777,СВЦЭМ!$A$34:$A$777,$A91,СВЦЭМ!$B$34:$B$777,S$83)+'СЕТ СН'!$H$9+СВЦЭМ!$D$10+'СЕТ СН'!$H$5-'СЕТ СН'!$H$17</f>
        <v>4699.2984479799998</v>
      </c>
      <c r="T91" s="37">
        <f>SUMIFS(СВЦЭМ!$C$34:$C$777,СВЦЭМ!$A$34:$A$777,$A91,СВЦЭМ!$B$34:$B$777,T$83)+'СЕТ СН'!$H$9+СВЦЭМ!$D$10+'СЕТ СН'!$H$5-'СЕТ СН'!$H$17</f>
        <v>4714.9883838999995</v>
      </c>
      <c r="U91" s="37">
        <f>SUMIFS(СВЦЭМ!$C$34:$C$777,СВЦЭМ!$A$34:$A$777,$A91,СВЦЭМ!$B$34:$B$777,U$83)+'СЕТ СН'!$H$9+СВЦЭМ!$D$10+'СЕТ СН'!$H$5-'СЕТ СН'!$H$17</f>
        <v>4711.5340305</v>
      </c>
      <c r="V91" s="37">
        <f>SUMIFS(СВЦЭМ!$C$34:$C$777,СВЦЭМ!$A$34:$A$777,$A91,СВЦЭМ!$B$34:$B$777,V$83)+'СЕТ СН'!$H$9+СВЦЭМ!$D$10+'СЕТ СН'!$H$5-'СЕТ СН'!$H$17</f>
        <v>4705.2586611799998</v>
      </c>
      <c r="W91" s="37">
        <f>SUMIFS(СВЦЭМ!$C$34:$C$777,СВЦЭМ!$A$34:$A$777,$A91,СВЦЭМ!$B$34:$B$777,W$83)+'СЕТ СН'!$H$9+СВЦЭМ!$D$10+'СЕТ СН'!$H$5-'СЕТ СН'!$H$17</f>
        <v>4703.8383123100002</v>
      </c>
      <c r="X91" s="37">
        <f>SUMIFS(СВЦЭМ!$C$34:$C$777,СВЦЭМ!$A$34:$A$777,$A91,СВЦЭМ!$B$34:$B$777,X$83)+'СЕТ СН'!$H$9+СВЦЭМ!$D$10+'СЕТ СН'!$H$5-'СЕТ СН'!$H$17</f>
        <v>4720.6578978799998</v>
      </c>
      <c r="Y91" s="37">
        <f>SUMIFS(СВЦЭМ!$C$34:$C$777,СВЦЭМ!$A$34:$A$777,$A91,СВЦЭМ!$B$34:$B$777,Y$83)+'СЕТ СН'!$H$9+СВЦЭМ!$D$10+'СЕТ СН'!$H$5-'СЕТ СН'!$H$17</f>
        <v>4786.6163548300001</v>
      </c>
    </row>
    <row r="92" spans="1:25" ht="15.75" x14ac:dyDescent="0.2">
      <c r="A92" s="36">
        <f t="shared" si="2"/>
        <v>42744</v>
      </c>
      <c r="B92" s="37">
        <f>SUMIFS(СВЦЭМ!$C$34:$C$777,СВЦЭМ!$A$34:$A$777,$A92,СВЦЭМ!$B$34:$B$777,B$83)+'СЕТ СН'!$H$9+СВЦЭМ!$D$10+'СЕТ СН'!$H$5-'СЕТ СН'!$H$17</f>
        <v>4829.6801978700005</v>
      </c>
      <c r="C92" s="37">
        <f>SUMIFS(СВЦЭМ!$C$34:$C$777,СВЦЭМ!$A$34:$A$777,$A92,СВЦЭМ!$B$34:$B$777,C$83)+'СЕТ СН'!$H$9+СВЦЭМ!$D$10+'СЕТ СН'!$H$5-'СЕТ СН'!$H$17</f>
        <v>4868.1898502200002</v>
      </c>
      <c r="D92" s="37">
        <f>SUMIFS(СВЦЭМ!$C$34:$C$777,СВЦЭМ!$A$34:$A$777,$A92,СВЦЭМ!$B$34:$B$777,D$83)+'СЕТ СН'!$H$9+СВЦЭМ!$D$10+'СЕТ СН'!$H$5-'СЕТ СН'!$H$17</f>
        <v>4897.3828389999999</v>
      </c>
      <c r="E92" s="37">
        <f>SUMIFS(СВЦЭМ!$C$34:$C$777,СВЦЭМ!$A$34:$A$777,$A92,СВЦЭМ!$B$34:$B$777,E$83)+'СЕТ СН'!$H$9+СВЦЭМ!$D$10+'СЕТ СН'!$H$5-'СЕТ СН'!$H$17</f>
        <v>4910.70688969</v>
      </c>
      <c r="F92" s="37">
        <f>SUMIFS(СВЦЭМ!$C$34:$C$777,СВЦЭМ!$A$34:$A$777,$A92,СВЦЭМ!$B$34:$B$777,F$83)+'СЕТ СН'!$H$9+СВЦЭМ!$D$10+'СЕТ СН'!$H$5-'СЕТ СН'!$H$17</f>
        <v>4908.14038385</v>
      </c>
      <c r="G92" s="37">
        <f>SUMIFS(СВЦЭМ!$C$34:$C$777,СВЦЭМ!$A$34:$A$777,$A92,СВЦЭМ!$B$34:$B$777,G$83)+'СЕТ СН'!$H$9+СВЦЭМ!$D$10+'СЕТ СН'!$H$5-'СЕТ СН'!$H$17</f>
        <v>4897.2088391500001</v>
      </c>
      <c r="H92" s="37">
        <f>SUMIFS(СВЦЭМ!$C$34:$C$777,СВЦЭМ!$A$34:$A$777,$A92,СВЦЭМ!$B$34:$B$777,H$83)+'СЕТ СН'!$H$9+СВЦЭМ!$D$10+'СЕТ СН'!$H$5-'СЕТ СН'!$H$17</f>
        <v>4841.2773753599995</v>
      </c>
      <c r="I92" s="37">
        <f>SUMIFS(СВЦЭМ!$C$34:$C$777,СВЦЭМ!$A$34:$A$777,$A92,СВЦЭМ!$B$34:$B$777,I$83)+'СЕТ СН'!$H$9+СВЦЭМ!$D$10+'СЕТ СН'!$H$5-'СЕТ СН'!$H$17</f>
        <v>4791.5513134499997</v>
      </c>
      <c r="J92" s="37">
        <f>SUMIFS(СВЦЭМ!$C$34:$C$777,СВЦЭМ!$A$34:$A$777,$A92,СВЦЭМ!$B$34:$B$777,J$83)+'СЕТ СН'!$H$9+СВЦЭМ!$D$10+'СЕТ СН'!$H$5-'СЕТ СН'!$H$17</f>
        <v>4727.61350244</v>
      </c>
      <c r="K92" s="37">
        <f>SUMIFS(СВЦЭМ!$C$34:$C$777,СВЦЭМ!$A$34:$A$777,$A92,СВЦЭМ!$B$34:$B$777,K$83)+'СЕТ СН'!$H$9+СВЦЭМ!$D$10+'СЕТ СН'!$H$5-'СЕТ СН'!$H$17</f>
        <v>4703.3812971299994</v>
      </c>
      <c r="L92" s="37">
        <f>SUMIFS(СВЦЭМ!$C$34:$C$777,СВЦЭМ!$A$34:$A$777,$A92,СВЦЭМ!$B$34:$B$777,L$83)+'СЕТ СН'!$H$9+СВЦЭМ!$D$10+'СЕТ СН'!$H$5-'СЕТ СН'!$H$17</f>
        <v>4701.4261742500003</v>
      </c>
      <c r="M92" s="37">
        <f>SUMIFS(СВЦЭМ!$C$34:$C$777,СВЦЭМ!$A$34:$A$777,$A92,СВЦЭМ!$B$34:$B$777,M$83)+'СЕТ СН'!$H$9+СВЦЭМ!$D$10+'СЕТ СН'!$H$5-'СЕТ СН'!$H$17</f>
        <v>4699.2257538699996</v>
      </c>
      <c r="N92" s="37">
        <f>SUMIFS(СВЦЭМ!$C$34:$C$777,СВЦЭМ!$A$34:$A$777,$A92,СВЦЭМ!$B$34:$B$777,N$83)+'СЕТ СН'!$H$9+СВЦЭМ!$D$10+'СЕТ СН'!$H$5-'СЕТ СН'!$H$17</f>
        <v>4719.6104109899998</v>
      </c>
      <c r="O92" s="37">
        <f>SUMIFS(СВЦЭМ!$C$34:$C$777,СВЦЭМ!$A$34:$A$777,$A92,СВЦЭМ!$B$34:$B$777,O$83)+'СЕТ СН'!$H$9+СВЦЭМ!$D$10+'СЕТ СН'!$H$5-'СЕТ СН'!$H$17</f>
        <v>4719.4499065299997</v>
      </c>
      <c r="P92" s="37">
        <f>SUMIFS(СВЦЭМ!$C$34:$C$777,СВЦЭМ!$A$34:$A$777,$A92,СВЦЭМ!$B$34:$B$777,P$83)+'СЕТ СН'!$H$9+СВЦЭМ!$D$10+'СЕТ СН'!$H$5-'СЕТ СН'!$H$17</f>
        <v>4721.9528799399995</v>
      </c>
      <c r="Q92" s="37">
        <f>SUMIFS(СВЦЭМ!$C$34:$C$777,СВЦЭМ!$A$34:$A$777,$A92,СВЦЭМ!$B$34:$B$777,Q$83)+'СЕТ СН'!$H$9+СВЦЭМ!$D$10+'СЕТ СН'!$H$5-'СЕТ СН'!$H$17</f>
        <v>4721.7692705199997</v>
      </c>
      <c r="R92" s="37">
        <f>SUMIFS(СВЦЭМ!$C$34:$C$777,СВЦЭМ!$A$34:$A$777,$A92,СВЦЭМ!$B$34:$B$777,R$83)+'СЕТ СН'!$H$9+СВЦЭМ!$D$10+'СЕТ СН'!$H$5-'СЕТ СН'!$H$17</f>
        <v>4724.6240763200003</v>
      </c>
      <c r="S92" s="37">
        <f>SUMIFS(СВЦЭМ!$C$34:$C$777,СВЦЭМ!$A$34:$A$777,$A92,СВЦЭМ!$B$34:$B$777,S$83)+'СЕТ СН'!$H$9+СВЦЭМ!$D$10+'СЕТ СН'!$H$5-'СЕТ СН'!$H$17</f>
        <v>4718.5177095700001</v>
      </c>
      <c r="T92" s="37">
        <f>SUMIFS(СВЦЭМ!$C$34:$C$777,СВЦЭМ!$A$34:$A$777,$A92,СВЦЭМ!$B$34:$B$777,T$83)+'СЕТ СН'!$H$9+СВЦЭМ!$D$10+'СЕТ СН'!$H$5-'СЕТ СН'!$H$17</f>
        <v>4702.8507835399996</v>
      </c>
      <c r="U92" s="37">
        <f>SUMIFS(СВЦЭМ!$C$34:$C$777,СВЦЭМ!$A$34:$A$777,$A92,СВЦЭМ!$B$34:$B$777,U$83)+'СЕТ СН'!$H$9+СВЦЭМ!$D$10+'СЕТ СН'!$H$5-'СЕТ СН'!$H$17</f>
        <v>4706.6883693099999</v>
      </c>
      <c r="V92" s="37">
        <f>SUMIFS(СВЦЭМ!$C$34:$C$777,СВЦЭМ!$A$34:$A$777,$A92,СВЦЭМ!$B$34:$B$777,V$83)+'СЕТ СН'!$H$9+СВЦЭМ!$D$10+'СЕТ СН'!$H$5-'СЕТ СН'!$H$17</f>
        <v>4706.7316990600002</v>
      </c>
      <c r="W92" s="37">
        <f>SUMIFS(СВЦЭМ!$C$34:$C$777,СВЦЭМ!$A$34:$A$777,$A92,СВЦЭМ!$B$34:$B$777,W$83)+'СЕТ СН'!$H$9+СВЦЭМ!$D$10+'СЕТ СН'!$H$5-'СЕТ СН'!$H$17</f>
        <v>4707.1783313300002</v>
      </c>
      <c r="X92" s="37">
        <f>SUMIFS(СВЦЭМ!$C$34:$C$777,СВЦЭМ!$A$34:$A$777,$A92,СВЦЭМ!$B$34:$B$777,X$83)+'СЕТ СН'!$H$9+СВЦЭМ!$D$10+'СЕТ СН'!$H$5-'СЕТ СН'!$H$17</f>
        <v>4716.3882342899997</v>
      </c>
      <c r="Y92" s="37">
        <f>SUMIFS(СВЦЭМ!$C$34:$C$777,СВЦЭМ!$A$34:$A$777,$A92,СВЦЭМ!$B$34:$B$777,Y$83)+'СЕТ СН'!$H$9+СВЦЭМ!$D$10+'СЕТ СН'!$H$5-'СЕТ СН'!$H$17</f>
        <v>4769.49593293</v>
      </c>
    </row>
    <row r="93" spans="1:25" ht="15.75" x14ac:dyDescent="0.2">
      <c r="A93" s="36">
        <f t="shared" si="2"/>
        <v>42745</v>
      </c>
      <c r="B93" s="37">
        <f>SUMIFS(СВЦЭМ!$C$34:$C$777,СВЦЭМ!$A$34:$A$777,$A93,СВЦЭМ!$B$34:$B$777,B$83)+'СЕТ СН'!$H$9+СВЦЭМ!$D$10+'СЕТ СН'!$H$5-'СЕТ СН'!$H$17</f>
        <v>4871.1742652100002</v>
      </c>
      <c r="C93" s="37">
        <f>SUMIFS(СВЦЭМ!$C$34:$C$777,СВЦЭМ!$A$34:$A$777,$A93,СВЦЭМ!$B$34:$B$777,C$83)+'СЕТ СН'!$H$9+СВЦЭМ!$D$10+'СЕТ СН'!$H$5-'СЕТ СН'!$H$17</f>
        <v>4902.28408408</v>
      </c>
      <c r="D93" s="37">
        <f>SUMIFS(СВЦЭМ!$C$34:$C$777,СВЦЭМ!$A$34:$A$777,$A93,СВЦЭМ!$B$34:$B$777,D$83)+'СЕТ СН'!$H$9+СВЦЭМ!$D$10+'СЕТ СН'!$H$5-'СЕТ СН'!$H$17</f>
        <v>4905.8565181699996</v>
      </c>
      <c r="E93" s="37">
        <f>SUMIFS(СВЦЭМ!$C$34:$C$777,СВЦЭМ!$A$34:$A$777,$A93,СВЦЭМ!$B$34:$B$777,E$83)+'СЕТ СН'!$H$9+СВЦЭМ!$D$10+'СЕТ СН'!$H$5-'СЕТ СН'!$H$17</f>
        <v>4908.7731134300002</v>
      </c>
      <c r="F93" s="37">
        <f>SUMIFS(СВЦЭМ!$C$34:$C$777,СВЦЭМ!$A$34:$A$777,$A93,СВЦЭМ!$B$34:$B$777,F$83)+'СЕТ СН'!$H$9+СВЦЭМ!$D$10+'СЕТ СН'!$H$5-'СЕТ СН'!$H$17</f>
        <v>4909.1869256700002</v>
      </c>
      <c r="G93" s="37">
        <f>SUMIFS(СВЦЭМ!$C$34:$C$777,СВЦЭМ!$A$34:$A$777,$A93,СВЦЭМ!$B$34:$B$777,G$83)+'СЕТ СН'!$H$9+СВЦЭМ!$D$10+'СЕТ СН'!$H$5-'СЕТ СН'!$H$17</f>
        <v>4909.1340904999997</v>
      </c>
      <c r="H93" s="37">
        <f>SUMIFS(СВЦЭМ!$C$34:$C$777,СВЦЭМ!$A$34:$A$777,$A93,СВЦЭМ!$B$34:$B$777,H$83)+'СЕТ СН'!$H$9+СВЦЭМ!$D$10+'СЕТ СН'!$H$5-'СЕТ СН'!$H$17</f>
        <v>4873.30227552</v>
      </c>
      <c r="I93" s="37">
        <f>SUMIFS(СВЦЭМ!$C$34:$C$777,СВЦЭМ!$A$34:$A$777,$A93,СВЦЭМ!$B$34:$B$777,I$83)+'СЕТ СН'!$H$9+СВЦЭМ!$D$10+'СЕТ СН'!$H$5-'СЕТ СН'!$H$17</f>
        <v>4797.1099485699997</v>
      </c>
      <c r="J93" s="37">
        <f>SUMIFS(СВЦЭМ!$C$34:$C$777,СВЦЭМ!$A$34:$A$777,$A93,СВЦЭМ!$B$34:$B$777,J$83)+'СЕТ СН'!$H$9+СВЦЭМ!$D$10+'СЕТ СН'!$H$5-'СЕТ СН'!$H$17</f>
        <v>4720.7914989999999</v>
      </c>
      <c r="K93" s="37">
        <f>SUMIFS(СВЦЭМ!$C$34:$C$777,СВЦЭМ!$A$34:$A$777,$A93,СВЦЭМ!$B$34:$B$777,K$83)+'СЕТ СН'!$H$9+СВЦЭМ!$D$10+'СЕТ СН'!$H$5-'СЕТ СН'!$H$17</f>
        <v>4711.4257256000001</v>
      </c>
      <c r="L93" s="37">
        <f>SUMIFS(СВЦЭМ!$C$34:$C$777,СВЦЭМ!$A$34:$A$777,$A93,СВЦЭМ!$B$34:$B$777,L$83)+'СЕТ СН'!$H$9+СВЦЭМ!$D$10+'СЕТ СН'!$H$5-'СЕТ СН'!$H$17</f>
        <v>4714.3857169599996</v>
      </c>
      <c r="M93" s="37">
        <f>SUMIFS(СВЦЭМ!$C$34:$C$777,СВЦЭМ!$A$34:$A$777,$A93,СВЦЭМ!$B$34:$B$777,M$83)+'СЕТ СН'!$H$9+СВЦЭМ!$D$10+'СЕТ СН'!$H$5-'СЕТ СН'!$H$17</f>
        <v>4707.4284467399993</v>
      </c>
      <c r="N93" s="37">
        <f>SUMIFS(СВЦЭМ!$C$34:$C$777,СВЦЭМ!$A$34:$A$777,$A93,СВЦЭМ!$B$34:$B$777,N$83)+'СЕТ СН'!$H$9+СВЦЭМ!$D$10+'СЕТ СН'!$H$5-'СЕТ СН'!$H$17</f>
        <v>4711.5662810800004</v>
      </c>
      <c r="O93" s="37">
        <f>SUMIFS(СВЦЭМ!$C$34:$C$777,СВЦЭМ!$A$34:$A$777,$A93,СВЦЭМ!$B$34:$B$777,O$83)+'СЕТ СН'!$H$9+СВЦЭМ!$D$10+'СЕТ СН'!$H$5-'СЕТ СН'!$H$17</f>
        <v>4720.1444449199998</v>
      </c>
      <c r="P93" s="37">
        <f>SUMIFS(СВЦЭМ!$C$34:$C$777,СВЦЭМ!$A$34:$A$777,$A93,СВЦЭМ!$B$34:$B$777,P$83)+'СЕТ СН'!$H$9+СВЦЭМ!$D$10+'СЕТ СН'!$H$5-'СЕТ СН'!$H$17</f>
        <v>4729.2325674599997</v>
      </c>
      <c r="Q93" s="37">
        <f>SUMIFS(СВЦЭМ!$C$34:$C$777,СВЦЭМ!$A$34:$A$777,$A93,СВЦЭМ!$B$34:$B$777,Q$83)+'СЕТ СН'!$H$9+СВЦЭМ!$D$10+'СЕТ СН'!$H$5-'СЕТ СН'!$H$17</f>
        <v>4742.6579641299995</v>
      </c>
      <c r="R93" s="37">
        <f>SUMIFS(СВЦЭМ!$C$34:$C$777,СВЦЭМ!$A$34:$A$777,$A93,СВЦЭМ!$B$34:$B$777,R$83)+'СЕТ СН'!$H$9+СВЦЭМ!$D$10+'СЕТ СН'!$H$5-'СЕТ СН'!$H$17</f>
        <v>4740.5757767100004</v>
      </c>
      <c r="S93" s="37">
        <f>SUMIFS(СВЦЭМ!$C$34:$C$777,СВЦЭМ!$A$34:$A$777,$A93,СВЦЭМ!$B$34:$B$777,S$83)+'СЕТ СН'!$H$9+СВЦЭМ!$D$10+'СЕТ СН'!$H$5-'СЕТ СН'!$H$17</f>
        <v>4714.5550056800002</v>
      </c>
      <c r="T93" s="37">
        <f>SUMIFS(СВЦЭМ!$C$34:$C$777,СВЦЭМ!$A$34:$A$777,$A93,СВЦЭМ!$B$34:$B$777,T$83)+'СЕТ СН'!$H$9+СВЦЭМ!$D$10+'СЕТ СН'!$H$5-'СЕТ СН'!$H$17</f>
        <v>4707.8052301999996</v>
      </c>
      <c r="U93" s="37">
        <f>SUMIFS(СВЦЭМ!$C$34:$C$777,СВЦЭМ!$A$34:$A$777,$A93,СВЦЭМ!$B$34:$B$777,U$83)+'СЕТ СН'!$H$9+СВЦЭМ!$D$10+'СЕТ СН'!$H$5-'СЕТ СН'!$H$17</f>
        <v>4707.7073409900004</v>
      </c>
      <c r="V93" s="37">
        <f>SUMIFS(СВЦЭМ!$C$34:$C$777,СВЦЭМ!$A$34:$A$777,$A93,СВЦЭМ!$B$34:$B$777,V$83)+'СЕТ СН'!$H$9+СВЦЭМ!$D$10+'СЕТ СН'!$H$5-'СЕТ СН'!$H$17</f>
        <v>4704.6179965800002</v>
      </c>
      <c r="W93" s="37">
        <f>SUMIFS(СВЦЭМ!$C$34:$C$777,СВЦЭМ!$A$34:$A$777,$A93,СВЦЭМ!$B$34:$B$777,W$83)+'СЕТ СН'!$H$9+СВЦЭМ!$D$10+'СЕТ СН'!$H$5-'СЕТ СН'!$H$17</f>
        <v>4703.49234101</v>
      </c>
      <c r="X93" s="37">
        <f>SUMIFS(СВЦЭМ!$C$34:$C$777,СВЦЭМ!$A$34:$A$777,$A93,СВЦЭМ!$B$34:$B$777,X$83)+'СЕТ СН'!$H$9+СВЦЭМ!$D$10+'СЕТ СН'!$H$5-'СЕТ СН'!$H$17</f>
        <v>4726.7819529400003</v>
      </c>
      <c r="Y93" s="37">
        <f>SUMIFS(СВЦЭМ!$C$34:$C$777,СВЦЭМ!$A$34:$A$777,$A93,СВЦЭМ!$B$34:$B$777,Y$83)+'СЕТ СН'!$H$9+СВЦЭМ!$D$10+'СЕТ СН'!$H$5-'СЕТ СН'!$H$17</f>
        <v>4800.98754078</v>
      </c>
    </row>
    <row r="94" spans="1:25" ht="15.75" x14ac:dyDescent="0.2">
      <c r="A94" s="36">
        <f t="shared" si="2"/>
        <v>42746</v>
      </c>
      <c r="B94" s="37">
        <f>SUMIFS(СВЦЭМ!$C$34:$C$777,СВЦЭМ!$A$34:$A$777,$A94,СВЦЭМ!$B$34:$B$777,B$83)+'СЕТ СН'!$H$9+СВЦЭМ!$D$10+'СЕТ СН'!$H$5-'СЕТ СН'!$H$17</f>
        <v>4819.6951894899994</v>
      </c>
      <c r="C94" s="37">
        <f>SUMIFS(СВЦЭМ!$C$34:$C$777,СВЦЭМ!$A$34:$A$777,$A94,СВЦЭМ!$B$34:$B$777,C$83)+'СЕТ СН'!$H$9+СВЦЭМ!$D$10+'СЕТ СН'!$H$5-'СЕТ СН'!$H$17</f>
        <v>4832.08054705</v>
      </c>
      <c r="D94" s="37">
        <f>SUMIFS(СВЦЭМ!$C$34:$C$777,СВЦЭМ!$A$34:$A$777,$A94,СВЦЭМ!$B$34:$B$777,D$83)+'СЕТ СН'!$H$9+СВЦЭМ!$D$10+'СЕТ СН'!$H$5-'СЕТ СН'!$H$17</f>
        <v>4840.9412541900001</v>
      </c>
      <c r="E94" s="37">
        <f>SUMIFS(СВЦЭМ!$C$34:$C$777,СВЦЭМ!$A$34:$A$777,$A94,СВЦЭМ!$B$34:$B$777,E$83)+'СЕТ СН'!$H$9+СВЦЭМ!$D$10+'СЕТ СН'!$H$5-'СЕТ СН'!$H$17</f>
        <v>4835.9424467899998</v>
      </c>
      <c r="F94" s="37">
        <f>SUMIFS(СВЦЭМ!$C$34:$C$777,СВЦЭМ!$A$34:$A$777,$A94,СВЦЭМ!$B$34:$B$777,F$83)+'СЕТ СН'!$H$9+СВЦЭМ!$D$10+'СЕТ СН'!$H$5-'СЕТ СН'!$H$17</f>
        <v>4836.6748642700004</v>
      </c>
      <c r="G94" s="37">
        <f>SUMIFS(СВЦЭМ!$C$34:$C$777,СВЦЭМ!$A$34:$A$777,$A94,СВЦЭМ!$B$34:$B$777,G$83)+'СЕТ СН'!$H$9+СВЦЭМ!$D$10+'СЕТ СН'!$H$5-'СЕТ СН'!$H$17</f>
        <v>4831.5432609199997</v>
      </c>
      <c r="H94" s="37">
        <f>SUMIFS(СВЦЭМ!$C$34:$C$777,СВЦЭМ!$A$34:$A$777,$A94,СВЦЭМ!$B$34:$B$777,H$83)+'СЕТ СН'!$H$9+СВЦЭМ!$D$10+'СЕТ СН'!$H$5-'СЕТ СН'!$H$17</f>
        <v>4831.84985813</v>
      </c>
      <c r="I94" s="37">
        <f>SUMIFS(СВЦЭМ!$C$34:$C$777,СВЦЭМ!$A$34:$A$777,$A94,СВЦЭМ!$B$34:$B$777,I$83)+'СЕТ СН'!$H$9+СВЦЭМ!$D$10+'СЕТ СН'!$H$5-'СЕТ СН'!$H$17</f>
        <v>4807.6902434000003</v>
      </c>
      <c r="J94" s="37">
        <f>SUMIFS(СВЦЭМ!$C$34:$C$777,СВЦЭМ!$A$34:$A$777,$A94,СВЦЭМ!$B$34:$B$777,J$83)+'СЕТ СН'!$H$9+СВЦЭМ!$D$10+'СЕТ СН'!$H$5-'СЕТ СН'!$H$17</f>
        <v>4749.49747794</v>
      </c>
      <c r="K94" s="37">
        <f>SUMIFS(СВЦЭМ!$C$34:$C$777,СВЦЭМ!$A$34:$A$777,$A94,СВЦЭМ!$B$34:$B$777,K$83)+'СЕТ СН'!$H$9+СВЦЭМ!$D$10+'СЕТ СН'!$H$5-'СЕТ СН'!$H$17</f>
        <v>4772.3662918499995</v>
      </c>
      <c r="L94" s="37">
        <f>SUMIFS(СВЦЭМ!$C$34:$C$777,СВЦЭМ!$A$34:$A$777,$A94,СВЦЭМ!$B$34:$B$777,L$83)+'СЕТ СН'!$H$9+СВЦЭМ!$D$10+'СЕТ СН'!$H$5-'СЕТ СН'!$H$17</f>
        <v>4811.0938512699995</v>
      </c>
      <c r="M94" s="37">
        <f>SUMIFS(СВЦЭМ!$C$34:$C$777,СВЦЭМ!$A$34:$A$777,$A94,СВЦЭМ!$B$34:$B$777,M$83)+'СЕТ СН'!$H$9+СВЦЭМ!$D$10+'СЕТ СН'!$H$5-'СЕТ СН'!$H$17</f>
        <v>4805.8735508600003</v>
      </c>
      <c r="N94" s="37">
        <f>SUMIFS(СВЦЭМ!$C$34:$C$777,СВЦЭМ!$A$34:$A$777,$A94,СВЦЭМ!$B$34:$B$777,N$83)+'СЕТ СН'!$H$9+СВЦЭМ!$D$10+'СЕТ СН'!$H$5-'СЕТ СН'!$H$17</f>
        <v>4788.9948402400005</v>
      </c>
      <c r="O94" s="37">
        <f>SUMIFS(СВЦЭМ!$C$34:$C$777,СВЦЭМ!$A$34:$A$777,$A94,СВЦЭМ!$B$34:$B$777,O$83)+'СЕТ СН'!$H$9+СВЦЭМ!$D$10+'СЕТ СН'!$H$5-'СЕТ СН'!$H$17</f>
        <v>4783.2333792999998</v>
      </c>
      <c r="P94" s="37">
        <f>SUMIFS(СВЦЭМ!$C$34:$C$777,СВЦЭМ!$A$34:$A$777,$A94,СВЦЭМ!$B$34:$B$777,P$83)+'СЕТ СН'!$H$9+СВЦЭМ!$D$10+'СЕТ СН'!$H$5-'СЕТ СН'!$H$17</f>
        <v>4777.2186760099994</v>
      </c>
      <c r="Q94" s="37">
        <f>SUMIFS(СВЦЭМ!$C$34:$C$777,СВЦЭМ!$A$34:$A$777,$A94,СВЦЭМ!$B$34:$B$777,Q$83)+'СЕТ СН'!$H$9+СВЦЭМ!$D$10+'СЕТ СН'!$H$5-'СЕТ СН'!$H$17</f>
        <v>4771.3096286800001</v>
      </c>
      <c r="R94" s="37">
        <f>SUMIFS(СВЦЭМ!$C$34:$C$777,СВЦЭМ!$A$34:$A$777,$A94,СВЦЭМ!$B$34:$B$777,R$83)+'СЕТ СН'!$H$9+СВЦЭМ!$D$10+'СЕТ СН'!$H$5-'СЕТ СН'!$H$17</f>
        <v>4772.1292406900002</v>
      </c>
      <c r="S94" s="37">
        <f>SUMIFS(СВЦЭМ!$C$34:$C$777,СВЦЭМ!$A$34:$A$777,$A94,СВЦЭМ!$B$34:$B$777,S$83)+'СЕТ СН'!$H$9+СВЦЭМ!$D$10+'СЕТ СН'!$H$5-'СЕТ СН'!$H$17</f>
        <v>4755.3436803699997</v>
      </c>
      <c r="T94" s="37">
        <f>SUMIFS(СВЦЭМ!$C$34:$C$777,СВЦЭМ!$A$34:$A$777,$A94,СВЦЭМ!$B$34:$B$777,T$83)+'СЕТ СН'!$H$9+СВЦЭМ!$D$10+'СЕТ СН'!$H$5-'СЕТ СН'!$H$17</f>
        <v>4686.8225366999995</v>
      </c>
      <c r="U94" s="37">
        <f>SUMIFS(СВЦЭМ!$C$34:$C$777,СВЦЭМ!$A$34:$A$777,$A94,СВЦЭМ!$B$34:$B$777,U$83)+'СЕТ СН'!$H$9+СВЦЭМ!$D$10+'СЕТ СН'!$H$5-'СЕТ СН'!$H$17</f>
        <v>4685.7955770499993</v>
      </c>
      <c r="V94" s="37">
        <f>SUMIFS(СВЦЭМ!$C$34:$C$777,СВЦЭМ!$A$34:$A$777,$A94,СВЦЭМ!$B$34:$B$777,V$83)+'СЕТ СН'!$H$9+СВЦЭМ!$D$10+'СЕТ СН'!$H$5-'СЕТ СН'!$H$17</f>
        <v>4687.0125377799995</v>
      </c>
      <c r="W94" s="37">
        <f>SUMIFS(СВЦЭМ!$C$34:$C$777,СВЦЭМ!$A$34:$A$777,$A94,СВЦЭМ!$B$34:$B$777,W$83)+'СЕТ СН'!$H$9+СВЦЭМ!$D$10+'СЕТ СН'!$H$5-'СЕТ СН'!$H$17</f>
        <v>4702.42487729</v>
      </c>
      <c r="X94" s="37">
        <f>SUMIFS(СВЦЭМ!$C$34:$C$777,СВЦЭМ!$A$34:$A$777,$A94,СВЦЭМ!$B$34:$B$777,X$83)+'СЕТ СН'!$H$9+СВЦЭМ!$D$10+'СЕТ СН'!$H$5-'СЕТ СН'!$H$17</f>
        <v>4730.6477705699999</v>
      </c>
      <c r="Y94" s="37">
        <f>SUMIFS(СВЦЭМ!$C$34:$C$777,СВЦЭМ!$A$34:$A$777,$A94,СВЦЭМ!$B$34:$B$777,Y$83)+'СЕТ СН'!$H$9+СВЦЭМ!$D$10+'СЕТ СН'!$H$5-'СЕТ СН'!$H$17</f>
        <v>4755.45358648</v>
      </c>
    </row>
    <row r="95" spans="1:25" ht="15.75" x14ac:dyDescent="0.2">
      <c r="A95" s="36">
        <f t="shared" si="2"/>
        <v>42747</v>
      </c>
      <c r="B95" s="37">
        <f>SUMIFS(СВЦЭМ!$C$34:$C$777,СВЦЭМ!$A$34:$A$777,$A95,СВЦЭМ!$B$34:$B$777,B$83)+'СЕТ СН'!$H$9+СВЦЭМ!$D$10+'СЕТ СН'!$H$5-'СЕТ СН'!$H$17</f>
        <v>4787.6040220699997</v>
      </c>
      <c r="C95" s="37">
        <f>SUMIFS(СВЦЭМ!$C$34:$C$777,СВЦЭМ!$A$34:$A$777,$A95,СВЦЭМ!$B$34:$B$777,C$83)+'СЕТ СН'!$H$9+СВЦЭМ!$D$10+'СЕТ СН'!$H$5-'СЕТ СН'!$H$17</f>
        <v>4826.1639179499998</v>
      </c>
      <c r="D95" s="37">
        <f>SUMIFS(СВЦЭМ!$C$34:$C$777,СВЦЭМ!$A$34:$A$777,$A95,СВЦЭМ!$B$34:$B$777,D$83)+'СЕТ СН'!$H$9+СВЦЭМ!$D$10+'СЕТ СН'!$H$5-'СЕТ СН'!$H$17</f>
        <v>4838.4955287699995</v>
      </c>
      <c r="E95" s="37">
        <f>SUMIFS(СВЦЭМ!$C$34:$C$777,СВЦЭМ!$A$34:$A$777,$A95,СВЦЭМ!$B$34:$B$777,E$83)+'СЕТ СН'!$H$9+СВЦЭМ!$D$10+'СЕТ СН'!$H$5-'СЕТ СН'!$H$17</f>
        <v>4841.19161902</v>
      </c>
      <c r="F95" s="37">
        <f>SUMIFS(СВЦЭМ!$C$34:$C$777,СВЦЭМ!$A$34:$A$777,$A95,СВЦЭМ!$B$34:$B$777,F$83)+'СЕТ СН'!$H$9+СВЦЭМ!$D$10+'СЕТ СН'!$H$5-'СЕТ СН'!$H$17</f>
        <v>4838.9278308900002</v>
      </c>
      <c r="G95" s="37">
        <f>SUMIFS(СВЦЭМ!$C$34:$C$777,СВЦЭМ!$A$34:$A$777,$A95,СВЦЭМ!$B$34:$B$777,G$83)+'СЕТ СН'!$H$9+СВЦЭМ!$D$10+'СЕТ СН'!$H$5-'СЕТ СН'!$H$17</f>
        <v>4841.6203050099994</v>
      </c>
      <c r="H95" s="37">
        <f>SUMIFS(СВЦЭМ!$C$34:$C$777,СВЦЭМ!$A$34:$A$777,$A95,СВЦЭМ!$B$34:$B$777,H$83)+'СЕТ СН'!$H$9+СВЦЭМ!$D$10+'СЕТ СН'!$H$5-'СЕТ СН'!$H$17</f>
        <v>4842.5501472199994</v>
      </c>
      <c r="I95" s="37">
        <f>SUMIFS(СВЦЭМ!$C$34:$C$777,СВЦЭМ!$A$34:$A$777,$A95,СВЦЭМ!$B$34:$B$777,I$83)+'СЕТ СН'!$H$9+СВЦЭМ!$D$10+'СЕТ СН'!$H$5-'СЕТ СН'!$H$17</f>
        <v>4801.3403028499997</v>
      </c>
      <c r="J95" s="37">
        <f>SUMIFS(СВЦЭМ!$C$34:$C$777,СВЦЭМ!$A$34:$A$777,$A95,СВЦЭМ!$B$34:$B$777,J$83)+'СЕТ СН'!$H$9+СВЦЭМ!$D$10+'СЕТ СН'!$H$5-'СЕТ СН'!$H$17</f>
        <v>4733.8996215999996</v>
      </c>
      <c r="K95" s="37">
        <f>SUMIFS(СВЦЭМ!$C$34:$C$777,СВЦЭМ!$A$34:$A$777,$A95,СВЦЭМ!$B$34:$B$777,K$83)+'СЕТ СН'!$H$9+СВЦЭМ!$D$10+'СЕТ СН'!$H$5-'СЕТ СН'!$H$17</f>
        <v>4719.7134409400005</v>
      </c>
      <c r="L95" s="37">
        <f>SUMIFS(СВЦЭМ!$C$34:$C$777,СВЦЭМ!$A$34:$A$777,$A95,СВЦЭМ!$B$34:$B$777,L$83)+'СЕТ СН'!$H$9+СВЦЭМ!$D$10+'СЕТ СН'!$H$5-'СЕТ СН'!$H$17</f>
        <v>4723.7112030999997</v>
      </c>
      <c r="M95" s="37">
        <f>SUMIFS(СВЦЭМ!$C$34:$C$777,СВЦЭМ!$A$34:$A$777,$A95,СВЦЭМ!$B$34:$B$777,M$83)+'СЕТ СН'!$H$9+СВЦЭМ!$D$10+'СЕТ СН'!$H$5-'СЕТ СН'!$H$17</f>
        <v>4729.3197042399997</v>
      </c>
      <c r="N95" s="37">
        <f>SUMIFS(СВЦЭМ!$C$34:$C$777,СВЦЭМ!$A$34:$A$777,$A95,СВЦЭМ!$B$34:$B$777,N$83)+'СЕТ СН'!$H$9+СВЦЭМ!$D$10+'СЕТ СН'!$H$5-'СЕТ СН'!$H$17</f>
        <v>4719.6139715400004</v>
      </c>
      <c r="O95" s="37">
        <f>SUMIFS(СВЦЭМ!$C$34:$C$777,СВЦЭМ!$A$34:$A$777,$A95,СВЦЭМ!$B$34:$B$777,O$83)+'СЕТ СН'!$H$9+СВЦЭМ!$D$10+'СЕТ СН'!$H$5-'СЕТ СН'!$H$17</f>
        <v>4724.5375052600002</v>
      </c>
      <c r="P95" s="37">
        <f>SUMIFS(СВЦЭМ!$C$34:$C$777,СВЦЭМ!$A$34:$A$777,$A95,СВЦЭМ!$B$34:$B$777,P$83)+'СЕТ СН'!$H$9+СВЦЭМ!$D$10+'СЕТ СН'!$H$5-'СЕТ СН'!$H$17</f>
        <v>4729.8703579200001</v>
      </c>
      <c r="Q95" s="37">
        <f>SUMIFS(СВЦЭМ!$C$34:$C$777,СВЦЭМ!$A$34:$A$777,$A95,СВЦЭМ!$B$34:$B$777,Q$83)+'СЕТ СН'!$H$9+СВЦЭМ!$D$10+'СЕТ СН'!$H$5-'СЕТ СН'!$H$17</f>
        <v>4726.8138042099999</v>
      </c>
      <c r="R95" s="37">
        <f>SUMIFS(СВЦЭМ!$C$34:$C$777,СВЦЭМ!$A$34:$A$777,$A95,СВЦЭМ!$B$34:$B$777,R$83)+'СЕТ СН'!$H$9+СВЦЭМ!$D$10+'СЕТ СН'!$H$5-'СЕТ СН'!$H$17</f>
        <v>4730.3300041000002</v>
      </c>
      <c r="S95" s="37">
        <f>SUMIFS(СВЦЭМ!$C$34:$C$777,СВЦЭМ!$A$34:$A$777,$A95,СВЦЭМ!$B$34:$B$777,S$83)+'СЕТ СН'!$H$9+СВЦЭМ!$D$10+'СЕТ СН'!$H$5-'СЕТ СН'!$H$17</f>
        <v>4745.6433087599999</v>
      </c>
      <c r="T95" s="37">
        <f>SUMIFS(СВЦЭМ!$C$34:$C$777,СВЦЭМ!$A$34:$A$777,$A95,СВЦЭМ!$B$34:$B$777,T$83)+'СЕТ СН'!$H$9+СВЦЭМ!$D$10+'СЕТ СН'!$H$5-'СЕТ СН'!$H$17</f>
        <v>4743.0079039800003</v>
      </c>
      <c r="U95" s="37">
        <f>SUMIFS(СВЦЭМ!$C$34:$C$777,СВЦЭМ!$A$34:$A$777,$A95,СВЦЭМ!$B$34:$B$777,U$83)+'СЕТ СН'!$H$9+СВЦЭМ!$D$10+'СЕТ СН'!$H$5-'СЕТ СН'!$H$17</f>
        <v>4746.2557288500002</v>
      </c>
      <c r="V95" s="37">
        <f>SUMIFS(СВЦЭМ!$C$34:$C$777,СВЦЭМ!$A$34:$A$777,$A95,СВЦЭМ!$B$34:$B$777,V$83)+'СЕТ СН'!$H$9+СВЦЭМ!$D$10+'СЕТ СН'!$H$5-'СЕТ СН'!$H$17</f>
        <v>4751.0157298300001</v>
      </c>
      <c r="W95" s="37">
        <f>SUMIFS(СВЦЭМ!$C$34:$C$777,СВЦЭМ!$A$34:$A$777,$A95,СВЦЭМ!$B$34:$B$777,W$83)+'СЕТ СН'!$H$9+СВЦЭМ!$D$10+'СЕТ СН'!$H$5-'СЕТ СН'!$H$17</f>
        <v>4757.9061064799998</v>
      </c>
      <c r="X95" s="37">
        <f>SUMIFS(СВЦЭМ!$C$34:$C$777,СВЦЭМ!$A$34:$A$777,$A95,СВЦЭМ!$B$34:$B$777,X$83)+'СЕТ СН'!$H$9+СВЦЭМ!$D$10+'СЕТ СН'!$H$5-'СЕТ СН'!$H$17</f>
        <v>4688.5205283400001</v>
      </c>
      <c r="Y95" s="37">
        <f>SUMIFS(СВЦЭМ!$C$34:$C$777,СВЦЭМ!$A$34:$A$777,$A95,СВЦЭМ!$B$34:$B$777,Y$83)+'СЕТ СН'!$H$9+СВЦЭМ!$D$10+'СЕТ СН'!$H$5-'СЕТ СН'!$H$17</f>
        <v>4755.5578525599994</v>
      </c>
    </row>
    <row r="96" spans="1:25" ht="15.75" x14ac:dyDescent="0.2">
      <c r="A96" s="36">
        <f t="shared" si="2"/>
        <v>42748</v>
      </c>
      <c r="B96" s="37">
        <f>SUMIFS(СВЦЭМ!$C$34:$C$777,СВЦЭМ!$A$34:$A$777,$A96,СВЦЭМ!$B$34:$B$777,B$83)+'СЕТ СН'!$H$9+СВЦЭМ!$D$10+'СЕТ СН'!$H$5-'СЕТ СН'!$H$17</f>
        <v>4855.3174845399999</v>
      </c>
      <c r="C96" s="37">
        <f>SUMIFS(СВЦЭМ!$C$34:$C$777,СВЦЭМ!$A$34:$A$777,$A96,СВЦЭМ!$B$34:$B$777,C$83)+'СЕТ СН'!$H$9+СВЦЭМ!$D$10+'СЕТ СН'!$H$5-'СЕТ СН'!$H$17</f>
        <v>4888.4763723899996</v>
      </c>
      <c r="D96" s="37">
        <f>SUMIFS(СВЦЭМ!$C$34:$C$777,СВЦЭМ!$A$34:$A$777,$A96,СВЦЭМ!$B$34:$B$777,D$83)+'СЕТ СН'!$H$9+СВЦЭМ!$D$10+'СЕТ СН'!$H$5-'СЕТ СН'!$H$17</f>
        <v>4912.9160977499996</v>
      </c>
      <c r="E96" s="37">
        <f>SUMIFS(СВЦЭМ!$C$34:$C$777,СВЦЭМ!$A$34:$A$777,$A96,СВЦЭМ!$B$34:$B$777,E$83)+'СЕТ СН'!$H$9+СВЦЭМ!$D$10+'СЕТ СН'!$H$5-'СЕТ СН'!$H$17</f>
        <v>4925.5520927300004</v>
      </c>
      <c r="F96" s="37">
        <f>SUMIFS(СВЦЭМ!$C$34:$C$777,СВЦЭМ!$A$34:$A$777,$A96,СВЦЭМ!$B$34:$B$777,F$83)+'СЕТ СН'!$H$9+СВЦЭМ!$D$10+'СЕТ СН'!$H$5-'СЕТ СН'!$H$17</f>
        <v>4923.86893418</v>
      </c>
      <c r="G96" s="37">
        <f>SUMIFS(СВЦЭМ!$C$34:$C$777,СВЦЭМ!$A$34:$A$777,$A96,СВЦЭМ!$B$34:$B$777,G$83)+'СЕТ СН'!$H$9+СВЦЭМ!$D$10+'СЕТ СН'!$H$5-'СЕТ СН'!$H$17</f>
        <v>4907.3859307799994</v>
      </c>
      <c r="H96" s="37">
        <f>SUMIFS(СВЦЭМ!$C$34:$C$777,СВЦЭМ!$A$34:$A$777,$A96,СВЦЭМ!$B$34:$B$777,H$83)+'СЕТ СН'!$H$9+СВЦЭМ!$D$10+'СЕТ СН'!$H$5-'СЕТ СН'!$H$17</f>
        <v>4856.4462481499995</v>
      </c>
      <c r="I96" s="37">
        <f>SUMIFS(СВЦЭМ!$C$34:$C$777,СВЦЭМ!$A$34:$A$777,$A96,СВЦЭМ!$B$34:$B$777,I$83)+'СЕТ СН'!$H$9+СВЦЭМ!$D$10+'СЕТ СН'!$H$5-'СЕТ СН'!$H$17</f>
        <v>4815.1621103300004</v>
      </c>
      <c r="J96" s="37">
        <f>SUMIFS(СВЦЭМ!$C$34:$C$777,СВЦЭМ!$A$34:$A$777,$A96,СВЦЭМ!$B$34:$B$777,J$83)+'СЕТ СН'!$H$9+СВЦЭМ!$D$10+'СЕТ СН'!$H$5-'СЕТ СН'!$H$17</f>
        <v>4807.7105065300002</v>
      </c>
      <c r="K96" s="37">
        <f>SUMIFS(СВЦЭМ!$C$34:$C$777,СВЦЭМ!$A$34:$A$777,$A96,СВЦЭМ!$B$34:$B$777,K$83)+'СЕТ СН'!$H$9+СВЦЭМ!$D$10+'СЕТ СН'!$H$5-'СЕТ СН'!$H$17</f>
        <v>4778.4038941600002</v>
      </c>
      <c r="L96" s="37">
        <f>SUMIFS(СВЦЭМ!$C$34:$C$777,СВЦЭМ!$A$34:$A$777,$A96,СВЦЭМ!$B$34:$B$777,L$83)+'СЕТ СН'!$H$9+СВЦЭМ!$D$10+'СЕТ СН'!$H$5-'СЕТ СН'!$H$17</f>
        <v>4765.1359342100004</v>
      </c>
      <c r="M96" s="37">
        <f>SUMIFS(СВЦЭМ!$C$34:$C$777,СВЦЭМ!$A$34:$A$777,$A96,СВЦЭМ!$B$34:$B$777,M$83)+'СЕТ СН'!$H$9+СВЦЭМ!$D$10+'СЕТ СН'!$H$5-'СЕТ СН'!$H$17</f>
        <v>4758.6845184499998</v>
      </c>
      <c r="N96" s="37">
        <f>SUMIFS(СВЦЭМ!$C$34:$C$777,СВЦЭМ!$A$34:$A$777,$A96,СВЦЭМ!$B$34:$B$777,N$83)+'СЕТ СН'!$H$9+СВЦЭМ!$D$10+'СЕТ СН'!$H$5-'СЕТ СН'!$H$17</f>
        <v>4764.7244837999997</v>
      </c>
      <c r="O96" s="37">
        <f>SUMIFS(СВЦЭМ!$C$34:$C$777,СВЦЭМ!$A$34:$A$777,$A96,СВЦЭМ!$B$34:$B$777,O$83)+'СЕТ СН'!$H$9+СВЦЭМ!$D$10+'СЕТ СН'!$H$5-'СЕТ СН'!$H$17</f>
        <v>4768.5559558699997</v>
      </c>
      <c r="P96" s="37">
        <f>SUMIFS(СВЦЭМ!$C$34:$C$777,СВЦЭМ!$A$34:$A$777,$A96,СВЦЭМ!$B$34:$B$777,P$83)+'СЕТ СН'!$H$9+СВЦЭМ!$D$10+'СЕТ СН'!$H$5-'СЕТ СН'!$H$17</f>
        <v>4770.1062418599995</v>
      </c>
      <c r="Q96" s="37">
        <f>SUMIFS(СВЦЭМ!$C$34:$C$777,СВЦЭМ!$A$34:$A$777,$A96,СВЦЭМ!$B$34:$B$777,Q$83)+'СЕТ СН'!$H$9+СВЦЭМ!$D$10+'СЕТ СН'!$H$5-'СЕТ СН'!$H$17</f>
        <v>4772.6880483200002</v>
      </c>
      <c r="R96" s="37">
        <f>SUMIFS(СВЦЭМ!$C$34:$C$777,СВЦЭМ!$A$34:$A$777,$A96,СВЦЭМ!$B$34:$B$777,R$83)+'СЕТ СН'!$H$9+СВЦЭМ!$D$10+'СЕТ СН'!$H$5-'СЕТ СН'!$H$17</f>
        <v>4772.8971830499995</v>
      </c>
      <c r="S96" s="37">
        <f>SUMIFS(СВЦЭМ!$C$34:$C$777,СВЦЭМ!$A$34:$A$777,$A96,СВЦЭМ!$B$34:$B$777,S$83)+'СЕТ СН'!$H$9+СВЦЭМ!$D$10+'СЕТ СН'!$H$5-'СЕТ СН'!$H$17</f>
        <v>4777.7356830499994</v>
      </c>
      <c r="T96" s="37">
        <f>SUMIFS(СВЦЭМ!$C$34:$C$777,СВЦЭМ!$A$34:$A$777,$A96,СВЦЭМ!$B$34:$B$777,T$83)+'СЕТ СН'!$H$9+СВЦЭМ!$D$10+'СЕТ СН'!$H$5-'СЕТ СН'!$H$17</f>
        <v>4771.5049244100001</v>
      </c>
      <c r="U96" s="37">
        <f>SUMIFS(СВЦЭМ!$C$34:$C$777,СВЦЭМ!$A$34:$A$777,$A96,СВЦЭМ!$B$34:$B$777,U$83)+'СЕТ СН'!$H$9+СВЦЭМ!$D$10+'СЕТ СН'!$H$5-'СЕТ СН'!$H$17</f>
        <v>4772.7140444699999</v>
      </c>
      <c r="V96" s="37">
        <f>SUMIFS(СВЦЭМ!$C$34:$C$777,СВЦЭМ!$A$34:$A$777,$A96,СВЦЭМ!$B$34:$B$777,V$83)+'СЕТ СН'!$H$9+СВЦЭМ!$D$10+'СЕТ СН'!$H$5-'СЕТ СН'!$H$17</f>
        <v>4785.4391593299997</v>
      </c>
      <c r="W96" s="37">
        <f>SUMIFS(СВЦЭМ!$C$34:$C$777,СВЦЭМ!$A$34:$A$777,$A96,СВЦЭМ!$B$34:$B$777,W$83)+'СЕТ СН'!$H$9+СВЦЭМ!$D$10+'СЕТ СН'!$H$5-'СЕТ СН'!$H$17</f>
        <v>4783.9440931099998</v>
      </c>
      <c r="X96" s="37">
        <f>SUMIFS(СВЦЭМ!$C$34:$C$777,СВЦЭМ!$A$34:$A$777,$A96,СВЦЭМ!$B$34:$B$777,X$83)+'СЕТ СН'!$H$9+СВЦЭМ!$D$10+'СЕТ СН'!$H$5-'СЕТ СН'!$H$17</f>
        <v>4794.5478697099998</v>
      </c>
      <c r="Y96" s="37">
        <f>SUMIFS(СВЦЭМ!$C$34:$C$777,СВЦЭМ!$A$34:$A$777,$A96,СВЦЭМ!$B$34:$B$777,Y$83)+'СЕТ СН'!$H$9+СВЦЭМ!$D$10+'СЕТ СН'!$H$5-'СЕТ СН'!$H$17</f>
        <v>4799.4369886799996</v>
      </c>
    </row>
    <row r="97" spans="1:25" ht="15.75" x14ac:dyDescent="0.2">
      <c r="A97" s="36">
        <f t="shared" si="2"/>
        <v>42749</v>
      </c>
      <c r="B97" s="37">
        <f>SUMIFS(СВЦЭМ!$C$34:$C$777,СВЦЭМ!$A$34:$A$777,$A97,СВЦЭМ!$B$34:$B$777,B$83)+'СЕТ СН'!$H$9+СВЦЭМ!$D$10+'СЕТ СН'!$H$5-'СЕТ СН'!$H$17</f>
        <v>4809.7491111899999</v>
      </c>
      <c r="C97" s="37">
        <f>SUMIFS(СВЦЭМ!$C$34:$C$777,СВЦЭМ!$A$34:$A$777,$A97,СВЦЭМ!$B$34:$B$777,C$83)+'СЕТ СН'!$H$9+СВЦЭМ!$D$10+'СЕТ СН'!$H$5-'СЕТ СН'!$H$17</f>
        <v>4813.4345525600002</v>
      </c>
      <c r="D97" s="37">
        <f>SUMIFS(СВЦЭМ!$C$34:$C$777,СВЦЭМ!$A$34:$A$777,$A97,СВЦЭМ!$B$34:$B$777,D$83)+'СЕТ СН'!$H$9+СВЦЭМ!$D$10+'СЕТ СН'!$H$5-'СЕТ СН'!$H$17</f>
        <v>4811.8521352099997</v>
      </c>
      <c r="E97" s="37">
        <f>SUMIFS(СВЦЭМ!$C$34:$C$777,СВЦЭМ!$A$34:$A$777,$A97,СВЦЭМ!$B$34:$B$777,E$83)+'СЕТ СН'!$H$9+СВЦЭМ!$D$10+'СЕТ СН'!$H$5-'СЕТ СН'!$H$17</f>
        <v>4824.05471597</v>
      </c>
      <c r="F97" s="37">
        <f>SUMIFS(СВЦЭМ!$C$34:$C$777,СВЦЭМ!$A$34:$A$777,$A97,СВЦЭМ!$B$34:$B$777,F$83)+'СЕТ СН'!$H$9+СВЦЭМ!$D$10+'СЕТ СН'!$H$5-'СЕТ СН'!$H$17</f>
        <v>4827.1999565000006</v>
      </c>
      <c r="G97" s="37">
        <f>SUMIFS(СВЦЭМ!$C$34:$C$777,СВЦЭМ!$A$34:$A$777,$A97,СВЦЭМ!$B$34:$B$777,G$83)+'СЕТ СН'!$H$9+СВЦЭМ!$D$10+'СЕТ СН'!$H$5-'СЕТ СН'!$H$17</f>
        <v>4821.4309902200002</v>
      </c>
      <c r="H97" s="37">
        <f>SUMIFS(СВЦЭМ!$C$34:$C$777,СВЦЭМ!$A$34:$A$777,$A97,СВЦЭМ!$B$34:$B$777,H$83)+'СЕТ СН'!$H$9+СВЦЭМ!$D$10+'СЕТ СН'!$H$5-'СЕТ СН'!$H$17</f>
        <v>4810.85432614</v>
      </c>
      <c r="I97" s="37">
        <f>SUMIFS(СВЦЭМ!$C$34:$C$777,СВЦЭМ!$A$34:$A$777,$A97,СВЦЭМ!$B$34:$B$777,I$83)+'СЕТ СН'!$H$9+СВЦЭМ!$D$10+'СЕТ СН'!$H$5-'СЕТ СН'!$H$17</f>
        <v>4812.2979257999996</v>
      </c>
      <c r="J97" s="37">
        <f>SUMIFS(СВЦЭМ!$C$34:$C$777,СВЦЭМ!$A$34:$A$777,$A97,СВЦЭМ!$B$34:$B$777,J$83)+'СЕТ СН'!$H$9+СВЦЭМ!$D$10+'СЕТ СН'!$H$5-'СЕТ СН'!$H$17</f>
        <v>4800.9484209000002</v>
      </c>
      <c r="K97" s="37">
        <f>SUMIFS(СВЦЭМ!$C$34:$C$777,СВЦЭМ!$A$34:$A$777,$A97,СВЦЭМ!$B$34:$B$777,K$83)+'СЕТ СН'!$H$9+СВЦЭМ!$D$10+'СЕТ СН'!$H$5-'СЕТ СН'!$H$17</f>
        <v>4759.37473804</v>
      </c>
      <c r="L97" s="37">
        <f>SUMIFS(СВЦЭМ!$C$34:$C$777,СВЦЭМ!$A$34:$A$777,$A97,СВЦЭМ!$B$34:$B$777,L$83)+'СЕТ СН'!$H$9+СВЦЭМ!$D$10+'СЕТ СН'!$H$5-'СЕТ СН'!$H$17</f>
        <v>4756.2256931100001</v>
      </c>
      <c r="M97" s="37">
        <f>SUMIFS(СВЦЭМ!$C$34:$C$777,СВЦЭМ!$A$34:$A$777,$A97,СВЦЭМ!$B$34:$B$777,M$83)+'СЕТ СН'!$H$9+СВЦЭМ!$D$10+'СЕТ СН'!$H$5-'СЕТ СН'!$H$17</f>
        <v>4750.5040019500002</v>
      </c>
      <c r="N97" s="37">
        <f>SUMIFS(СВЦЭМ!$C$34:$C$777,СВЦЭМ!$A$34:$A$777,$A97,СВЦЭМ!$B$34:$B$777,N$83)+'СЕТ СН'!$H$9+СВЦЭМ!$D$10+'СЕТ СН'!$H$5-'СЕТ СН'!$H$17</f>
        <v>4756.7848923800002</v>
      </c>
      <c r="O97" s="37">
        <f>SUMIFS(СВЦЭМ!$C$34:$C$777,СВЦЭМ!$A$34:$A$777,$A97,СВЦЭМ!$B$34:$B$777,O$83)+'СЕТ СН'!$H$9+СВЦЭМ!$D$10+'СЕТ СН'!$H$5-'СЕТ СН'!$H$17</f>
        <v>4758.2787069699998</v>
      </c>
      <c r="P97" s="37">
        <f>SUMIFS(СВЦЭМ!$C$34:$C$777,СВЦЭМ!$A$34:$A$777,$A97,СВЦЭМ!$B$34:$B$777,P$83)+'СЕТ СН'!$H$9+СВЦЭМ!$D$10+'СЕТ СН'!$H$5-'СЕТ СН'!$H$17</f>
        <v>4762.8959001000003</v>
      </c>
      <c r="Q97" s="37">
        <f>SUMIFS(СВЦЭМ!$C$34:$C$777,СВЦЭМ!$A$34:$A$777,$A97,СВЦЭМ!$B$34:$B$777,Q$83)+'СЕТ СН'!$H$9+СВЦЭМ!$D$10+'СЕТ СН'!$H$5-'СЕТ СН'!$H$17</f>
        <v>4768.0330284299998</v>
      </c>
      <c r="R97" s="37">
        <f>SUMIFS(СВЦЭМ!$C$34:$C$777,СВЦЭМ!$A$34:$A$777,$A97,СВЦЭМ!$B$34:$B$777,R$83)+'СЕТ СН'!$H$9+СВЦЭМ!$D$10+'СЕТ СН'!$H$5-'СЕТ СН'!$H$17</f>
        <v>4766.12920794</v>
      </c>
      <c r="S97" s="37">
        <f>SUMIFS(СВЦЭМ!$C$34:$C$777,СВЦЭМ!$A$34:$A$777,$A97,СВЦЭМ!$B$34:$B$777,S$83)+'СЕТ СН'!$H$9+СВЦЭМ!$D$10+'СЕТ СН'!$H$5-'СЕТ СН'!$H$17</f>
        <v>4751.8891760999995</v>
      </c>
      <c r="T97" s="37">
        <f>SUMIFS(СВЦЭМ!$C$34:$C$777,СВЦЭМ!$A$34:$A$777,$A97,СВЦЭМ!$B$34:$B$777,T$83)+'СЕТ СН'!$H$9+СВЦЭМ!$D$10+'СЕТ СН'!$H$5-'СЕТ СН'!$H$17</f>
        <v>4745.9143146999995</v>
      </c>
      <c r="U97" s="37">
        <f>SUMIFS(СВЦЭМ!$C$34:$C$777,СВЦЭМ!$A$34:$A$777,$A97,СВЦЭМ!$B$34:$B$777,U$83)+'СЕТ СН'!$H$9+СВЦЭМ!$D$10+'СЕТ СН'!$H$5-'СЕТ СН'!$H$17</f>
        <v>4746.3604278499997</v>
      </c>
      <c r="V97" s="37">
        <f>SUMIFS(СВЦЭМ!$C$34:$C$777,СВЦЭМ!$A$34:$A$777,$A97,СВЦЭМ!$B$34:$B$777,V$83)+'СЕТ СН'!$H$9+СВЦЭМ!$D$10+'СЕТ СН'!$H$5-'СЕТ СН'!$H$17</f>
        <v>4749.8229280199994</v>
      </c>
      <c r="W97" s="37">
        <f>SUMIFS(СВЦЭМ!$C$34:$C$777,СВЦЭМ!$A$34:$A$777,$A97,СВЦЭМ!$B$34:$B$777,W$83)+'СЕТ СН'!$H$9+СВЦЭМ!$D$10+'СЕТ СН'!$H$5-'СЕТ СН'!$H$17</f>
        <v>4768.78737602</v>
      </c>
      <c r="X97" s="37">
        <f>SUMIFS(СВЦЭМ!$C$34:$C$777,СВЦЭМ!$A$34:$A$777,$A97,СВЦЭМ!$B$34:$B$777,X$83)+'СЕТ СН'!$H$9+СВЦЭМ!$D$10+'СЕТ СН'!$H$5-'СЕТ СН'!$H$17</f>
        <v>4774.6485292699999</v>
      </c>
      <c r="Y97" s="37">
        <f>SUMIFS(СВЦЭМ!$C$34:$C$777,СВЦЭМ!$A$34:$A$777,$A97,СВЦЭМ!$B$34:$B$777,Y$83)+'СЕТ СН'!$H$9+СВЦЭМ!$D$10+'СЕТ СН'!$H$5-'СЕТ СН'!$H$17</f>
        <v>4787.6319857399994</v>
      </c>
    </row>
    <row r="98" spans="1:25" ht="15.75" x14ac:dyDescent="0.2">
      <c r="A98" s="36">
        <f t="shared" si="2"/>
        <v>42750</v>
      </c>
      <c r="B98" s="37">
        <f>SUMIFS(СВЦЭМ!$C$34:$C$777,СВЦЭМ!$A$34:$A$777,$A98,СВЦЭМ!$B$34:$B$777,B$83)+'СЕТ СН'!$H$9+СВЦЭМ!$D$10+'СЕТ СН'!$H$5-'СЕТ СН'!$H$17</f>
        <v>4772.60631061</v>
      </c>
      <c r="C98" s="37">
        <f>SUMIFS(СВЦЭМ!$C$34:$C$777,СВЦЭМ!$A$34:$A$777,$A98,СВЦЭМ!$B$34:$B$777,C$83)+'СЕТ СН'!$H$9+СВЦЭМ!$D$10+'СЕТ СН'!$H$5-'СЕТ СН'!$H$17</f>
        <v>4810.3308937199999</v>
      </c>
      <c r="D98" s="37">
        <f>SUMIFS(СВЦЭМ!$C$34:$C$777,СВЦЭМ!$A$34:$A$777,$A98,СВЦЭМ!$B$34:$B$777,D$83)+'СЕТ СН'!$H$9+СВЦЭМ!$D$10+'СЕТ СН'!$H$5-'СЕТ СН'!$H$17</f>
        <v>4831.9174325700005</v>
      </c>
      <c r="E98" s="37">
        <f>SUMIFS(СВЦЭМ!$C$34:$C$777,СВЦЭМ!$A$34:$A$777,$A98,СВЦЭМ!$B$34:$B$777,E$83)+'СЕТ СН'!$H$9+СВЦЭМ!$D$10+'СЕТ СН'!$H$5-'СЕТ СН'!$H$17</f>
        <v>4844.9592629799999</v>
      </c>
      <c r="F98" s="37">
        <f>SUMIFS(СВЦЭМ!$C$34:$C$777,СВЦЭМ!$A$34:$A$777,$A98,СВЦЭМ!$B$34:$B$777,F$83)+'СЕТ СН'!$H$9+СВЦЭМ!$D$10+'СЕТ СН'!$H$5-'СЕТ СН'!$H$17</f>
        <v>4846.8664823099998</v>
      </c>
      <c r="G98" s="37">
        <f>SUMIFS(СВЦЭМ!$C$34:$C$777,СВЦЭМ!$A$34:$A$777,$A98,СВЦЭМ!$B$34:$B$777,G$83)+'СЕТ СН'!$H$9+СВЦЭМ!$D$10+'СЕТ СН'!$H$5-'СЕТ СН'!$H$17</f>
        <v>4839.8626818600005</v>
      </c>
      <c r="H98" s="37">
        <f>SUMIFS(СВЦЭМ!$C$34:$C$777,СВЦЭМ!$A$34:$A$777,$A98,СВЦЭМ!$B$34:$B$777,H$83)+'СЕТ СН'!$H$9+СВЦЭМ!$D$10+'СЕТ СН'!$H$5-'СЕТ СН'!$H$17</f>
        <v>4825.3114461900004</v>
      </c>
      <c r="I98" s="37">
        <f>SUMIFS(СВЦЭМ!$C$34:$C$777,СВЦЭМ!$A$34:$A$777,$A98,СВЦЭМ!$B$34:$B$777,I$83)+'СЕТ СН'!$H$9+СВЦЭМ!$D$10+'СЕТ СН'!$H$5-'СЕТ СН'!$H$17</f>
        <v>4823.9908954599996</v>
      </c>
      <c r="J98" s="37">
        <f>SUMIFS(СВЦЭМ!$C$34:$C$777,СВЦЭМ!$A$34:$A$777,$A98,СВЦЭМ!$B$34:$B$777,J$83)+'СЕТ СН'!$H$9+СВЦЭМ!$D$10+'СЕТ СН'!$H$5-'СЕТ СН'!$H$17</f>
        <v>4797.5110526200006</v>
      </c>
      <c r="K98" s="37">
        <f>SUMIFS(СВЦЭМ!$C$34:$C$777,СВЦЭМ!$A$34:$A$777,$A98,СВЦЭМ!$B$34:$B$777,K$83)+'СЕТ СН'!$H$9+СВЦЭМ!$D$10+'СЕТ СН'!$H$5-'СЕТ СН'!$H$17</f>
        <v>4754.4352844099994</v>
      </c>
      <c r="L98" s="37">
        <f>SUMIFS(СВЦЭМ!$C$34:$C$777,СВЦЭМ!$A$34:$A$777,$A98,СВЦЭМ!$B$34:$B$777,L$83)+'СЕТ СН'!$H$9+СВЦЭМ!$D$10+'СЕТ СН'!$H$5-'СЕТ СН'!$H$17</f>
        <v>4753.8664873899997</v>
      </c>
      <c r="M98" s="37">
        <f>SUMIFS(СВЦЭМ!$C$34:$C$777,СВЦЭМ!$A$34:$A$777,$A98,СВЦЭМ!$B$34:$B$777,M$83)+'СЕТ СН'!$H$9+СВЦЭМ!$D$10+'СЕТ СН'!$H$5-'СЕТ СН'!$H$17</f>
        <v>4749.4162737299994</v>
      </c>
      <c r="N98" s="37">
        <f>SUMIFS(СВЦЭМ!$C$34:$C$777,СВЦЭМ!$A$34:$A$777,$A98,СВЦЭМ!$B$34:$B$777,N$83)+'СЕТ СН'!$H$9+СВЦЭМ!$D$10+'СЕТ СН'!$H$5-'СЕТ СН'!$H$17</f>
        <v>4743.68440586</v>
      </c>
      <c r="O98" s="37">
        <f>SUMIFS(СВЦЭМ!$C$34:$C$777,СВЦЭМ!$A$34:$A$777,$A98,СВЦЭМ!$B$34:$B$777,O$83)+'СЕТ СН'!$H$9+СВЦЭМ!$D$10+'СЕТ СН'!$H$5-'СЕТ СН'!$H$17</f>
        <v>4741.2573396600001</v>
      </c>
      <c r="P98" s="37">
        <f>SUMIFS(СВЦЭМ!$C$34:$C$777,СВЦЭМ!$A$34:$A$777,$A98,СВЦЭМ!$B$34:$B$777,P$83)+'СЕТ СН'!$H$9+СВЦЭМ!$D$10+'СЕТ СН'!$H$5-'СЕТ СН'!$H$17</f>
        <v>4741.2690445500002</v>
      </c>
      <c r="Q98" s="37">
        <f>SUMIFS(СВЦЭМ!$C$34:$C$777,СВЦЭМ!$A$34:$A$777,$A98,СВЦЭМ!$B$34:$B$777,Q$83)+'СЕТ СН'!$H$9+СВЦЭМ!$D$10+'СЕТ СН'!$H$5-'СЕТ СН'!$H$17</f>
        <v>4742.4189523699997</v>
      </c>
      <c r="R98" s="37">
        <f>SUMIFS(СВЦЭМ!$C$34:$C$777,СВЦЭМ!$A$34:$A$777,$A98,СВЦЭМ!$B$34:$B$777,R$83)+'СЕТ СН'!$H$9+СВЦЭМ!$D$10+'СЕТ СН'!$H$5-'СЕТ СН'!$H$17</f>
        <v>4741.8158475500004</v>
      </c>
      <c r="S98" s="37">
        <f>SUMIFS(СВЦЭМ!$C$34:$C$777,СВЦЭМ!$A$34:$A$777,$A98,СВЦЭМ!$B$34:$B$777,S$83)+'СЕТ СН'!$H$9+СВЦЭМ!$D$10+'СЕТ СН'!$H$5-'СЕТ СН'!$H$17</f>
        <v>4748.4363936</v>
      </c>
      <c r="T98" s="37">
        <f>SUMIFS(СВЦЭМ!$C$34:$C$777,СВЦЭМ!$A$34:$A$777,$A98,СВЦЭМ!$B$34:$B$777,T$83)+'СЕТ СН'!$H$9+СВЦЭМ!$D$10+'СЕТ СН'!$H$5-'СЕТ СН'!$H$17</f>
        <v>4748.9826581899997</v>
      </c>
      <c r="U98" s="37">
        <f>SUMIFS(СВЦЭМ!$C$34:$C$777,СВЦЭМ!$A$34:$A$777,$A98,СВЦЭМ!$B$34:$B$777,U$83)+'СЕТ СН'!$H$9+СВЦЭМ!$D$10+'СЕТ СН'!$H$5-'СЕТ СН'!$H$17</f>
        <v>4749.3790599399999</v>
      </c>
      <c r="V98" s="37">
        <f>SUMIFS(СВЦЭМ!$C$34:$C$777,СВЦЭМ!$A$34:$A$777,$A98,СВЦЭМ!$B$34:$B$777,V$83)+'СЕТ СН'!$H$9+СВЦЭМ!$D$10+'СЕТ СН'!$H$5-'СЕТ СН'!$H$17</f>
        <v>4751.5913163900004</v>
      </c>
      <c r="W98" s="37">
        <f>SUMIFS(СВЦЭМ!$C$34:$C$777,СВЦЭМ!$A$34:$A$777,$A98,СВЦЭМ!$B$34:$B$777,W$83)+'СЕТ СН'!$H$9+СВЦЭМ!$D$10+'СЕТ СН'!$H$5-'СЕТ СН'!$H$17</f>
        <v>4747.4534042400001</v>
      </c>
      <c r="X98" s="37">
        <f>SUMIFS(СВЦЭМ!$C$34:$C$777,СВЦЭМ!$A$34:$A$777,$A98,СВЦЭМ!$B$34:$B$777,X$83)+'СЕТ СН'!$H$9+СВЦЭМ!$D$10+'СЕТ СН'!$H$5-'СЕТ СН'!$H$17</f>
        <v>4742.7249304300003</v>
      </c>
      <c r="Y98" s="37">
        <f>SUMIFS(СВЦЭМ!$C$34:$C$777,СВЦЭМ!$A$34:$A$777,$A98,СВЦЭМ!$B$34:$B$777,Y$83)+'СЕТ СН'!$H$9+СВЦЭМ!$D$10+'СЕТ СН'!$H$5-'СЕТ СН'!$H$17</f>
        <v>4756.44480638</v>
      </c>
    </row>
    <row r="99" spans="1:25" ht="15.75" x14ac:dyDescent="0.2">
      <c r="A99" s="36">
        <f t="shared" si="2"/>
        <v>42751</v>
      </c>
      <c r="B99" s="37">
        <f>SUMIFS(СВЦЭМ!$C$34:$C$777,СВЦЭМ!$A$34:$A$777,$A99,СВЦЭМ!$B$34:$B$777,B$83)+'СЕТ СН'!$H$9+СВЦЭМ!$D$10+'СЕТ СН'!$H$5-'СЕТ СН'!$H$17</f>
        <v>4790.5556385700002</v>
      </c>
      <c r="C99" s="37">
        <f>SUMIFS(СВЦЭМ!$C$34:$C$777,СВЦЭМ!$A$34:$A$777,$A99,СВЦЭМ!$B$34:$B$777,C$83)+'СЕТ СН'!$H$9+СВЦЭМ!$D$10+'СЕТ СН'!$H$5-'СЕТ СН'!$H$17</f>
        <v>4824.9536938500005</v>
      </c>
      <c r="D99" s="37">
        <f>SUMIFS(СВЦЭМ!$C$34:$C$777,СВЦЭМ!$A$34:$A$777,$A99,СВЦЭМ!$B$34:$B$777,D$83)+'СЕТ СН'!$H$9+СВЦЭМ!$D$10+'СЕТ СН'!$H$5-'СЕТ СН'!$H$17</f>
        <v>4849.8208185499998</v>
      </c>
      <c r="E99" s="37">
        <f>SUMIFS(СВЦЭМ!$C$34:$C$777,СВЦЭМ!$A$34:$A$777,$A99,СВЦЭМ!$B$34:$B$777,E$83)+'СЕТ СН'!$H$9+СВЦЭМ!$D$10+'СЕТ СН'!$H$5-'СЕТ СН'!$H$17</f>
        <v>4861.7882741899994</v>
      </c>
      <c r="F99" s="37">
        <f>SUMIFS(СВЦЭМ!$C$34:$C$777,СВЦЭМ!$A$34:$A$777,$A99,СВЦЭМ!$B$34:$B$777,F$83)+'СЕТ СН'!$H$9+СВЦЭМ!$D$10+'СЕТ СН'!$H$5-'СЕТ СН'!$H$17</f>
        <v>4861.0684584800001</v>
      </c>
      <c r="G99" s="37">
        <f>SUMIFS(СВЦЭМ!$C$34:$C$777,СВЦЭМ!$A$34:$A$777,$A99,СВЦЭМ!$B$34:$B$777,G$83)+'СЕТ СН'!$H$9+СВЦЭМ!$D$10+'СЕТ СН'!$H$5-'СЕТ СН'!$H$17</f>
        <v>4844.6311054899998</v>
      </c>
      <c r="H99" s="37">
        <f>SUMIFS(СВЦЭМ!$C$34:$C$777,СВЦЭМ!$A$34:$A$777,$A99,СВЦЭМ!$B$34:$B$777,H$83)+'СЕТ СН'!$H$9+СВЦЭМ!$D$10+'СЕТ СН'!$H$5-'СЕТ СН'!$H$17</f>
        <v>4833.1707791199997</v>
      </c>
      <c r="I99" s="37">
        <f>SUMIFS(СВЦЭМ!$C$34:$C$777,СВЦЭМ!$A$34:$A$777,$A99,СВЦЭМ!$B$34:$B$777,I$83)+'СЕТ СН'!$H$9+СВЦЭМ!$D$10+'СЕТ СН'!$H$5-'СЕТ СН'!$H$17</f>
        <v>4774.2020351800002</v>
      </c>
      <c r="J99" s="37">
        <f>SUMIFS(СВЦЭМ!$C$34:$C$777,СВЦЭМ!$A$34:$A$777,$A99,СВЦЭМ!$B$34:$B$777,J$83)+'СЕТ СН'!$H$9+СВЦЭМ!$D$10+'СЕТ СН'!$H$5-'СЕТ СН'!$H$17</f>
        <v>4847.8517264799993</v>
      </c>
      <c r="K99" s="37">
        <f>SUMIFS(СВЦЭМ!$C$34:$C$777,СВЦЭМ!$A$34:$A$777,$A99,СВЦЭМ!$B$34:$B$777,K$83)+'СЕТ СН'!$H$9+СВЦЭМ!$D$10+'СЕТ СН'!$H$5-'СЕТ СН'!$H$17</f>
        <v>4787.3523851800001</v>
      </c>
      <c r="L99" s="37">
        <f>SUMIFS(СВЦЭМ!$C$34:$C$777,СВЦЭМ!$A$34:$A$777,$A99,СВЦЭМ!$B$34:$B$777,L$83)+'СЕТ СН'!$H$9+СВЦЭМ!$D$10+'СЕТ СН'!$H$5-'СЕТ СН'!$H$17</f>
        <v>4792.5392450199997</v>
      </c>
      <c r="M99" s="37">
        <f>SUMIFS(СВЦЭМ!$C$34:$C$777,СВЦЭМ!$A$34:$A$777,$A99,СВЦЭМ!$B$34:$B$777,M$83)+'СЕТ СН'!$H$9+СВЦЭМ!$D$10+'СЕТ СН'!$H$5-'СЕТ СН'!$H$17</f>
        <v>4786.1899364500005</v>
      </c>
      <c r="N99" s="37">
        <f>SUMIFS(СВЦЭМ!$C$34:$C$777,СВЦЭМ!$A$34:$A$777,$A99,СВЦЭМ!$B$34:$B$777,N$83)+'СЕТ СН'!$H$9+СВЦЭМ!$D$10+'СЕТ СН'!$H$5-'СЕТ СН'!$H$17</f>
        <v>4769.0359486199995</v>
      </c>
      <c r="O99" s="37">
        <f>SUMIFS(СВЦЭМ!$C$34:$C$777,СВЦЭМ!$A$34:$A$777,$A99,СВЦЭМ!$B$34:$B$777,O$83)+'СЕТ СН'!$H$9+СВЦЭМ!$D$10+'СЕТ СН'!$H$5-'СЕТ СН'!$H$17</f>
        <v>4764.1040955799999</v>
      </c>
      <c r="P99" s="37">
        <f>SUMIFS(СВЦЭМ!$C$34:$C$777,СВЦЭМ!$A$34:$A$777,$A99,СВЦЭМ!$B$34:$B$777,P$83)+'СЕТ СН'!$H$9+СВЦЭМ!$D$10+'СЕТ СН'!$H$5-'СЕТ СН'!$H$17</f>
        <v>4762.4012699100003</v>
      </c>
      <c r="Q99" s="37">
        <f>SUMIFS(СВЦЭМ!$C$34:$C$777,СВЦЭМ!$A$34:$A$777,$A99,СВЦЭМ!$B$34:$B$777,Q$83)+'СЕТ СН'!$H$9+СВЦЭМ!$D$10+'СЕТ СН'!$H$5-'СЕТ СН'!$H$17</f>
        <v>4758.6269000299999</v>
      </c>
      <c r="R99" s="37">
        <f>SUMIFS(СВЦЭМ!$C$34:$C$777,СВЦЭМ!$A$34:$A$777,$A99,СВЦЭМ!$B$34:$B$777,R$83)+'СЕТ СН'!$H$9+СВЦЭМ!$D$10+'СЕТ СН'!$H$5-'СЕТ СН'!$H$17</f>
        <v>4764.0399407099994</v>
      </c>
      <c r="S99" s="37">
        <f>SUMIFS(СВЦЭМ!$C$34:$C$777,СВЦЭМ!$A$34:$A$777,$A99,СВЦЭМ!$B$34:$B$777,S$83)+'СЕТ СН'!$H$9+СВЦЭМ!$D$10+'СЕТ СН'!$H$5-'СЕТ СН'!$H$17</f>
        <v>4777.97698279</v>
      </c>
      <c r="T99" s="37">
        <f>SUMIFS(СВЦЭМ!$C$34:$C$777,СВЦЭМ!$A$34:$A$777,$A99,СВЦЭМ!$B$34:$B$777,T$83)+'СЕТ СН'!$H$9+СВЦЭМ!$D$10+'СЕТ СН'!$H$5-'СЕТ СН'!$H$17</f>
        <v>4766.5893638099997</v>
      </c>
      <c r="U99" s="37">
        <f>SUMIFS(СВЦЭМ!$C$34:$C$777,СВЦЭМ!$A$34:$A$777,$A99,СВЦЭМ!$B$34:$B$777,U$83)+'СЕТ СН'!$H$9+СВЦЭМ!$D$10+'СЕТ СН'!$H$5-'СЕТ СН'!$H$17</f>
        <v>4771.4789909499996</v>
      </c>
      <c r="V99" s="37">
        <f>SUMIFS(СВЦЭМ!$C$34:$C$777,СВЦЭМ!$A$34:$A$777,$A99,СВЦЭМ!$B$34:$B$777,V$83)+'СЕТ СН'!$H$9+СВЦЭМ!$D$10+'СЕТ СН'!$H$5-'СЕТ СН'!$H$17</f>
        <v>4779.6721835400003</v>
      </c>
      <c r="W99" s="37">
        <f>SUMIFS(СВЦЭМ!$C$34:$C$777,СВЦЭМ!$A$34:$A$777,$A99,СВЦЭМ!$B$34:$B$777,W$83)+'СЕТ СН'!$H$9+СВЦЭМ!$D$10+'СЕТ СН'!$H$5-'СЕТ СН'!$H$17</f>
        <v>4774.4803273799998</v>
      </c>
      <c r="X99" s="37">
        <f>SUMIFS(СВЦЭМ!$C$34:$C$777,СВЦЭМ!$A$34:$A$777,$A99,СВЦЭМ!$B$34:$B$777,X$83)+'СЕТ СН'!$H$9+СВЦЭМ!$D$10+'СЕТ СН'!$H$5-'СЕТ СН'!$H$17</f>
        <v>4776.0580377099996</v>
      </c>
      <c r="Y99" s="37">
        <f>SUMIFS(СВЦЭМ!$C$34:$C$777,СВЦЭМ!$A$34:$A$777,$A99,СВЦЭМ!$B$34:$B$777,Y$83)+'СЕТ СН'!$H$9+СВЦЭМ!$D$10+'СЕТ СН'!$H$5-'СЕТ СН'!$H$17</f>
        <v>4772.0156955700004</v>
      </c>
    </row>
    <row r="100" spans="1:25" ht="15.75" x14ac:dyDescent="0.2">
      <c r="A100" s="36">
        <f t="shared" si="2"/>
        <v>42752</v>
      </c>
      <c r="B100" s="37">
        <f>SUMIFS(СВЦЭМ!$C$34:$C$777,СВЦЭМ!$A$34:$A$777,$A100,СВЦЭМ!$B$34:$B$777,B$83)+'СЕТ СН'!$H$9+СВЦЭМ!$D$10+'СЕТ СН'!$H$5-'СЕТ СН'!$H$17</f>
        <v>4775.5918319600005</v>
      </c>
      <c r="C100" s="37">
        <f>SUMIFS(СВЦЭМ!$C$34:$C$777,СВЦЭМ!$A$34:$A$777,$A100,СВЦЭМ!$B$34:$B$777,C$83)+'СЕТ СН'!$H$9+СВЦЭМ!$D$10+'СЕТ СН'!$H$5-'СЕТ СН'!$H$17</f>
        <v>4795.2216873899997</v>
      </c>
      <c r="D100" s="37">
        <f>SUMIFS(СВЦЭМ!$C$34:$C$777,СВЦЭМ!$A$34:$A$777,$A100,СВЦЭМ!$B$34:$B$777,D$83)+'СЕТ СН'!$H$9+СВЦЭМ!$D$10+'СЕТ СН'!$H$5-'СЕТ СН'!$H$17</f>
        <v>4849.3423254899999</v>
      </c>
      <c r="E100" s="37">
        <f>SUMIFS(СВЦЭМ!$C$34:$C$777,СВЦЭМ!$A$34:$A$777,$A100,СВЦЭМ!$B$34:$B$777,E$83)+'СЕТ СН'!$H$9+СВЦЭМ!$D$10+'СЕТ СН'!$H$5-'СЕТ СН'!$H$17</f>
        <v>4842.3828618400003</v>
      </c>
      <c r="F100" s="37">
        <f>SUMIFS(СВЦЭМ!$C$34:$C$777,СВЦЭМ!$A$34:$A$777,$A100,СВЦЭМ!$B$34:$B$777,F$83)+'СЕТ СН'!$H$9+СВЦЭМ!$D$10+'СЕТ СН'!$H$5-'СЕТ СН'!$H$17</f>
        <v>4843.7721566199998</v>
      </c>
      <c r="G100" s="37">
        <f>SUMIFS(СВЦЭМ!$C$34:$C$777,СВЦЭМ!$A$34:$A$777,$A100,СВЦЭМ!$B$34:$B$777,G$83)+'СЕТ СН'!$H$9+СВЦЭМ!$D$10+'СЕТ СН'!$H$5-'СЕТ СН'!$H$17</f>
        <v>4823.3695876199999</v>
      </c>
      <c r="H100" s="37">
        <f>SUMIFS(СВЦЭМ!$C$34:$C$777,СВЦЭМ!$A$34:$A$777,$A100,СВЦЭМ!$B$34:$B$777,H$83)+'СЕТ СН'!$H$9+СВЦЭМ!$D$10+'СЕТ СН'!$H$5-'СЕТ СН'!$H$17</f>
        <v>4750.5165013000005</v>
      </c>
      <c r="I100" s="37">
        <f>SUMIFS(СВЦЭМ!$C$34:$C$777,СВЦЭМ!$A$34:$A$777,$A100,СВЦЭМ!$B$34:$B$777,I$83)+'СЕТ СН'!$H$9+СВЦЭМ!$D$10+'СЕТ СН'!$H$5-'СЕТ СН'!$H$17</f>
        <v>4780.7174882999998</v>
      </c>
      <c r="J100" s="37">
        <f>SUMIFS(СВЦЭМ!$C$34:$C$777,СВЦЭМ!$A$34:$A$777,$A100,СВЦЭМ!$B$34:$B$777,J$83)+'СЕТ СН'!$H$9+СВЦЭМ!$D$10+'СЕТ СН'!$H$5-'СЕТ СН'!$H$17</f>
        <v>4737.9149993399997</v>
      </c>
      <c r="K100" s="37">
        <f>SUMIFS(СВЦЭМ!$C$34:$C$777,СВЦЭМ!$A$34:$A$777,$A100,СВЦЭМ!$B$34:$B$777,K$83)+'СЕТ СН'!$H$9+СВЦЭМ!$D$10+'СЕТ СН'!$H$5-'СЕТ СН'!$H$17</f>
        <v>4763.9328080800005</v>
      </c>
      <c r="L100" s="37">
        <f>SUMIFS(СВЦЭМ!$C$34:$C$777,СВЦЭМ!$A$34:$A$777,$A100,СВЦЭМ!$B$34:$B$777,L$83)+'СЕТ СН'!$H$9+СВЦЭМ!$D$10+'СЕТ СН'!$H$5-'СЕТ СН'!$H$17</f>
        <v>4777.4418005400003</v>
      </c>
      <c r="M100" s="37">
        <f>SUMIFS(СВЦЭМ!$C$34:$C$777,СВЦЭМ!$A$34:$A$777,$A100,СВЦЭМ!$B$34:$B$777,M$83)+'СЕТ СН'!$H$9+СВЦЭМ!$D$10+'СЕТ СН'!$H$5-'СЕТ СН'!$H$17</f>
        <v>4785.0501085599999</v>
      </c>
      <c r="N100" s="37">
        <f>SUMIFS(СВЦЭМ!$C$34:$C$777,СВЦЭМ!$A$34:$A$777,$A100,СВЦЭМ!$B$34:$B$777,N$83)+'СЕТ СН'!$H$9+СВЦЭМ!$D$10+'СЕТ СН'!$H$5-'СЕТ СН'!$H$17</f>
        <v>4785.2083062700003</v>
      </c>
      <c r="O100" s="37">
        <f>SUMIFS(СВЦЭМ!$C$34:$C$777,СВЦЭМ!$A$34:$A$777,$A100,СВЦЭМ!$B$34:$B$777,O$83)+'СЕТ СН'!$H$9+СВЦЭМ!$D$10+'СЕТ СН'!$H$5-'СЕТ СН'!$H$17</f>
        <v>4780.8794432599998</v>
      </c>
      <c r="P100" s="37">
        <f>SUMIFS(СВЦЭМ!$C$34:$C$777,СВЦЭМ!$A$34:$A$777,$A100,СВЦЭМ!$B$34:$B$777,P$83)+'СЕТ СН'!$H$9+СВЦЭМ!$D$10+'СЕТ СН'!$H$5-'СЕТ СН'!$H$17</f>
        <v>4778.5367002799994</v>
      </c>
      <c r="Q100" s="37">
        <f>SUMIFS(СВЦЭМ!$C$34:$C$777,СВЦЭМ!$A$34:$A$777,$A100,СВЦЭМ!$B$34:$B$777,Q$83)+'СЕТ СН'!$H$9+СВЦЭМ!$D$10+'СЕТ СН'!$H$5-'СЕТ СН'!$H$17</f>
        <v>4771.65849101</v>
      </c>
      <c r="R100" s="37">
        <f>SUMIFS(СВЦЭМ!$C$34:$C$777,СВЦЭМ!$A$34:$A$777,$A100,СВЦЭМ!$B$34:$B$777,R$83)+'СЕТ СН'!$H$9+СВЦЭМ!$D$10+'СЕТ СН'!$H$5-'СЕТ СН'!$H$17</f>
        <v>4769.4145053100001</v>
      </c>
      <c r="S100" s="37">
        <f>SUMIFS(СВЦЭМ!$C$34:$C$777,СВЦЭМ!$A$34:$A$777,$A100,СВЦЭМ!$B$34:$B$777,S$83)+'СЕТ СН'!$H$9+СВЦЭМ!$D$10+'СЕТ СН'!$H$5-'СЕТ СН'!$H$17</f>
        <v>4740.2210400399999</v>
      </c>
      <c r="T100" s="37">
        <f>SUMIFS(СВЦЭМ!$C$34:$C$777,СВЦЭМ!$A$34:$A$777,$A100,СВЦЭМ!$B$34:$B$777,T$83)+'СЕТ СН'!$H$9+СВЦЭМ!$D$10+'СЕТ СН'!$H$5-'СЕТ СН'!$H$17</f>
        <v>4720.8259007199995</v>
      </c>
      <c r="U100" s="37">
        <f>SUMIFS(СВЦЭМ!$C$34:$C$777,СВЦЭМ!$A$34:$A$777,$A100,СВЦЭМ!$B$34:$B$777,U$83)+'СЕТ СН'!$H$9+СВЦЭМ!$D$10+'СЕТ СН'!$H$5-'СЕТ СН'!$H$17</f>
        <v>4739.0236624700001</v>
      </c>
      <c r="V100" s="37">
        <f>SUMIFS(СВЦЭМ!$C$34:$C$777,СВЦЭМ!$A$34:$A$777,$A100,СВЦЭМ!$B$34:$B$777,V$83)+'СЕТ СН'!$H$9+СВЦЭМ!$D$10+'СЕТ СН'!$H$5-'СЕТ СН'!$H$17</f>
        <v>4751.0174671799996</v>
      </c>
      <c r="W100" s="37">
        <f>SUMIFS(СВЦЭМ!$C$34:$C$777,СВЦЭМ!$A$34:$A$777,$A100,СВЦЭМ!$B$34:$B$777,W$83)+'СЕТ СН'!$H$9+СВЦЭМ!$D$10+'СЕТ СН'!$H$5-'СЕТ СН'!$H$17</f>
        <v>4761.2891148999997</v>
      </c>
      <c r="X100" s="37">
        <f>SUMIFS(СВЦЭМ!$C$34:$C$777,СВЦЭМ!$A$34:$A$777,$A100,СВЦЭМ!$B$34:$B$777,X$83)+'СЕТ СН'!$H$9+СВЦЭМ!$D$10+'СЕТ СН'!$H$5-'СЕТ СН'!$H$17</f>
        <v>4777.5527764399994</v>
      </c>
      <c r="Y100" s="37">
        <f>SUMIFS(СВЦЭМ!$C$34:$C$777,СВЦЭМ!$A$34:$A$777,$A100,СВЦЭМ!$B$34:$B$777,Y$83)+'СЕТ СН'!$H$9+СВЦЭМ!$D$10+'СЕТ СН'!$H$5-'СЕТ СН'!$H$17</f>
        <v>4765.32005544</v>
      </c>
    </row>
    <row r="101" spans="1:25" ht="15.75" x14ac:dyDescent="0.2">
      <c r="A101" s="36">
        <f t="shared" si="2"/>
        <v>42753</v>
      </c>
      <c r="B101" s="37">
        <f>SUMIFS(СВЦЭМ!$C$34:$C$777,СВЦЭМ!$A$34:$A$777,$A101,СВЦЭМ!$B$34:$B$777,B$83)+'СЕТ СН'!$H$9+СВЦЭМ!$D$10+'СЕТ СН'!$H$5-'СЕТ СН'!$H$17</f>
        <v>4843.0554869400003</v>
      </c>
      <c r="C101" s="37">
        <f>SUMIFS(СВЦЭМ!$C$34:$C$777,СВЦЭМ!$A$34:$A$777,$A101,СВЦЭМ!$B$34:$B$777,C$83)+'СЕТ СН'!$H$9+СВЦЭМ!$D$10+'СЕТ СН'!$H$5-'СЕТ СН'!$H$17</f>
        <v>4861.4316705299998</v>
      </c>
      <c r="D101" s="37">
        <f>SUMIFS(СВЦЭМ!$C$34:$C$777,СВЦЭМ!$A$34:$A$777,$A101,СВЦЭМ!$B$34:$B$777,D$83)+'СЕТ СН'!$H$9+СВЦЭМ!$D$10+'СЕТ СН'!$H$5-'СЕТ СН'!$H$17</f>
        <v>4863.8495607300001</v>
      </c>
      <c r="E101" s="37">
        <f>SUMIFS(СВЦЭМ!$C$34:$C$777,СВЦЭМ!$A$34:$A$777,$A101,СВЦЭМ!$B$34:$B$777,E$83)+'СЕТ СН'!$H$9+СВЦЭМ!$D$10+'СЕТ СН'!$H$5-'СЕТ СН'!$H$17</f>
        <v>4875.81743388</v>
      </c>
      <c r="F101" s="37">
        <f>SUMIFS(СВЦЭМ!$C$34:$C$777,СВЦЭМ!$A$34:$A$777,$A101,СВЦЭМ!$B$34:$B$777,F$83)+'СЕТ СН'!$H$9+СВЦЭМ!$D$10+'СЕТ СН'!$H$5-'СЕТ СН'!$H$17</f>
        <v>4875.7267669900002</v>
      </c>
      <c r="G101" s="37">
        <f>SUMIFS(СВЦЭМ!$C$34:$C$777,СВЦЭМ!$A$34:$A$777,$A101,СВЦЭМ!$B$34:$B$777,G$83)+'СЕТ СН'!$H$9+СВЦЭМ!$D$10+'СЕТ СН'!$H$5-'СЕТ СН'!$H$17</f>
        <v>4864.4637249999996</v>
      </c>
      <c r="H101" s="37">
        <f>SUMIFS(СВЦЭМ!$C$34:$C$777,СВЦЭМ!$A$34:$A$777,$A101,СВЦЭМ!$B$34:$B$777,H$83)+'СЕТ СН'!$H$9+СВЦЭМ!$D$10+'СЕТ СН'!$H$5-'СЕТ СН'!$H$17</f>
        <v>4843.7149338399995</v>
      </c>
      <c r="I101" s="37">
        <f>SUMIFS(СВЦЭМ!$C$34:$C$777,СВЦЭМ!$A$34:$A$777,$A101,СВЦЭМ!$B$34:$B$777,I$83)+'СЕТ СН'!$H$9+СВЦЭМ!$D$10+'СЕТ СН'!$H$5-'СЕТ СН'!$H$17</f>
        <v>4789.9764407700004</v>
      </c>
      <c r="J101" s="37">
        <f>SUMIFS(СВЦЭМ!$C$34:$C$777,СВЦЭМ!$A$34:$A$777,$A101,СВЦЭМ!$B$34:$B$777,J$83)+'СЕТ СН'!$H$9+СВЦЭМ!$D$10+'СЕТ СН'!$H$5-'СЕТ СН'!$H$17</f>
        <v>4753.2759365799993</v>
      </c>
      <c r="K101" s="37">
        <f>SUMIFS(СВЦЭМ!$C$34:$C$777,СВЦЭМ!$A$34:$A$777,$A101,СВЦЭМ!$B$34:$B$777,K$83)+'СЕТ СН'!$H$9+СВЦЭМ!$D$10+'СЕТ СН'!$H$5-'СЕТ СН'!$H$17</f>
        <v>4744.34257342</v>
      </c>
      <c r="L101" s="37">
        <f>SUMIFS(СВЦЭМ!$C$34:$C$777,СВЦЭМ!$A$34:$A$777,$A101,СВЦЭМ!$B$34:$B$777,L$83)+'СЕТ СН'!$H$9+СВЦЭМ!$D$10+'СЕТ СН'!$H$5-'СЕТ СН'!$H$17</f>
        <v>4747.7817369799996</v>
      </c>
      <c r="M101" s="37">
        <f>SUMIFS(СВЦЭМ!$C$34:$C$777,СВЦЭМ!$A$34:$A$777,$A101,СВЦЭМ!$B$34:$B$777,M$83)+'СЕТ СН'!$H$9+СВЦЭМ!$D$10+'СЕТ СН'!$H$5-'СЕТ СН'!$H$17</f>
        <v>4746.3468436200001</v>
      </c>
      <c r="N101" s="37">
        <f>SUMIFS(СВЦЭМ!$C$34:$C$777,СВЦЭМ!$A$34:$A$777,$A101,СВЦЭМ!$B$34:$B$777,N$83)+'СЕТ СН'!$H$9+СВЦЭМ!$D$10+'СЕТ СН'!$H$5-'СЕТ СН'!$H$17</f>
        <v>4746.3896846099997</v>
      </c>
      <c r="O101" s="37">
        <f>SUMIFS(СВЦЭМ!$C$34:$C$777,СВЦЭМ!$A$34:$A$777,$A101,СВЦЭМ!$B$34:$B$777,O$83)+'СЕТ СН'!$H$9+СВЦЭМ!$D$10+'СЕТ СН'!$H$5-'СЕТ СН'!$H$17</f>
        <v>4749.74430846</v>
      </c>
      <c r="P101" s="37">
        <f>SUMIFS(СВЦЭМ!$C$34:$C$777,СВЦЭМ!$A$34:$A$777,$A101,СВЦЭМ!$B$34:$B$777,P$83)+'СЕТ СН'!$H$9+СВЦЭМ!$D$10+'СЕТ СН'!$H$5-'СЕТ СН'!$H$17</f>
        <v>4755.9572610899995</v>
      </c>
      <c r="Q101" s="37">
        <f>SUMIFS(СВЦЭМ!$C$34:$C$777,СВЦЭМ!$A$34:$A$777,$A101,СВЦЭМ!$B$34:$B$777,Q$83)+'СЕТ СН'!$H$9+СВЦЭМ!$D$10+'СЕТ СН'!$H$5-'СЕТ СН'!$H$17</f>
        <v>4765.2891083499999</v>
      </c>
      <c r="R101" s="37">
        <f>SUMIFS(СВЦЭМ!$C$34:$C$777,СВЦЭМ!$A$34:$A$777,$A101,СВЦЭМ!$B$34:$B$777,R$83)+'СЕТ СН'!$H$9+СВЦЭМ!$D$10+'СЕТ СН'!$H$5-'СЕТ СН'!$H$17</f>
        <v>4765.2965879100002</v>
      </c>
      <c r="S101" s="37">
        <f>SUMIFS(СВЦЭМ!$C$34:$C$777,СВЦЭМ!$A$34:$A$777,$A101,СВЦЭМ!$B$34:$B$777,S$83)+'СЕТ СН'!$H$9+СВЦЭМ!$D$10+'СЕТ СН'!$H$5-'СЕТ СН'!$H$17</f>
        <v>4745.6062440200003</v>
      </c>
      <c r="T101" s="37">
        <f>SUMIFS(СВЦЭМ!$C$34:$C$777,СВЦЭМ!$A$34:$A$777,$A101,СВЦЭМ!$B$34:$B$777,T$83)+'СЕТ СН'!$H$9+СВЦЭМ!$D$10+'СЕТ СН'!$H$5-'СЕТ СН'!$H$17</f>
        <v>4731.9635371599998</v>
      </c>
      <c r="U101" s="37">
        <f>SUMIFS(СВЦЭМ!$C$34:$C$777,СВЦЭМ!$A$34:$A$777,$A101,СВЦЭМ!$B$34:$B$777,U$83)+'СЕТ СН'!$H$9+СВЦЭМ!$D$10+'СЕТ СН'!$H$5-'СЕТ СН'!$H$17</f>
        <v>4735.4465164200001</v>
      </c>
      <c r="V101" s="37">
        <f>SUMIFS(СВЦЭМ!$C$34:$C$777,СВЦЭМ!$A$34:$A$777,$A101,СВЦЭМ!$B$34:$B$777,V$83)+'СЕТ СН'!$H$9+СВЦЭМ!$D$10+'СЕТ СН'!$H$5-'СЕТ СН'!$H$17</f>
        <v>4731.4188471199996</v>
      </c>
      <c r="W101" s="37">
        <f>SUMIFS(СВЦЭМ!$C$34:$C$777,СВЦЭМ!$A$34:$A$777,$A101,СВЦЭМ!$B$34:$B$777,W$83)+'СЕТ СН'!$H$9+СВЦЭМ!$D$10+'СЕТ СН'!$H$5-'СЕТ СН'!$H$17</f>
        <v>4731.92907758</v>
      </c>
      <c r="X101" s="37">
        <f>SUMIFS(СВЦЭМ!$C$34:$C$777,СВЦЭМ!$A$34:$A$777,$A101,СВЦЭМ!$B$34:$B$777,X$83)+'СЕТ СН'!$H$9+СВЦЭМ!$D$10+'СЕТ СН'!$H$5-'СЕТ СН'!$H$17</f>
        <v>4756.8170181400001</v>
      </c>
      <c r="Y101" s="37">
        <f>SUMIFS(СВЦЭМ!$C$34:$C$777,СВЦЭМ!$A$34:$A$777,$A101,СВЦЭМ!$B$34:$B$777,Y$83)+'СЕТ СН'!$H$9+СВЦЭМ!$D$10+'СЕТ СН'!$H$5-'СЕТ СН'!$H$17</f>
        <v>4786.6186495100001</v>
      </c>
    </row>
    <row r="102" spans="1:25" ht="15.75" x14ac:dyDescent="0.2">
      <c r="A102" s="36">
        <f t="shared" si="2"/>
        <v>42754</v>
      </c>
      <c r="B102" s="37">
        <f>SUMIFS(СВЦЭМ!$C$34:$C$777,СВЦЭМ!$A$34:$A$777,$A102,СВЦЭМ!$B$34:$B$777,B$83)+'СЕТ СН'!$H$9+СВЦЭМ!$D$10+'СЕТ СН'!$H$5-'СЕТ СН'!$H$17</f>
        <v>4803.7145463300003</v>
      </c>
      <c r="C102" s="37">
        <f>SUMIFS(СВЦЭМ!$C$34:$C$777,СВЦЭМ!$A$34:$A$777,$A102,СВЦЭМ!$B$34:$B$777,C$83)+'СЕТ СН'!$H$9+СВЦЭМ!$D$10+'СЕТ СН'!$H$5-'СЕТ СН'!$H$17</f>
        <v>4841.22031522</v>
      </c>
      <c r="D102" s="37">
        <f>SUMIFS(СВЦЭМ!$C$34:$C$777,СВЦЭМ!$A$34:$A$777,$A102,СВЦЭМ!$B$34:$B$777,D$83)+'СЕТ СН'!$H$9+СВЦЭМ!$D$10+'СЕТ СН'!$H$5-'СЕТ СН'!$H$17</f>
        <v>4866.9103375800005</v>
      </c>
      <c r="E102" s="37">
        <f>SUMIFS(СВЦЭМ!$C$34:$C$777,СВЦЭМ!$A$34:$A$777,$A102,СВЦЭМ!$B$34:$B$777,E$83)+'СЕТ СН'!$H$9+СВЦЭМ!$D$10+'СЕТ СН'!$H$5-'СЕТ СН'!$H$17</f>
        <v>4875.2217345499994</v>
      </c>
      <c r="F102" s="37">
        <f>SUMIFS(СВЦЭМ!$C$34:$C$777,СВЦЭМ!$A$34:$A$777,$A102,СВЦЭМ!$B$34:$B$777,F$83)+'СЕТ СН'!$H$9+СВЦЭМ!$D$10+'СЕТ СН'!$H$5-'СЕТ СН'!$H$17</f>
        <v>4870.2277756100002</v>
      </c>
      <c r="G102" s="37">
        <f>SUMIFS(СВЦЭМ!$C$34:$C$777,СВЦЭМ!$A$34:$A$777,$A102,СВЦЭМ!$B$34:$B$777,G$83)+'СЕТ СН'!$H$9+СВЦЭМ!$D$10+'СЕТ СН'!$H$5-'СЕТ СН'!$H$17</f>
        <v>4856.8141077700002</v>
      </c>
      <c r="H102" s="37">
        <f>SUMIFS(СВЦЭМ!$C$34:$C$777,СВЦЭМ!$A$34:$A$777,$A102,СВЦЭМ!$B$34:$B$777,H$83)+'СЕТ СН'!$H$9+СВЦЭМ!$D$10+'СЕТ СН'!$H$5-'СЕТ СН'!$H$17</f>
        <v>4806.3589843700001</v>
      </c>
      <c r="I102" s="37">
        <f>SUMIFS(СВЦЭМ!$C$34:$C$777,СВЦЭМ!$A$34:$A$777,$A102,СВЦЭМ!$B$34:$B$777,I$83)+'СЕТ СН'!$H$9+СВЦЭМ!$D$10+'СЕТ СН'!$H$5-'СЕТ СН'!$H$17</f>
        <v>4767.8195670000005</v>
      </c>
      <c r="J102" s="37">
        <f>SUMIFS(СВЦЭМ!$C$34:$C$777,СВЦЭМ!$A$34:$A$777,$A102,СВЦЭМ!$B$34:$B$777,J$83)+'СЕТ СН'!$H$9+СВЦЭМ!$D$10+'СЕТ СН'!$H$5-'СЕТ СН'!$H$17</f>
        <v>4747.3397428899998</v>
      </c>
      <c r="K102" s="37">
        <f>SUMIFS(СВЦЭМ!$C$34:$C$777,СВЦЭМ!$A$34:$A$777,$A102,СВЦЭМ!$B$34:$B$777,K$83)+'СЕТ СН'!$H$9+СВЦЭМ!$D$10+'СЕТ СН'!$H$5-'СЕТ СН'!$H$17</f>
        <v>4730.8126439999996</v>
      </c>
      <c r="L102" s="37">
        <f>SUMIFS(СВЦЭМ!$C$34:$C$777,СВЦЭМ!$A$34:$A$777,$A102,СВЦЭМ!$B$34:$B$777,L$83)+'СЕТ СН'!$H$9+СВЦЭМ!$D$10+'СЕТ СН'!$H$5-'СЕТ СН'!$H$17</f>
        <v>4738.1523878400003</v>
      </c>
      <c r="M102" s="37">
        <f>SUMIFS(СВЦЭМ!$C$34:$C$777,СВЦЭМ!$A$34:$A$777,$A102,СВЦЭМ!$B$34:$B$777,M$83)+'СЕТ СН'!$H$9+СВЦЭМ!$D$10+'СЕТ СН'!$H$5-'СЕТ СН'!$H$17</f>
        <v>4737.88362254</v>
      </c>
      <c r="N102" s="37">
        <f>SUMIFS(СВЦЭМ!$C$34:$C$777,СВЦЭМ!$A$34:$A$777,$A102,СВЦЭМ!$B$34:$B$777,N$83)+'СЕТ СН'!$H$9+СВЦЭМ!$D$10+'СЕТ СН'!$H$5-'СЕТ СН'!$H$17</f>
        <v>4751.3779153599999</v>
      </c>
      <c r="O102" s="37">
        <f>SUMIFS(СВЦЭМ!$C$34:$C$777,СВЦЭМ!$A$34:$A$777,$A102,СВЦЭМ!$B$34:$B$777,O$83)+'СЕТ СН'!$H$9+СВЦЭМ!$D$10+'СЕТ СН'!$H$5-'СЕТ СН'!$H$17</f>
        <v>4755.5171052099995</v>
      </c>
      <c r="P102" s="37">
        <f>SUMIFS(СВЦЭМ!$C$34:$C$777,СВЦЭМ!$A$34:$A$777,$A102,СВЦЭМ!$B$34:$B$777,P$83)+'СЕТ СН'!$H$9+СВЦЭМ!$D$10+'СЕТ СН'!$H$5-'СЕТ СН'!$H$17</f>
        <v>4768.5690991900001</v>
      </c>
      <c r="Q102" s="37">
        <f>SUMIFS(СВЦЭМ!$C$34:$C$777,СВЦЭМ!$A$34:$A$777,$A102,СВЦЭМ!$B$34:$B$777,Q$83)+'СЕТ СН'!$H$9+СВЦЭМ!$D$10+'СЕТ СН'!$H$5-'СЕТ СН'!$H$17</f>
        <v>4783.4133579600002</v>
      </c>
      <c r="R102" s="37">
        <f>SUMIFS(СВЦЭМ!$C$34:$C$777,СВЦЭМ!$A$34:$A$777,$A102,СВЦЭМ!$B$34:$B$777,R$83)+'СЕТ СН'!$H$9+СВЦЭМ!$D$10+'СЕТ СН'!$H$5-'СЕТ СН'!$H$17</f>
        <v>4775.6188568500002</v>
      </c>
      <c r="S102" s="37">
        <f>SUMIFS(СВЦЭМ!$C$34:$C$777,СВЦЭМ!$A$34:$A$777,$A102,СВЦЭМ!$B$34:$B$777,S$83)+'СЕТ СН'!$H$9+СВЦЭМ!$D$10+'СЕТ СН'!$H$5-'СЕТ СН'!$H$17</f>
        <v>4757.9698040900003</v>
      </c>
      <c r="T102" s="37">
        <f>SUMIFS(СВЦЭМ!$C$34:$C$777,СВЦЭМ!$A$34:$A$777,$A102,СВЦЭМ!$B$34:$B$777,T$83)+'СЕТ СН'!$H$9+СВЦЭМ!$D$10+'СЕТ СН'!$H$5-'СЕТ СН'!$H$17</f>
        <v>4740.4183684899999</v>
      </c>
      <c r="U102" s="37">
        <f>SUMIFS(СВЦЭМ!$C$34:$C$777,СВЦЭМ!$A$34:$A$777,$A102,СВЦЭМ!$B$34:$B$777,U$83)+'СЕТ СН'!$H$9+СВЦЭМ!$D$10+'СЕТ СН'!$H$5-'СЕТ СН'!$H$17</f>
        <v>4739.6105687399995</v>
      </c>
      <c r="V102" s="37">
        <f>SUMIFS(СВЦЭМ!$C$34:$C$777,СВЦЭМ!$A$34:$A$777,$A102,СВЦЭМ!$B$34:$B$777,V$83)+'СЕТ СН'!$H$9+СВЦЭМ!$D$10+'СЕТ СН'!$H$5-'СЕТ СН'!$H$17</f>
        <v>4756.5030457800003</v>
      </c>
      <c r="W102" s="37">
        <f>SUMIFS(СВЦЭМ!$C$34:$C$777,СВЦЭМ!$A$34:$A$777,$A102,СВЦЭМ!$B$34:$B$777,W$83)+'СЕТ СН'!$H$9+СВЦЭМ!$D$10+'СЕТ СН'!$H$5-'СЕТ СН'!$H$17</f>
        <v>4736.3742663699995</v>
      </c>
      <c r="X102" s="37">
        <f>SUMIFS(СВЦЭМ!$C$34:$C$777,СВЦЭМ!$A$34:$A$777,$A102,СВЦЭМ!$B$34:$B$777,X$83)+'СЕТ СН'!$H$9+СВЦЭМ!$D$10+'СЕТ СН'!$H$5-'СЕТ СН'!$H$17</f>
        <v>4737.8402240599999</v>
      </c>
      <c r="Y102" s="37">
        <f>SUMIFS(СВЦЭМ!$C$34:$C$777,СВЦЭМ!$A$34:$A$777,$A102,СВЦЭМ!$B$34:$B$777,Y$83)+'СЕТ СН'!$H$9+СВЦЭМ!$D$10+'СЕТ СН'!$H$5-'СЕТ СН'!$H$17</f>
        <v>4770.8575675000002</v>
      </c>
    </row>
    <row r="103" spans="1:25" ht="15.75" x14ac:dyDescent="0.2">
      <c r="A103" s="36">
        <f t="shared" si="2"/>
        <v>42755</v>
      </c>
      <c r="B103" s="37">
        <f>SUMIFS(СВЦЭМ!$C$34:$C$777,СВЦЭМ!$A$34:$A$777,$A103,СВЦЭМ!$B$34:$B$777,B$83)+'СЕТ СН'!$H$9+СВЦЭМ!$D$10+'СЕТ СН'!$H$5-'СЕТ СН'!$H$17</f>
        <v>4804.9175137399998</v>
      </c>
      <c r="C103" s="37">
        <f>SUMIFS(СВЦЭМ!$C$34:$C$777,СВЦЭМ!$A$34:$A$777,$A103,СВЦЭМ!$B$34:$B$777,C$83)+'СЕТ СН'!$H$9+СВЦЭМ!$D$10+'СЕТ СН'!$H$5-'СЕТ СН'!$H$17</f>
        <v>4833.47009961</v>
      </c>
      <c r="D103" s="37">
        <f>SUMIFS(СВЦЭМ!$C$34:$C$777,СВЦЭМ!$A$34:$A$777,$A103,СВЦЭМ!$B$34:$B$777,D$83)+'СЕТ СН'!$H$9+СВЦЭМ!$D$10+'СЕТ СН'!$H$5-'СЕТ СН'!$H$17</f>
        <v>4852.4422847900005</v>
      </c>
      <c r="E103" s="37">
        <f>SUMIFS(СВЦЭМ!$C$34:$C$777,СВЦЭМ!$A$34:$A$777,$A103,СВЦЭМ!$B$34:$B$777,E$83)+'СЕТ СН'!$H$9+СВЦЭМ!$D$10+'СЕТ СН'!$H$5-'СЕТ СН'!$H$17</f>
        <v>4861.78678683</v>
      </c>
      <c r="F103" s="37">
        <f>SUMIFS(СВЦЭМ!$C$34:$C$777,СВЦЭМ!$A$34:$A$777,$A103,СВЦЭМ!$B$34:$B$777,F$83)+'СЕТ СН'!$H$9+СВЦЭМ!$D$10+'СЕТ СН'!$H$5-'СЕТ СН'!$H$17</f>
        <v>4862.9648341299999</v>
      </c>
      <c r="G103" s="37">
        <f>SUMIFS(СВЦЭМ!$C$34:$C$777,СВЦЭМ!$A$34:$A$777,$A103,СВЦЭМ!$B$34:$B$777,G$83)+'СЕТ СН'!$H$9+СВЦЭМ!$D$10+'СЕТ СН'!$H$5-'СЕТ СН'!$H$17</f>
        <v>4844.7444071700002</v>
      </c>
      <c r="H103" s="37">
        <f>SUMIFS(СВЦЭМ!$C$34:$C$777,СВЦЭМ!$A$34:$A$777,$A103,СВЦЭМ!$B$34:$B$777,H$83)+'СЕТ СН'!$H$9+СВЦЭМ!$D$10+'СЕТ СН'!$H$5-'СЕТ СН'!$H$17</f>
        <v>4814.0606606599995</v>
      </c>
      <c r="I103" s="37">
        <f>SUMIFS(СВЦЭМ!$C$34:$C$777,СВЦЭМ!$A$34:$A$777,$A103,СВЦЭМ!$B$34:$B$777,I$83)+'СЕТ СН'!$H$9+СВЦЭМ!$D$10+'СЕТ СН'!$H$5-'СЕТ СН'!$H$17</f>
        <v>4776.9191878299998</v>
      </c>
      <c r="J103" s="37">
        <f>SUMIFS(СВЦЭМ!$C$34:$C$777,СВЦЭМ!$A$34:$A$777,$A103,СВЦЭМ!$B$34:$B$777,J$83)+'СЕТ СН'!$H$9+СВЦЭМ!$D$10+'СЕТ СН'!$H$5-'СЕТ СН'!$H$17</f>
        <v>4742.6272170900002</v>
      </c>
      <c r="K103" s="37">
        <f>SUMIFS(СВЦЭМ!$C$34:$C$777,СВЦЭМ!$A$34:$A$777,$A103,СВЦЭМ!$B$34:$B$777,K$83)+'СЕТ СН'!$H$9+СВЦЭМ!$D$10+'СЕТ СН'!$H$5-'СЕТ СН'!$H$17</f>
        <v>4737.72009961</v>
      </c>
      <c r="L103" s="37">
        <f>SUMIFS(СВЦЭМ!$C$34:$C$777,СВЦЭМ!$A$34:$A$777,$A103,СВЦЭМ!$B$34:$B$777,L$83)+'СЕТ СН'!$H$9+СВЦЭМ!$D$10+'СЕТ СН'!$H$5-'СЕТ СН'!$H$17</f>
        <v>4733.9982049499995</v>
      </c>
      <c r="M103" s="37">
        <f>SUMIFS(СВЦЭМ!$C$34:$C$777,СВЦЭМ!$A$34:$A$777,$A103,СВЦЭМ!$B$34:$B$777,M$83)+'СЕТ СН'!$H$9+СВЦЭМ!$D$10+'СЕТ СН'!$H$5-'СЕТ СН'!$H$17</f>
        <v>4730.1595496</v>
      </c>
      <c r="N103" s="37">
        <f>SUMIFS(СВЦЭМ!$C$34:$C$777,СВЦЭМ!$A$34:$A$777,$A103,СВЦЭМ!$B$34:$B$777,N$83)+'СЕТ СН'!$H$9+СВЦЭМ!$D$10+'СЕТ СН'!$H$5-'СЕТ СН'!$H$17</f>
        <v>4753.3457299800002</v>
      </c>
      <c r="O103" s="37">
        <f>SUMIFS(СВЦЭМ!$C$34:$C$777,СВЦЭМ!$A$34:$A$777,$A103,СВЦЭМ!$B$34:$B$777,O$83)+'СЕТ СН'!$H$9+СВЦЭМ!$D$10+'СЕТ СН'!$H$5-'СЕТ СН'!$H$17</f>
        <v>4760.09148938</v>
      </c>
      <c r="P103" s="37">
        <f>SUMIFS(СВЦЭМ!$C$34:$C$777,СВЦЭМ!$A$34:$A$777,$A103,СВЦЭМ!$B$34:$B$777,P$83)+'СЕТ СН'!$H$9+СВЦЭМ!$D$10+'СЕТ СН'!$H$5-'СЕТ СН'!$H$17</f>
        <v>4771.7958819899995</v>
      </c>
      <c r="Q103" s="37">
        <f>SUMIFS(СВЦЭМ!$C$34:$C$777,СВЦЭМ!$A$34:$A$777,$A103,СВЦЭМ!$B$34:$B$777,Q$83)+'СЕТ СН'!$H$9+СВЦЭМ!$D$10+'СЕТ СН'!$H$5-'СЕТ СН'!$H$17</f>
        <v>4764.3158545599999</v>
      </c>
      <c r="R103" s="37">
        <f>SUMIFS(СВЦЭМ!$C$34:$C$777,СВЦЭМ!$A$34:$A$777,$A103,СВЦЭМ!$B$34:$B$777,R$83)+'СЕТ СН'!$H$9+СВЦЭМ!$D$10+'СЕТ СН'!$H$5-'СЕТ СН'!$H$17</f>
        <v>4770.68690814</v>
      </c>
      <c r="S103" s="37">
        <f>SUMIFS(СВЦЭМ!$C$34:$C$777,СВЦЭМ!$A$34:$A$777,$A103,СВЦЭМ!$B$34:$B$777,S$83)+'СЕТ СН'!$H$9+СВЦЭМ!$D$10+'СЕТ СН'!$H$5-'СЕТ СН'!$H$17</f>
        <v>4752.2882502399998</v>
      </c>
      <c r="T103" s="37">
        <f>SUMIFS(СВЦЭМ!$C$34:$C$777,СВЦЭМ!$A$34:$A$777,$A103,СВЦЭМ!$B$34:$B$777,T$83)+'СЕТ СН'!$H$9+СВЦЭМ!$D$10+'СЕТ СН'!$H$5-'СЕТ СН'!$H$17</f>
        <v>4728.4902207899995</v>
      </c>
      <c r="U103" s="37">
        <f>SUMIFS(СВЦЭМ!$C$34:$C$777,СВЦЭМ!$A$34:$A$777,$A103,СВЦЭМ!$B$34:$B$777,U$83)+'СЕТ СН'!$H$9+СВЦЭМ!$D$10+'СЕТ СН'!$H$5-'СЕТ СН'!$H$17</f>
        <v>4729.4757800799998</v>
      </c>
      <c r="V103" s="37">
        <f>SUMIFS(СВЦЭМ!$C$34:$C$777,СВЦЭМ!$A$34:$A$777,$A103,СВЦЭМ!$B$34:$B$777,V$83)+'СЕТ СН'!$H$9+СВЦЭМ!$D$10+'СЕТ СН'!$H$5-'СЕТ СН'!$H$17</f>
        <v>4730.2828930300002</v>
      </c>
      <c r="W103" s="37">
        <f>SUMIFS(СВЦЭМ!$C$34:$C$777,СВЦЭМ!$A$34:$A$777,$A103,СВЦЭМ!$B$34:$B$777,W$83)+'СЕТ СН'!$H$9+СВЦЭМ!$D$10+'СЕТ СН'!$H$5-'СЕТ СН'!$H$17</f>
        <v>4733.30673389</v>
      </c>
      <c r="X103" s="37">
        <f>SUMIFS(СВЦЭМ!$C$34:$C$777,СВЦЭМ!$A$34:$A$777,$A103,СВЦЭМ!$B$34:$B$777,X$83)+'СЕТ СН'!$H$9+СВЦЭМ!$D$10+'СЕТ СН'!$H$5-'СЕТ СН'!$H$17</f>
        <v>4753.8054177399999</v>
      </c>
      <c r="Y103" s="37">
        <f>SUMIFS(СВЦЭМ!$C$34:$C$777,СВЦЭМ!$A$34:$A$777,$A103,СВЦЭМ!$B$34:$B$777,Y$83)+'СЕТ СН'!$H$9+СВЦЭМ!$D$10+'СЕТ СН'!$H$5-'СЕТ СН'!$H$17</f>
        <v>4797.4312022800004</v>
      </c>
    </row>
    <row r="104" spans="1:25" ht="15.75" x14ac:dyDescent="0.2">
      <c r="A104" s="36">
        <f t="shared" si="2"/>
        <v>42756</v>
      </c>
      <c r="B104" s="37">
        <f>SUMIFS(СВЦЭМ!$C$34:$C$777,СВЦЭМ!$A$34:$A$777,$A104,СВЦЭМ!$B$34:$B$777,B$83)+'СЕТ СН'!$H$9+СВЦЭМ!$D$10+'СЕТ СН'!$H$5-'СЕТ СН'!$H$17</f>
        <v>4846.6817056599994</v>
      </c>
      <c r="C104" s="37">
        <f>SUMIFS(СВЦЭМ!$C$34:$C$777,СВЦЭМ!$A$34:$A$777,$A104,СВЦЭМ!$B$34:$B$777,C$83)+'СЕТ СН'!$H$9+СВЦЭМ!$D$10+'СЕТ СН'!$H$5-'СЕТ СН'!$H$17</f>
        <v>4858.0867859800001</v>
      </c>
      <c r="D104" s="37">
        <f>SUMIFS(СВЦЭМ!$C$34:$C$777,СВЦЭМ!$A$34:$A$777,$A104,СВЦЭМ!$B$34:$B$777,D$83)+'СЕТ СН'!$H$9+СВЦЭМ!$D$10+'СЕТ СН'!$H$5-'СЕТ СН'!$H$17</f>
        <v>4854.9033785399997</v>
      </c>
      <c r="E104" s="37">
        <f>SUMIFS(СВЦЭМ!$C$34:$C$777,СВЦЭМ!$A$34:$A$777,$A104,СВЦЭМ!$B$34:$B$777,E$83)+'СЕТ СН'!$H$9+СВЦЭМ!$D$10+'СЕТ СН'!$H$5-'СЕТ СН'!$H$17</f>
        <v>4869.3345874099996</v>
      </c>
      <c r="F104" s="37">
        <f>SUMIFS(СВЦЭМ!$C$34:$C$777,СВЦЭМ!$A$34:$A$777,$A104,СВЦЭМ!$B$34:$B$777,F$83)+'СЕТ СН'!$H$9+СВЦЭМ!$D$10+'СЕТ СН'!$H$5-'СЕТ СН'!$H$17</f>
        <v>4870.4521270200003</v>
      </c>
      <c r="G104" s="37">
        <f>SUMIFS(СВЦЭМ!$C$34:$C$777,СВЦЭМ!$A$34:$A$777,$A104,СВЦЭМ!$B$34:$B$777,G$83)+'СЕТ СН'!$H$9+СВЦЭМ!$D$10+'СЕТ СН'!$H$5-'СЕТ СН'!$H$17</f>
        <v>4856.1032601699999</v>
      </c>
      <c r="H104" s="37">
        <f>SUMIFS(СВЦЭМ!$C$34:$C$777,СВЦЭМ!$A$34:$A$777,$A104,СВЦЭМ!$B$34:$B$777,H$83)+'СЕТ СН'!$H$9+СВЦЭМ!$D$10+'СЕТ СН'!$H$5-'СЕТ СН'!$H$17</f>
        <v>4833.5990588099994</v>
      </c>
      <c r="I104" s="37">
        <f>SUMIFS(СВЦЭМ!$C$34:$C$777,СВЦЭМ!$A$34:$A$777,$A104,СВЦЭМ!$B$34:$B$777,I$83)+'СЕТ СН'!$H$9+СВЦЭМ!$D$10+'СЕТ СН'!$H$5-'СЕТ СН'!$H$17</f>
        <v>4787.6808698000004</v>
      </c>
      <c r="J104" s="37">
        <f>SUMIFS(СВЦЭМ!$C$34:$C$777,СВЦЭМ!$A$34:$A$777,$A104,СВЦЭМ!$B$34:$B$777,J$83)+'СЕТ СН'!$H$9+СВЦЭМ!$D$10+'СЕТ СН'!$H$5-'СЕТ СН'!$H$17</f>
        <v>4765.5788489099996</v>
      </c>
      <c r="K104" s="37">
        <f>SUMIFS(СВЦЭМ!$C$34:$C$777,СВЦЭМ!$A$34:$A$777,$A104,СВЦЭМ!$B$34:$B$777,K$83)+'СЕТ СН'!$H$9+СВЦЭМ!$D$10+'СЕТ СН'!$H$5-'СЕТ СН'!$H$17</f>
        <v>4729.0410562100005</v>
      </c>
      <c r="L104" s="37">
        <f>SUMIFS(СВЦЭМ!$C$34:$C$777,СВЦЭМ!$A$34:$A$777,$A104,СВЦЭМ!$B$34:$B$777,L$83)+'СЕТ СН'!$H$9+СВЦЭМ!$D$10+'СЕТ СН'!$H$5-'СЕТ СН'!$H$17</f>
        <v>4690.5278107100003</v>
      </c>
      <c r="M104" s="37">
        <f>SUMIFS(СВЦЭМ!$C$34:$C$777,СВЦЭМ!$A$34:$A$777,$A104,СВЦЭМ!$B$34:$B$777,M$83)+'СЕТ СН'!$H$9+СВЦЭМ!$D$10+'СЕТ СН'!$H$5-'СЕТ СН'!$H$17</f>
        <v>4696.3776000099997</v>
      </c>
      <c r="N104" s="37">
        <f>SUMIFS(СВЦЭМ!$C$34:$C$777,СВЦЭМ!$A$34:$A$777,$A104,СВЦЭМ!$B$34:$B$777,N$83)+'СЕТ СН'!$H$9+СВЦЭМ!$D$10+'СЕТ СН'!$H$5-'СЕТ СН'!$H$17</f>
        <v>4707.2522435600004</v>
      </c>
      <c r="O104" s="37">
        <f>SUMIFS(СВЦЭМ!$C$34:$C$777,СВЦЭМ!$A$34:$A$777,$A104,СВЦЭМ!$B$34:$B$777,O$83)+'СЕТ СН'!$H$9+СВЦЭМ!$D$10+'СЕТ СН'!$H$5-'СЕТ СН'!$H$17</f>
        <v>4717.8438590300002</v>
      </c>
      <c r="P104" s="37">
        <f>SUMIFS(СВЦЭМ!$C$34:$C$777,СВЦЭМ!$A$34:$A$777,$A104,СВЦЭМ!$B$34:$B$777,P$83)+'СЕТ СН'!$H$9+СВЦЭМ!$D$10+'СЕТ СН'!$H$5-'СЕТ СН'!$H$17</f>
        <v>4742.3025287099999</v>
      </c>
      <c r="Q104" s="37">
        <f>SUMIFS(СВЦЭМ!$C$34:$C$777,СВЦЭМ!$A$34:$A$777,$A104,СВЦЭМ!$B$34:$B$777,Q$83)+'СЕТ СН'!$H$9+СВЦЭМ!$D$10+'СЕТ СН'!$H$5-'СЕТ СН'!$H$17</f>
        <v>4740.7764924599996</v>
      </c>
      <c r="R104" s="37">
        <f>SUMIFS(СВЦЭМ!$C$34:$C$777,СВЦЭМ!$A$34:$A$777,$A104,СВЦЭМ!$B$34:$B$777,R$83)+'СЕТ СН'!$H$9+СВЦЭМ!$D$10+'СЕТ СН'!$H$5-'СЕТ СН'!$H$17</f>
        <v>4738.9332500700002</v>
      </c>
      <c r="S104" s="37">
        <f>SUMIFS(СВЦЭМ!$C$34:$C$777,СВЦЭМ!$A$34:$A$777,$A104,СВЦЭМ!$B$34:$B$777,S$83)+'СЕТ СН'!$H$9+СВЦЭМ!$D$10+'СЕТ СН'!$H$5-'СЕТ СН'!$H$17</f>
        <v>4721.0031830299995</v>
      </c>
      <c r="T104" s="37">
        <f>SUMIFS(СВЦЭМ!$C$34:$C$777,СВЦЭМ!$A$34:$A$777,$A104,СВЦЭМ!$B$34:$B$777,T$83)+'СЕТ СН'!$H$9+СВЦЭМ!$D$10+'СЕТ СН'!$H$5-'СЕТ СН'!$H$17</f>
        <v>4679.3929495600005</v>
      </c>
      <c r="U104" s="37">
        <f>SUMIFS(СВЦЭМ!$C$34:$C$777,СВЦЭМ!$A$34:$A$777,$A104,СВЦЭМ!$B$34:$B$777,U$83)+'СЕТ СН'!$H$9+СВЦЭМ!$D$10+'СЕТ СН'!$H$5-'СЕТ СН'!$H$17</f>
        <v>4675.5281001100002</v>
      </c>
      <c r="V104" s="37">
        <f>SUMIFS(СВЦЭМ!$C$34:$C$777,СВЦЭМ!$A$34:$A$777,$A104,СВЦЭМ!$B$34:$B$777,V$83)+'СЕТ СН'!$H$9+СВЦЭМ!$D$10+'СЕТ СН'!$H$5-'СЕТ СН'!$H$17</f>
        <v>4693.6000845799999</v>
      </c>
      <c r="W104" s="37">
        <f>SUMIFS(СВЦЭМ!$C$34:$C$777,СВЦЭМ!$A$34:$A$777,$A104,СВЦЭМ!$B$34:$B$777,W$83)+'СЕТ СН'!$H$9+СВЦЭМ!$D$10+'СЕТ СН'!$H$5-'СЕТ СН'!$H$17</f>
        <v>4709.8454826199995</v>
      </c>
      <c r="X104" s="37">
        <f>SUMIFS(СВЦЭМ!$C$34:$C$777,СВЦЭМ!$A$34:$A$777,$A104,СВЦЭМ!$B$34:$B$777,X$83)+'СЕТ СН'!$H$9+СВЦЭМ!$D$10+'СЕТ СН'!$H$5-'СЕТ СН'!$H$17</f>
        <v>4733.5394248399998</v>
      </c>
      <c r="Y104" s="37">
        <f>SUMIFS(СВЦЭМ!$C$34:$C$777,СВЦЭМ!$A$34:$A$777,$A104,СВЦЭМ!$B$34:$B$777,Y$83)+'СЕТ СН'!$H$9+СВЦЭМ!$D$10+'СЕТ СН'!$H$5-'СЕТ СН'!$H$17</f>
        <v>4767.0226713600005</v>
      </c>
    </row>
    <row r="105" spans="1:25" ht="15.75" x14ac:dyDescent="0.2">
      <c r="A105" s="36">
        <f t="shared" si="2"/>
        <v>42757</v>
      </c>
      <c r="B105" s="37">
        <f>SUMIFS(СВЦЭМ!$C$34:$C$777,СВЦЭМ!$A$34:$A$777,$A105,СВЦЭМ!$B$34:$B$777,B$83)+'СЕТ СН'!$H$9+СВЦЭМ!$D$10+'СЕТ СН'!$H$5-'СЕТ СН'!$H$17</f>
        <v>4788.0944427899994</v>
      </c>
      <c r="C105" s="37">
        <f>SUMIFS(СВЦЭМ!$C$34:$C$777,СВЦЭМ!$A$34:$A$777,$A105,СВЦЭМ!$B$34:$B$777,C$83)+'СЕТ СН'!$H$9+СВЦЭМ!$D$10+'СЕТ СН'!$H$5-'СЕТ СН'!$H$17</f>
        <v>4822.1335326799999</v>
      </c>
      <c r="D105" s="37">
        <f>SUMIFS(СВЦЭМ!$C$34:$C$777,СВЦЭМ!$A$34:$A$777,$A105,СВЦЭМ!$B$34:$B$777,D$83)+'СЕТ СН'!$H$9+СВЦЭМ!$D$10+'СЕТ СН'!$H$5-'СЕТ СН'!$H$17</f>
        <v>4848.05129631</v>
      </c>
      <c r="E105" s="37">
        <f>SUMIFS(СВЦЭМ!$C$34:$C$777,СВЦЭМ!$A$34:$A$777,$A105,СВЦЭМ!$B$34:$B$777,E$83)+'СЕТ СН'!$H$9+СВЦЭМ!$D$10+'СЕТ СН'!$H$5-'СЕТ СН'!$H$17</f>
        <v>4861.4523288500004</v>
      </c>
      <c r="F105" s="37">
        <f>SUMIFS(СВЦЭМ!$C$34:$C$777,СВЦЭМ!$A$34:$A$777,$A105,СВЦЭМ!$B$34:$B$777,F$83)+'СЕТ СН'!$H$9+СВЦЭМ!$D$10+'СЕТ СН'!$H$5-'СЕТ СН'!$H$17</f>
        <v>4862.6257587500004</v>
      </c>
      <c r="G105" s="37">
        <f>SUMIFS(СВЦЭМ!$C$34:$C$777,СВЦЭМ!$A$34:$A$777,$A105,СВЦЭМ!$B$34:$B$777,G$83)+'СЕТ СН'!$H$9+СВЦЭМ!$D$10+'СЕТ СН'!$H$5-'СЕТ СН'!$H$17</f>
        <v>4853.9663661599998</v>
      </c>
      <c r="H105" s="37">
        <f>SUMIFS(СВЦЭМ!$C$34:$C$777,СВЦЭМ!$A$34:$A$777,$A105,СВЦЭМ!$B$34:$B$777,H$83)+'СЕТ СН'!$H$9+СВЦЭМ!$D$10+'СЕТ СН'!$H$5-'СЕТ СН'!$H$17</f>
        <v>4833.3456012900006</v>
      </c>
      <c r="I105" s="37">
        <f>SUMIFS(СВЦЭМ!$C$34:$C$777,СВЦЭМ!$A$34:$A$777,$A105,СВЦЭМ!$B$34:$B$777,I$83)+'СЕТ СН'!$H$9+СВЦЭМ!$D$10+'СЕТ СН'!$H$5-'СЕТ СН'!$H$17</f>
        <v>4822.2359188700002</v>
      </c>
      <c r="J105" s="37">
        <f>SUMIFS(СВЦЭМ!$C$34:$C$777,СВЦЭМ!$A$34:$A$777,$A105,СВЦЭМ!$B$34:$B$777,J$83)+'СЕТ СН'!$H$9+СВЦЭМ!$D$10+'СЕТ СН'!$H$5-'СЕТ СН'!$H$17</f>
        <v>4792.7949467399994</v>
      </c>
      <c r="K105" s="37">
        <f>SUMIFS(СВЦЭМ!$C$34:$C$777,СВЦЭМ!$A$34:$A$777,$A105,СВЦЭМ!$B$34:$B$777,K$83)+'СЕТ СН'!$H$9+СВЦЭМ!$D$10+'СЕТ СН'!$H$5-'СЕТ СН'!$H$17</f>
        <v>4737.6429881000004</v>
      </c>
      <c r="L105" s="37">
        <f>SUMIFS(СВЦЭМ!$C$34:$C$777,СВЦЭМ!$A$34:$A$777,$A105,СВЦЭМ!$B$34:$B$777,L$83)+'СЕТ СН'!$H$9+СВЦЭМ!$D$10+'СЕТ СН'!$H$5-'СЕТ СН'!$H$17</f>
        <v>4700.5627097699999</v>
      </c>
      <c r="M105" s="37">
        <f>SUMIFS(СВЦЭМ!$C$34:$C$777,СВЦЭМ!$A$34:$A$777,$A105,СВЦЭМ!$B$34:$B$777,M$83)+'СЕТ СН'!$H$9+СВЦЭМ!$D$10+'СЕТ СН'!$H$5-'СЕТ СН'!$H$17</f>
        <v>4695.8062867799999</v>
      </c>
      <c r="N105" s="37">
        <f>SUMIFS(СВЦЭМ!$C$34:$C$777,СВЦЭМ!$A$34:$A$777,$A105,СВЦЭМ!$B$34:$B$777,N$83)+'СЕТ СН'!$H$9+СВЦЭМ!$D$10+'СЕТ СН'!$H$5-'СЕТ СН'!$H$17</f>
        <v>4704.4381838400004</v>
      </c>
      <c r="O105" s="37">
        <f>SUMIFS(СВЦЭМ!$C$34:$C$777,СВЦЭМ!$A$34:$A$777,$A105,СВЦЭМ!$B$34:$B$777,O$83)+'СЕТ СН'!$H$9+СВЦЭМ!$D$10+'СЕТ СН'!$H$5-'СЕТ СН'!$H$17</f>
        <v>4729.0895759300001</v>
      </c>
      <c r="P105" s="37">
        <f>SUMIFS(СВЦЭМ!$C$34:$C$777,СВЦЭМ!$A$34:$A$777,$A105,СВЦЭМ!$B$34:$B$777,P$83)+'СЕТ СН'!$H$9+СВЦЭМ!$D$10+'СЕТ СН'!$H$5-'СЕТ СН'!$H$17</f>
        <v>4750.5181629300005</v>
      </c>
      <c r="Q105" s="37">
        <f>SUMIFS(СВЦЭМ!$C$34:$C$777,СВЦЭМ!$A$34:$A$777,$A105,СВЦЭМ!$B$34:$B$777,Q$83)+'СЕТ СН'!$H$9+СВЦЭМ!$D$10+'СЕТ СН'!$H$5-'СЕТ СН'!$H$17</f>
        <v>4748.40856687</v>
      </c>
      <c r="R105" s="37">
        <f>SUMIFS(СВЦЭМ!$C$34:$C$777,СВЦЭМ!$A$34:$A$777,$A105,СВЦЭМ!$B$34:$B$777,R$83)+'СЕТ СН'!$H$9+СВЦЭМ!$D$10+'СЕТ СН'!$H$5-'СЕТ СН'!$H$17</f>
        <v>4751.3556007699999</v>
      </c>
      <c r="S105" s="37">
        <f>SUMIFS(СВЦЭМ!$C$34:$C$777,СВЦЭМ!$A$34:$A$777,$A105,СВЦЭМ!$B$34:$B$777,S$83)+'СЕТ СН'!$H$9+СВЦЭМ!$D$10+'СЕТ СН'!$H$5-'СЕТ СН'!$H$17</f>
        <v>4717.0510806100001</v>
      </c>
      <c r="T105" s="37">
        <f>SUMIFS(СВЦЭМ!$C$34:$C$777,СВЦЭМ!$A$34:$A$777,$A105,СВЦЭМ!$B$34:$B$777,T$83)+'СЕТ СН'!$H$9+СВЦЭМ!$D$10+'СЕТ СН'!$H$5-'СЕТ СН'!$H$17</f>
        <v>4680.12767377</v>
      </c>
      <c r="U105" s="37">
        <f>SUMIFS(СВЦЭМ!$C$34:$C$777,СВЦЭМ!$A$34:$A$777,$A105,СВЦЭМ!$B$34:$B$777,U$83)+'СЕТ СН'!$H$9+СВЦЭМ!$D$10+'СЕТ СН'!$H$5-'СЕТ СН'!$H$17</f>
        <v>4684.9404920799998</v>
      </c>
      <c r="V105" s="37">
        <f>SUMIFS(СВЦЭМ!$C$34:$C$777,СВЦЭМ!$A$34:$A$777,$A105,СВЦЭМ!$B$34:$B$777,V$83)+'СЕТ СН'!$H$9+СВЦЭМ!$D$10+'СЕТ СН'!$H$5-'СЕТ СН'!$H$17</f>
        <v>4694.4415727899996</v>
      </c>
      <c r="W105" s="37">
        <f>SUMIFS(СВЦЭМ!$C$34:$C$777,СВЦЭМ!$A$34:$A$777,$A105,СВЦЭМ!$B$34:$B$777,W$83)+'СЕТ СН'!$H$9+СВЦЭМ!$D$10+'СЕТ СН'!$H$5-'СЕТ СН'!$H$17</f>
        <v>4694.4757333899997</v>
      </c>
      <c r="X105" s="37">
        <f>SUMIFS(СВЦЭМ!$C$34:$C$777,СВЦЭМ!$A$34:$A$777,$A105,СВЦЭМ!$B$34:$B$777,X$83)+'СЕТ СН'!$H$9+СВЦЭМ!$D$10+'СЕТ СН'!$H$5-'СЕТ СН'!$H$17</f>
        <v>4723.9914871299998</v>
      </c>
      <c r="Y105" s="37">
        <f>SUMIFS(СВЦЭМ!$C$34:$C$777,СВЦЭМ!$A$34:$A$777,$A105,СВЦЭМ!$B$34:$B$777,Y$83)+'СЕТ СН'!$H$9+СВЦЭМ!$D$10+'СЕТ СН'!$H$5-'СЕТ СН'!$H$17</f>
        <v>4761.3366219999998</v>
      </c>
    </row>
    <row r="106" spans="1:25" ht="15.75" x14ac:dyDescent="0.2">
      <c r="A106" s="36">
        <f t="shared" si="2"/>
        <v>42758</v>
      </c>
      <c r="B106" s="37">
        <f>SUMIFS(СВЦЭМ!$C$34:$C$777,СВЦЭМ!$A$34:$A$777,$A106,СВЦЭМ!$B$34:$B$777,B$83)+'СЕТ СН'!$H$9+СВЦЭМ!$D$10+'СЕТ СН'!$H$5-'СЕТ СН'!$H$17</f>
        <v>4830.8909197499997</v>
      </c>
      <c r="C106" s="37">
        <f>SUMIFS(СВЦЭМ!$C$34:$C$777,СВЦЭМ!$A$34:$A$777,$A106,СВЦЭМ!$B$34:$B$777,C$83)+'СЕТ СН'!$H$9+СВЦЭМ!$D$10+'СЕТ СН'!$H$5-'СЕТ СН'!$H$17</f>
        <v>4875.7515689100001</v>
      </c>
      <c r="D106" s="37">
        <f>SUMIFS(СВЦЭМ!$C$34:$C$777,СВЦЭМ!$A$34:$A$777,$A106,СВЦЭМ!$B$34:$B$777,D$83)+'СЕТ СН'!$H$9+СВЦЭМ!$D$10+'СЕТ СН'!$H$5-'СЕТ СН'!$H$17</f>
        <v>4901.3321242100001</v>
      </c>
      <c r="E106" s="37">
        <f>SUMIFS(СВЦЭМ!$C$34:$C$777,СВЦЭМ!$A$34:$A$777,$A106,СВЦЭМ!$B$34:$B$777,E$83)+'СЕТ СН'!$H$9+СВЦЭМ!$D$10+'СЕТ СН'!$H$5-'СЕТ СН'!$H$17</f>
        <v>4912.19188657</v>
      </c>
      <c r="F106" s="37">
        <f>SUMIFS(СВЦЭМ!$C$34:$C$777,СВЦЭМ!$A$34:$A$777,$A106,СВЦЭМ!$B$34:$B$777,F$83)+'СЕТ СН'!$H$9+СВЦЭМ!$D$10+'СЕТ СН'!$H$5-'СЕТ СН'!$H$17</f>
        <v>4912.5707353999996</v>
      </c>
      <c r="G106" s="37">
        <f>SUMIFS(СВЦЭМ!$C$34:$C$777,СВЦЭМ!$A$34:$A$777,$A106,СВЦЭМ!$B$34:$B$777,G$83)+'СЕТ СН'!$H$9+СВЦЭМ!$D$10+'СЕТ СН'!$H$5-'СЕТ СН'!$H$17</f>
        <v>4895.1653567499998</v>
      </c>
      <c r="H106" s="37">
        <f>SUMIFS(СВЦЭМ!$C$34:$C$777,СВЦЭМ!$A$34:$A$777,$A106,СВЦЭМ!$B$34:$B$777,H$83)+'СЕТ СН'!$H$9+СВЦЭМ!$D$10+'СЕТ СН'!$H$5-'СЕТ СН'!$H$17</f>
        <v>4836.9880098800004</v>
      </c>
      <c r="I106" s="37">
        <f>SUMIFS(СВЦЭМ!$C$34:$C$777,СВЦЭМ!$A$34:$A$777,$A106,СВЦЭМ!$B$34:$B$777,I$83)+'СЕТ СН'!$H$9+СВЦЭМ!$D$10+'СЕТ СН'!$H$5-'СЕТ СН'!$H$17</f>
        <v>4801.2223362000004</v>
      </c>
      <c r="J106" s="37">
        <f>SUMIFS(СВЦЭМ!$C$34:$C$777,СВЦЭМ!$A$34:$A$777,$A106,СВЦЭМ!$B$34:$B$777,J$83)+'СЕТ СН'!$H$9+СВЦЭМ!$D$10+'СЕТ СН'!$H$5-'СЕТ СН'!$H$17</f>
        <v>4775.0679015400001</v>
      </c>
      <c r="K106" s="37">
        <f>SUMIFS(СВЦЭМ!$C$34:$C$777,СВЦЭМ!$A$34:$A$777,$A106,СВЦЭМ!$B$34:$B$777,K$83)+'СЕТ СН'!$H$9+СВЦЭМ!$D$10+'СЕТ СН'!$H$5-'СЕТ СН'!$H$17</f>
        <v>4773.8584095699998</v>
      </c>
      <c r="L106" s="37">
        <f>SUMIFS(СВЦЭМ!$C$34:$C$777,СВЦЭМ!$A$34:$A$777,$A106,СВЦЭМ!$B$34:$B$777,L$83)+'СЕТ СН'!$H$9+СВЦЭМ!$D$10+'СЕТ СН'!$H$5-'СЕТ СН'!$H$17</f>
        <v>4784.6029487199994</v>
      </c>
      <c r="M106" s="37">
        <f>SUMIFS(СВЦЭМ!$C$34:$C$777,СВЦЭМ!$A$34:$A$777,$A106,СВЦЭМ!$B$34:$B$777,M$83)+'СЕТ СН'!$H$9+СВЦЭМ!$D$10+'СЕТ СН'!$H$5-'СЕТ СН'!$H$17</f>
        <v>4804.8058929999997</v>
      </c>
      <c r="N106" s="37">
        <f>SUMIFS(СВЦЭМ!$C$34:$C$777,СВЦЭМ!$A$34:$A$777,$A106,СВЦЭМ!$B$34:$B$777,N$83)+'СЕТ СН'!$H$9+СВЦЭМ!$D$10+'СЕТ СН'!$H$5-'СЕТ СН'!$H$17</f>
        <v>4817.6314667799998</v>
      </c>
      <c r="O106" s="37">
        <f>SUMIFS(СВЦЭМ!$C$34:$C$777,СВЦЭМ!$A$34:$A$777,$A106,СВЦЭМ!$B$34:$B$777,O$83)+'СЕТ СН'!$H$9+СВЦЭМ!$D$10+'СЕТ СН'!$H$5-'СЕТ СН'!$H$17</f>
        <v>4839.1366422600004</v>
      </c>
      <c r="P106" s="37">
        <f>SUMIFS(СВЦЭМ!$C$34:$C$777,СВЦЭМ!$A$34:$A$777,$A106,СВЦЭМ!$B$34:$B$777,P$83)+'СЕТ СН'!$H$9+СВЦЭМ!$D$10+'СЕТ СН'!$H$5-'СЕТ СН'!$H$17</f>
        <v>4833.8611544199994</v>
      </c>
      <c r="Q106" s="37">
        <f>SUMIFS(СВЦЭМ!$C$34:$C$777,СВЦЭМ!$A$34:$A$777,$A106,СВЦЭМ!$B$34:$B$777,Q$83)+'СЕТ СН'!$H$9+СВЦЭМ!$D$10+'СЕТ СН'!$H$5-'СЕТ СН'!$H$17</f>
        <v>4841.1314379199994</v>
      </c>
      <c r="R106" s="37">
        <f>SUMIFS(СВЦЭМ!$C$34:$C$777,СВЦЭМ!$A$34:$A$777,$A106,СВЦЭМ!$B$34:$B$777,R$83)+'СЕТ СН'!$H$9+СВЦЭМ!$D$10+'СЕТ СН'!$H$5-'СЕТ СН'!$H$17</f>
        <v>4836.9840326599997</v>
      </c>
      <c r="S106" s="37">
        <f>SUMIFS(СВЦЭМ!$C$34:$C$777,СВЦЭМ!$A$34:$A$777,$A106,СВЦЭМ!$B$34:$B$777,S$83)+'СЕТ СН'!$H$9+СВЦЭМ!$D$10+'СЕТ СН'!$H$5-'СЕТ СН'!$H$17</f>
        <v>4820.8876791599996</v>
      </c>
      <c r="T106" s="37">
        <f>SUMIFS(СВЦЭМ!$C$34:$C$777,СВЦЭМ!$A$34:$A$777,$A106,СВЦЭМ!$B$34:$B$777,T$83)+'СЕТ СН'!$H$9+СВЦЭМ!$D$10+'СЕТ СН'!$H$5-'СЕТ СН'!$H$17</f>
        <v>4775.4846144200001</v>
      </c>
      <c r="U106" s="37">
        <f>SUMIFS(СВЦЭМ!$C$34:$C$777,СВЦЭМ!$A$34:$A$777,$A106,СВЦЭМ!$B$34:$B$777,U$83)+'СЕТ СН'!$H$9+СВЦЭМ!$D$10+'СЕТ СН'!$H$5-'СЕТ СН'!$H$17</f>
        <v>4773.3699332400001</v>
      </c>
      <c r="V106" s="37">
        <f>SUMIFS(СВЦЭМ!$C$34:$C$777,СВЦЭМ!$A$34:$A$777,$A106,СВЦЭМ!$B$34:$B$777,V$83)+'СЕТ СН'!$H$9+СВЦЭМ!$D$10+'СЕТ СН'!$H$5-'СЕТ СН'!$H$17</f>
        <v>4793.7396355199999</v>
      </c>
      <c r="W106" s="37">
        <f>SUMIFS(СВЦЭМ!$C$34:$C$777,СВЦЭМ!$A$34:$A$777,$A106,СВЦЭМ!$B$34:$B$777,W$83)+'СЕТ СН'!$H$9+СВЦЭМ!$D$10+'СЕТ СН'!$H$5-'СЕТ СН'!$H$17</f>
        <v>4809.2903455699998</v>
      </c>
      <c r="X106" s="37">
        <f>SUMIFS(СВЦЭМ!$C$34:$C$777,СВЦЭМ!$A$34:$A$777,$A106,СВЦЭМ!$B$34:$B$777,X$83)+'СЕТ СН'!$H$9+СВЦЭМ!$D$10+'СЕТ СН'!$H$5-'СЕТ СН'!$H$17</f>
        <v>4858.51620103</v>
      </c>
      <c r="Y106" s="37">
        <f>SUMIFS(СВЦЭМ!$C$34:$C$777,СВЦЭМ!$A$34:$A$777,$A106,СВЦЭМ!$B$34:$B$777,Y$83)+'СЕТ СН'!$H$9+СВЦЭМ!$D$10+'СЕТ СН'!$H$5-'СЕТ СН'!$H$17</f>
        <v>4870.5058953099997</v>
      </c>
    </row>
    <row r="107" spans="1:25" ht="15.75" x14ac:dyDescent="0.2">
      <c r="A107" s="36">
        <f t="shared" si="2"/>
        <v>42759</v>
      </c>
      <c r="B107" s="37">
        <f>SUMIFS(СВЦЭМ!$C$34:$C$777,СВЦЭМ!$A$34:$A$777,$A107,СВЦЭМ!$B$34:$B$777,B$83)+'СЕТ СН'!$H$9+СВЦЭМ!$D$10+'СЕТ СН'!$H$5-'СЕТ СН'!$H$17</f>
        <v>4863.01012558</v>
      </c>
      <c r="C107" s="37">
        <f>SUMIFS(СВЦЭМ!$C$34:$C$777,СВЦЭМ!$A$34:$A$777,$A107,СВЦЭМ!$B$34:$B$777,C$83)+'СЕТ СН'!$H$9+СВЦЭМ!$D$10+'СЕТ СН'!$H$5-'СЕТ СН'!$H$17</f>
        <v>4871.8608882600001</v>
      </c>
      <c r="D107" s="37">
        <f>SUMIFS(СВЦЭМ!$C$34:$C$777,СВЦЭМ!$A$34:$A$777,$A107,СВЦЭМ!$B$34:$B$777,D$83)+'СЕТ СН'!$H$9+СВЦЭМ!$D$10+'СЕТ СН'!$H$5-'СЕТ СН'!$H$17</f>
        <v>4904.0720653499993</v>
      </c>
      <c r="E107" s="37">
        <f>SUMIFS(СВЦЭМ!$C$34:$C$777,СВЦЭМ!$A$34:$A$777,$A107,СВЦЭМ!$B$34:$B$777,E$83)+'СЕТ СН'!$H$9+СВЦЭМ!$D$10+'СЕТ СН'!$H$5-'СЕТ СН'!$H$17</f>
        <v>4914.4756960499999</v>
      </c>
      <c r="F107" s="37">
        <f>SUMIFS(СВЦЭМ!$C$34:$C$777,СВЦЭМ!$A$34:$A$777,$A107,СВЦЭМ!$B$34:$B$777,F$83)+'СЕТ СН'!$H$9+СВЦЭМ!$D$10+'СЕТ СН'!$H$5-'СЕТ СН'!$H$17</f>
        <v>4912.92016582</v>
      </c>
      <c r="G107" s="37">
        <f>SUMIFS(СВЦЭМ!$C$34:$C$777,СВЦЭМ!$A$34:$A$777,$A107,СВЦЭМ!$B$34:$B$777,G$83)+'СЕТ СН'!$H$9+СВЦЭМ!$D$10+'СЕТ СН'!$H$5-'СЕТ СН'!$H$17</f>
        <v>4913.2905172800001</v>
      </c>
      <c r="H107" s="37">
        <f>SUMIFS(СВЦЭМ!$C$34:$C$777,СВЦЭМ!$A$34:$A$777,$A107,СВЦЭМ!$B$34:$B$777,H$83)+'СЕТ СН'!$H$9+СВЦЭМ!$D$10+'СЕТ СН'!$H$5-'СЕТ СН'!$H$17</f>
        <v>4871.1174452499999</v>
      </c>
      <c r="I107" s="37">
        <f>SUMIFS(СВЦЭМ!$C$34:$C$777,СВЦЭМ!$A$34:$A$777,$A107,СВЦЭМ!$B$34:$B$777,I$83)+'СЕТ СН'!$H$9+СВЦЭМ!$D$10+'СЕТ СН'!$H$5-'СЕТ СН'!$H$17</f>
        <v>4846.8026773800002</v>
      </c>
      <c r="J107" s="37">
        <f>SUMIFS(СВЦЭМ!$C$34:$C$777,СВЦЭМ!$A$34:$A$777,$A107,СВЦЭМ!$B$34:$B$777,J$83)+'СЕТ СН'!$H$9+СВЦЭМ!$D$10+'СЕТ СН'!$H$5-'СЕТ СН'!$H$17</f>
        <v>4788.5229119199994</v>
      </c>
      <c r="K107" s="37">
        <f>SUMIFS(СВЦЭМ!$C$34:$C$777,СВЦЭМ!$A$34:$A$777,$A107,СВЦЭМ!$B$34:$B$777,K$83)+'СЕТ СН'!$H$9+СВЦЭМ!$D$10+'СЕТ СН'!$H$5-'СЕТ СН'!$H$17</f>
        <v>4784.1855054400003</v>
      </c>
      <c r="L107" s="37">
        <f>SUMIFS(СВЦЭМ!$C$34:$C$777,СВЦЭМ!$A$34:$A$777,$A107,СВЦЭМ!$B$34:$B$777,L$83)+'СЕТ СН'!$H$9+СВЦЭМ!$D$10+'СЕТ СН'!$H$5-'СЕТ СН'!$H$17</f>
        <v>4785.9839129100001</v>
      </c>
      <c r="M107" s="37">
        <f>SUMIFS(СВЦЭМ!$C$34:$C$777,СВЦЭМ!$A$34:$A$777,$A107,СВЦЭМ!$B$34:$B$777,M$83)+'СЕТ СН'!$H$9+СВЦЭМ!$D$10+'СЕТ СН'!$H$5-'СЕТ СН'!$H$17</f>
        <v>4795.4008921099994</v>
      </c>
      <c r="N107" s="37">
        <f>SUMIFS(СВЦЭМ!$C$34:$C$777,СВЦЭМ!$A$34:$A$777,$A107,СВЦЭМ!$B$34:$B$777,N$83)+'СЕТ СН'!$H$9+СВЦЭМ!$D$10+'СЕТ СН'!$H$5-'СЕТ СН'!$H$17</f>
        <v>4786.0316595799995</v>
      </c>
      <c r="O107" s="37">
        <f>SUMIFS(СВЦЭМ!$C$34:$C$777,СВЦЭМ!$A$34:$A$777,$A107,СВЦЭМ!$B$34:$B$777,O$83)+'СЕТ СН'!$H$9+СВЦЭМ!$D$10+'СЕТ СН'!$H$5-'СЕТ СН'!$H$17</f>
        <v>4827.5330629299997</v>
      </c>
      <c r="P107" s="37">
        <f>SUMIFS(СВЦЭМ!$C$34:$C$777,СВЦЭМ!$A$34:$A$777,$A107,СВЦЭМ!$B$34:$B$777,P$83)+'СЕТ СН'!$H$9+СВЦЭМ!$D$10+'СЕТ СН'!$H$5-'СЕТ СН'!$H$17</f>
        <v>4842.5704108400005</v>
      </c>
      <c r="Q107" s="37">
        <f>SUMIFS(СВЦЭМ!$C$34:$C$777,СВЦЭМ!$A$34:$A$777,$A107,СВЦЭМ!$B$34:$B$777,Q$83)+'СЕТ СН'!$H$9+СВЦЭМ!$D$10+'СЕТ СН'!$H$5-'СЕТ СН'!$H$17</f>
        <v>4845.5013163399999</v>
      </c>
      <c r="R107" s="37">
        <f>SUMIFS(СВЦЭМ!$C$34:$C$777,СВЦЭМ!$A$34:$A$777,$A107,СВЦЭМ!$B$34:$B$777,R$83)+'СЕТ СН'!$H$9+СВЦЭМ!$D$10+'СЕТ СН'!$H$5-'СЕТ СН'!$H$17</f>
        <v>4843.9134675799996</v>
      </c>
      <c r="S107" s="37">
        <f>SUMIFS(СВЦЭМ!$C$34:$C$777,СВЦЭМ!$A$34:$A$777,$A107,СВЦЭМ!$B$34:$B$777,S$83)+'СЕТ СН'!$H$9+СВЦЭМ!$D$10+'СЕТ СН'!$H$5-'СЕТ СН'!$H$17</f>
        <v>4814.23286964</v>
      </c>
      <c r="T107" s="37">
        <f>SUMIFS(СВЦЭМ!$C$34:$C$777,СВЦЭМ!$A$34:$A$777,$A107,СВЦЭМ!$B$34:$B$777,T$83)+'СЕТ СН'!$H$9+СВЦЭМ!$D$10+'СЕТ СН'!$H$5-'СЕТ СН'!$H$17</f>
        <v>4774.4253200799994</v>
      </c>
      <c r="U107" s="37">
        <f>SUMIFS(СВЦЭМ!$C$34:$C$777,СВЦЭМ!$A$34:$A$777,$A107,СВЦЭМ!$B$34:$B$777,U$83)+'СЕТ СН'!$H$9+СВЦЭМ!$D$10+'СЕТ СН'!$H$5-'СЕТ СН'!$H$17</f>
        <v>4773.2883641999997</v>
      </c>
      <c r="V107" s="37">
        <f>SUMIFS(СВЦЭМ!$C$34:$C$777,СВЦЭМ!$A$34:$A$777,$A107,СВЦЭМ!$B$34:$B$777,V$83)+'СЕТ СН'!$H$9+СВЦЭМ!$D$10+'СЕТ СН'!$H$5-'СЕТ СН'!$H$17</f>
        <v>4793.8966178999999</v>
      </c>
      <c r="W107" s="37">
        <f>SUMIFS(СВЦЭМ!$C$34:$C$777,СВЦЭМ!$A$34:$A$777,$A107,СВЦЭМ!$B$34:$B$777,W$83)+'СЕТ СН'!$H$9+СВЦЭМ!$D$10+'СЕТ СН'!$H$5-'СЕТ СН'!$H$17</f>
        <v>4797.9573376299995</v>
      </c>
      <c r="X107" s="37">
        <f>SUMIFS(СВЦЭМ!$C$34:$C$777,СВЦЭМ!$A$34:$A$777,$A107,СВЦЭМ!$B$34:$B$777,X$83)+'СЕТ СН'!$H$9+СВЦЭМ!$D$10+'СЕТ СН'!$H$5-'СЕТ СН'!$H$17</f>
        <v>4818.2796556699996</v>
      </c>
      <c r="Y107" s="37">
        <f>SUMIFS(СВЦЭМ!$C$34:$C$777,СВЦЭМ!$A$34:$A$777,$A107,СВЦЭМ!$B$34:$B$777,Y$83)+'СЕТ СН'!$H$9+СВЦЭМ!$D$10+'СЕТ СН'!$H$5-'СЕТ СН'!$H$17</f>
        <v>4865.9896033300001</v>
      </c>
    </row>
    <row r="108" spans="1:25" ht="15.75" x14ac:dyDescent="0.2">
      <c r="A108" s="36">
        <f t="shared" si="2"/>
        <v>42760</v>
      </c>
      <c r="B108" s="37">
        <f>SUMIFS(СВЦЭМ!$C$34:$C$777,СВЦЭМ!$A$34:$A$777,$A108,СВЦЭМ!$B$34:$B$777,B$83)+'СЕТ СН'!$H$9+СВЦЭМ!$D$10+'СЕТ СН'!$H$5-'СЕТ СН'!$H$17</f>
        <v>4881.39609776</v>
      </c>
      <c r="C108" s="37">
        <f>SUMIFS(СВЦЭМ!$C$34:$C$777,СВЦЭМ!$A$34:$A$777,$A108,СВЦЭМ!$B$34:$B$777,C$83)+'СЕТ СН'!$H$9+СВЦЭМ!$D$10+'СЕТ СН'!$H$5-'СЕТ СН'!$H$17</f>
        <v>4901.7302157399999</v>
      </c>
      <c r="D108" s="37">
        <f>SUMIFS(СВЦЭМ!$C$34:$C$777,СВЦЭМ!$A$34:$A$777,$A108,СВЦЭМ!$B$34:$B$777,D$83)+'СЕТ СН'!$H$9+СВЦЭМ!$D$10+'СЕТ СН'!$H$5-'СЕТ СН'!$H$17</f>
        <v>4922.6340139599997</v>
      </c>
      <c r="E108" s="37">
        <f>SUMIFS(СВЦЭМ!$C$34:$C$777,СВЦЭМ!$A$34:$A$777,$A108,СВЦЭМ!$B$34:$B$777,E$83)+'СЕТ СН'!$H$9+СВЦЭМ!$D$10+'СЕТ СН'!$H$5-'СЕТ СН'!$H$17</f>
        <v>4930.8577498499999</v>
      </c>
      <c r="F108" s="37">
        <f>SUMIFS(СВЦЭМ!$C$34:$C$777,СВЦЭМ!$A$34:$A$777,$A108,СВЦЭМ!$B$34:$B$777,F$83)+'СЕТ СН'!$H$9+СВЦЭМ!$D$10+'СЕТ СН'!$H$5-'СЕТ СН'!$H$17</f>
        <v>4930.1931493600005</v>
      </c>
      <c r="G108" s="37">
        <f>SUMIFS(СВЦЭМ!$C$34:$C$777,СВЦЭМ!$A$34:$A$777,$A108,СВЦЭМ!$B$34:$B$777,G$83)+'СЕТ СН'!$H$9+СВЦЭМ!$D$10+'СЕТ СН'!$H$5-'СЕТ СН'!$H$17</f>
        <v>4928.21115517</v>
      </c>
      <c r="H108" s="37">
        <f>SUMIFS(СВЦЭМ!$C$34:$C$777,СВЦЭМ!$A$34:$A$777,$A108,СВЦЭМ!$B$34:$B$777,H$83)+'СЕТ СН'!$H$9+СВЦЭМ!$D$10+'СЕТ СН'!$H$5-'СЕТ СН'!$H$17</f>
        <v>4878.7297945400005</v>
      </c>
      <c r="I108" s="37">
        <f>SUMIFS(СВЦЭМ!$C$34:$C$777,СВЦЭМ!$A$34:$A$777,$A108,СВЦЭМ!$B$34:$B$777,I$83)+'СЕТ СН'!$H$9+СВЦЭМ!$D$10+'СЕТ СН'!$H$5-'СЕТ СН'!$H$17</f>
        <v>4832.5587939100005</v>
      </c>
      <c r="J108" s="37">
        <f>SUMIFS(СВЦЭМ!$C$34:$C$777,СВЦЭМ!$A$34:$A$777,$A108,СВЦЭМ!$B$34:$B$777,J$83)+'СЕТ СН'!$H$9+СВЦЭМ!$D$10+'СЕТ СН'!$H$5-'СЕТ СН'!$H$17</f>
        <v>4789.6466811</v>
      </c>
      <c r="K108" s="37">
        <f>SUMIFS(СВЦЭМ!$C$34:$C$777,СВЦЭМ!$A$34:$A$777,$A108,СВЦЭМ!$B$34:$B$777,K$83)+'СЕТ СН'!$H$9+СВЦЭМ!$D$10+'СЕТ СН'!$H$5-'СЕТ СН'!$H$17</f>
        <v>4793.5984961200002</v>
      </c>
      <c r="L108" s="37">
        <f>SUMIFS(СВЦЭМ!$C$34:$C$777,СВЦЭМ!$A$34:$A$777,$A108,СВЦЭМ!$B$34:$B$777,L$83)+'СЕТ СН'!$H$9+СВЦЭМ!$D$10+'СЕТ СН'!$H$5-'СЕТ СН'!$H$17</f>
        <v>4789.6830926299999</v>
      </c>
      <c r="M108" s="37">
        <f>SUMIFS(СВЦЭМ!$C$34:$C$777,СВЦЭМ!$A$34:$A$777,$A108,СВЦЭМ!$B$34:$B$777,M$83)+'СЕТ СН'!$H$9+СВЦЭМ!$D$10+'СЕТ СН'!$H$5-'СЕТ СН'!$H$17</f>
        <v>4782.7236203699995</v>
      </c>
      <c r="N108" s="37">
        <f>SUMIFS(СВЦЭМ!$C$34:$C$777,СВЦЭМ!$A$34:$A$777,$A108,СВЦЭМ!$B$34:$B$777,N$83)+'СЕТ СН'!$H$9+СВЦЭМ!$D$10+'СЕТ СН'!$H$5-'СЕТ СН'!$H$17</f>
        <v>4795.3802233099996</v>
      </c>
      <c r="O108" s="37">
        <f>SUMIFS(СВЦЭМ!$C$34:$C$777,СВЦЭМ!$A$34:$A$777,$A108,СВЦЭМ!$B$34:$B$777,O$83)+'СЕТ СН'!$H$9+СВЦЭМ!$D$10+'СЕТ СН'!$H$5-'СЕТ СН'!$H$17</f>
        <v>4788.8902427600005</v>
      </c>
      <c r="P108" s="37">
        <f>SUMIFS(СВЦЭМ!$C$34:$C$777,СВЦЭМ!$A$34:$A$777,$A108,СВЦЭМ!$B$34:$B$777,P$83)+'СЕТ СН'!$H$9+СВЦЭМ!$D$10+'СЕТ СН'!$H$5-'СЕТ СН'!$H$17</f>
        <v>4802.5060206099997</v>
      </c>
      <c r="Q108" s="37">
        <f>SUMIFS(СВЦЭМ!$C$34:$C$777,СВЦЭМ!$A$34:$A$777,$A108,СВЦЭМ!$B$34:$B$777,Q$83)+'СЕТ СН'!$H$9+СВЦЭМ!$D$10+'СЕТ СН'!$H$5-'СЕТ СН'!$H$17</f>
        <v>4811.2167711799993</v>
      </c>
      <c r="R108" s="37">
        <f>SUMIFS(СВЦЭМ!$C$34:$C$777,СВЦЭМ!$A$34:$A$777,$A108,СВЦЭМ!$B$34:$B$777,R$83)+'СЕТ СН'!$H$9+СВЦЭМ!$D$10+'СЕТ СН'!$H$5-'СЕТ СН'!$H$17</f>
        <v>4811.7110059099996</v>
      </c>
      <c r="S108" s="37">
        <f>SUMIFS(СВЦЭМ!$C$34:$C$777,СВЦЭМ!$A$34:$A$777,$A108,СВЦЭМ!$B$34:$B$777,S$83)+'СЕТ СН'!$H$9+СВЦЭМ!$D$10+'СЕТ СН'!$H$5-'СЕТ СН'!$H$17</f>
        <v>4799.0993418300004</v>
      </c>
      <c r="T108" s="37">
        <f>SUMIFS(СВЦЭМ!$C$34:$C$777,СВЦЭМ!$A$34:$A$777,$A108,СВЦЭМ!$B$34:$B$777,T$83)+'СЕТ СН'!$H$9+СВЦЭМ!$D$10+'СЕТ СН'!$H$5-'СЕТ СН'!$H$17</f>
        <v>4791.7531844000005</v>
      </c>
      <c r="U108" s="37">
        <f>SUMIFS(СВЦЭМ!$C$34:$C$777,СВЦЭМ!$A$34:$A$777,$A108,СВЦЭМ!$B$34:$B$777,U$83)+'СЕТ СН'!$H$9+СВЦЭМ!$D$10+'СЕТ СН'!$H$5-'СЕТ СН'!$H$17</f>
        <v>4791.2975728599995</v>
      </c>
      <c r="V108" s="37">
        <f>SUMIFS(СВЦЭМ!$C$34:$C$777,СВЦЭМ!$A$34:$A$777,$A108,СВЦЭМ!$B$34:$B$777,V$83)+'СЕТ СН'!$H$9+СВЦЭМ!$D$10+'СЕТ СН'!$H$5-'СЕТ СН'!$H$17</f>
        <v>4796.6006340399999</v>
      </c>
      <c r="W108" s="37">
        <f>SUMIFS(СВЦЭМ!$C$34:$C$777,СВЦЭМ!$A$34:$A$777,$A108,СВЦЭМ!$B$34:$B$777,W$83)+'СЕТ СН'!$H$9+СВЦЭМ!$D$10+'СЕТ СН'!$H$5-'СЕТ СН'!$H$17</f>
        <v>4811.5616514699996</v>
      </c>
      <c r="X108" s="37">
        <f>SUMIFS(СВЦЭМ!$C$34:$C$777,СВЦЭМ!$A$34:$A$777,$A108,СВЦЭМ!$B$34:$B$777,X$83)+'СЕТ СН'!$H$9+СВЦЭМ!$D$10+'СЕТ СН'!$H$5-'СЕТ СН'!$H$17</f>
        <v>4834.0738826400002</v>
      </c>
      <c r="Y108" s="37">
        <f>SUMIFS(СВЦЭМ!$C$34:$C$777,СВЦЭМ!$A$34:$A$777,$A108,СВЦЭМ!$B$34:$B$777,Y$83)+'СЕТ СН'!$H$9+СВЦЭМ!$D$10+'СЕТ СН'!$H$5-'СЕТ СН'!$H$17</f>
        <v>4863.6306672699993</v>
      </c>
    </row>
    <row r="109" spans="1:25" ht="15.75" x14ac:dyDescent="0.2">
      <c r="A109" s="36">
        <f t="shared" si="2"/>
        <v>42761</v>
      </c>
      <c r="B109" s="37">
        <f>SUMIFS(СВЦЭМ!$C$34:$C$777,СВЦЭМ!$A$34:$A$777,$A109,СВЦЭМ!$B$34:$B$777,B$83)+'СЕТ СН'!$H$9+СВЦЭМ!$D$10+'СЕТ СН'!$H$5-'СЕТ СН'!$H$17</f>
        <v>4896.8579261499999</v>
      </c>
      <c r="C109" s="37">
        <f>SUMIFS(СВЦЭМ!$C$34:$C$777,СВЦЭМ!$A$34:$A$777,$A109,СВЦЭМ!$B$34:$B$777,C$83)+'СЕТ СН'!$H$9+СВЦЭМ!$D$10+'СЕТ СН'!$H$5-'СЕТ СН'!$H$17</f>
        <v>4933.0025607899997</v>
      </c>
      <c r="D109" s="37">
        <f>SUMIFS(СВЦЭМ!$C$34:$C$777,СВЦЭМ!$A$34:$A$777,$A109,СВЦЭМ!$B$34:$B$777,D$83)+'СЕТ СН'!$H$9+СВЦЭМ!$D$10+'СЕТ СН'!$H$5-'СЕТ СН'!$H$17</f>
        <v>4958.8835188399999</v>
      </c>
      <c r="E109" s="37">
        <f>SUMIFS(СВЦЭМ!$C$34:$C$777,СВЦЭМ!$A$34:$A$777,$A109,СВЦЭМ!$B$34:$B$777,E$83)+'СЕТ СН'!$H$9+СВЦЭМ!$D$10+'СЕТ СН'!$H$5-'СЕТ СН'!$H$17</f>
        <v>4972.7058500000003</v>
      </c>
      <c r="F109" s="37">
        <f>SUMIFS(СВЦЭМ!$C$34:$C$777,СВЦЭМ!$A$34:$A$777,$A109,СВЦЭМ!$B$34:$B$777,F$83)+'СЕТ СН'!$H$9+СВЦЭМ!$D$10+'СЕТ СН'!$H$5-'СЕТ СН'!$H$17</f>
        <v>4968.0610403299997</v>
      </c>
      <c r="G109" s="37">
        <f>SUMIFS(СВЦЭМ!$C$34:$C$777,СВЦЭМ!$A$34:$A$777,$A109,СВЦЭМ!$B$34:$B$777,G$83)+'СЕТ СН'!$H$9+СВЦЭМ!$D$10+'СЕТ СН'!$H$5-'СЕТ СН'!$H$17</f>
        <v>4948.8779235499997</v>
      </c>
      <c r="H109" s="37">
        <f>SUMIFS(СВЦЭМ!$C$34:$C$777,СВЦЭМ!$A$34:$A$777,$A109,СВЦЭМ!$B$34:$B$777,H$83)+'СЕТ СН'!$H$9+СВЦЭМ!$D$10+'СЕТ СН'!$H$5-'СЕТ СН'!$H$17</f>
        <v>4896.6142634899998</v>
      </c>
      <c r="I109" s="37">
        <f>SUMIFS(СВЦЭМ!$C$34:$C$777,СВЦЭМ!$A$34:$A$777,$A109,СВЦЭМ!$B$34:$B$777,I$83)+'СЕТ СН'!$H$9+СВЦЭМ!$D$10+'СЕТ СН'!$H$5-'СЕТ СН'!$H$17</f>
        <v>4838.6584299400001</v>
      </c>
      <c r="J109" s="37">
        <f>SUMIFS(СВЦЭМ!$C$34:$C$777,СВЦЭМ!$A$34:$A$777,$A109,СВЦЭМ!$B$34:$B$777,J$83)+'СЕТ СН'!$H$9+СВЦЭМ!$D$10+'СЕТ СН'!$H$5-'СЕТ СН'!$H$17</f>
        <v>4801.4144929800004</v>
      </c>
      <c r="K109" s="37">
        <f>SUMIFS(СВЦЭМ!$C$34:$C$777,СВЦЭМ!$A$34:$A$777,$A109,СВЦЭМ!$B$34:$B$777,K$83)+'СЕТ СН'!$H$9+СВЦЭМ!$D$10+'СЕТ СН'!$H$5-'СЕТ СН'!$H$17</f>
        <v>4778.4676801999994</v>
      </c>
      <c r="L109" s="37">
        <f>SUMIFS(СВЦЭМ!$C$34:$C$777,СВЦЭМ!$A$34:$A$777,$A109,СВЦЭМ!$B$34:$B$777,L$83)+'СЕТ СН'!$H$9+СВЦЭМ!$D$10+'СЕТ СН'!$H$5-'СЕТ СН'!$H$17</f>
        <v>4768.5690832500004</v>
      </c>
      <c r="M109" s="37">
        <f>SUMIFS(СВЦЭМ!$C$34:$C$777,СВЦЭМ!$A$34:$A$777,$A109,СВЦЭМ!$B$34:$B$777,M$83)+'СЕТ СН'!$H$9+СВЦЭМ!$D$10+'СЕТ СН'!$H$5-'СЕТ СН'!$H$17</f>
        <v>4790.7858461599999</v>
      </c>
      <c r="N109" s="37">
        <f>SUMIFS(СВЦЭМ!$C$34:$C$777,СВЦЭМ!$A$34:$A$777,$A109,СВЦЭМ!$B$34:$B$777,N$83)+'СЕТ СН'!$H$9+СВЦЭМ!$D$10+'СЕТ СН'!$H$5-'СЕТ СН'!$H$17</f>
        <v>4803.5754761999997</v>
      </c>
      <c r="O109" s="37">
        <f>SUMIFS(СВЦЭМ!$C$34:$C$777,СВЦЭМ!$A$34:$A$777,$A109,СВЦЭМ!$B$34:$B$777,O$83)+'СЕТ СН'!$H$9+СВЦЭМ!$D$10+'СЕТ СН'!$H$5-'СЕТ СН'!$H$17</f>
        <v>4845.4747558300005</v>
      </c>
      <c r="P109" s="37">
        <f>SUMIFS(СВЦЭМ!$C$34:$C$777,СВЦЭМ!$A$34:$A$777,$A109,СВЦЭМ!$B$34:$B$777,P$83)+'СЕТ СН'!$H$9+СВЦЭМ!$D$10+'СЕТ СН'!$H$5-'СЕТ СН'!$H$17</f>
        <v>4850.0853390600005</v>
      </c>
      <c r="Q109" s="37">
        <f>SUMIFS(СВЦЭМ!$C$34:$C$777,СВЦЭМ!$A$34:$A$777,$A109,СВЦЭМ!$B$34:$B$777,Q$83)+'СЕТ СН'!$H$9+СВЦЭМ!$D$10+'СЕТ СН'!$H$5-'СЕТ СН'!$H$17</f>
        <v>4855.7123007700002</v>
      </c>
      <c r="R109" s="37">
        <f>SUMIFS(СВЦЭМ!$C$34:$C$777,СВЦЭМ!$A$34:$A$777,$A109,СВЦЭМ!$B$34:$B$777,R$83)+'СЕТ СН'!$H$9+СВЦЭМ!$D$10+'СЕТ СН'!$H$5-'СЕТ СН'!$H$17</f>
        <v>4859.5751975100002</v>
      </c>
      <c r="S109" s="37">
        <f>SUMIFS(СВЦЭМ!$C$34:$C$777,СВЦЭМ!$A$34:$A$777,$A109,СВЦЭМ!$B$34:$B$777,S$83)+'СЕТ СН'!$H$9+СВЦЭМ!$D$10+'СЕТ СН'!$H$5-'СЕТ СН'!$H$17</f>
        <v>4823.2652036399995</v>
      </c>
      <c r="T109" s="37">
        <f>SUMIFS(СВЦЭМ!$C$34:$C$777,СВЦЭМ!$A$34:$A$777,$A109,СВЦЭМ!$B$34:$B$777,T$83)+'СЕТ СН'!$H$9+СВЦЭМ!$D$10+'СЕТ СН'!$H$5-'СЕТ СН'!$H$17</f>
        <v>4772.2760774600001</v>
      </c>
      <c r="U109" s="37">
        <f>SUMIFS(СВЦЭМ!$C$34:$C$777,СВЦЭМ!$A$34:$A$777,$A109,СВЦЭМ!$B$34:$B$777,U$83)+'СЕТ СН'!$H$9+СВЦЭМ!$D$10+'СЕТ СН'!$H$5-'СЕТ СН'!$H$17</f>
        <v>4762.8767659699997</v>
      </c>
      <c r="V109" s="37">
        <f>SUMIFS(СВЦЭМ!$C$34:$C$777,СВЦЭМ!$A$34:$A$777,$A109,СВЦЭМ!$B$34:$B$777,V$83)+'СЕТ СН'!$H$9+СВЦЭМ!$D$10+'СЕТ СН'!$H$5-'СЕТ СН'!$H$17</f>
        <v>4778.1173499500001</v>
      </c>
      <c r="W109" s="37">
        <f>SUMIFS(СВЦЭМ!$C$34:$C$777,СВЦЭМ!$A$34:$A$777,$A109,СВЦЭМ!$B$34:$B$777,W$83)+'СЕТ СН'!$H$9+СВЦЭМ!$D$10+'СЕТ СН'!$H$5-'СЕТ СН'!$H$17</f>
        <v>4797.5872765099994</v>
      </c>
      <c r="X109" s="37">
        <f>SUMIFS(СВЦЭМ!$C$34:$C$777,СВЦЭМ!$A$34:$A$777,$A109,СВЦЭМ!$B$34:$B$777,X$83)+'СЕТ СН'!$H$9+СВЦЭМ!$D$10+'СЕТ СН'!$H$5-'СЕТ СН'!$H$17</f>
        <v>4828.6411904799998</v>
      </c>
      <c r="Y109" s="37">
        <f>SUMIFS(СВЦЭМ!$C$34:$C$777,СВЦЭМ!$A$34:$A$777,$A109,СВЦЭМ!$B$34:$B$777,Y$83)+'СЕТ СН'!$H$9+СВЦЭМ!$D$10+'СЕТ СН'!$H$5-'СЕТ СН'!$H$17</f>
        <v>4863.3867726099998</v>
      </c>
    </row>
    <row r="110" spans="1:25" ht="15.75" x14ac:dyDescent="0.2">
      <c r="A110" s="36">
        <f t="shared" si="2"/>
        <v>42762</v>
      </c>
      <c r="B110" s="37">
        <f>SUMIFS(СВЦЭМ!$C$34:$C$777,СВЦЭМ!$A$34:$A$777,$A110,СВЦЭМ!$B$34:$B$777,B$83)+'СЕТ СН'!$H$9+СВЦЭМ!$D$10+'СЕТ СН'!$H$5-'СЕТ СН'!$H$17</f>
        <v>4846.1300499600002</v>
      </c>
      <c r="C110" s="37">
        <f>SUMIFS(СВЦЭМ!$C$34:$C$777,СВЦЭМ!$A$34:$A$777,$A110,СВЦЭМ!$B$34:$B$777,C$83)+'СЕТ СН'!$H$9+СВЦЭМ!$D$10+'СЕТ СН'!$H$5-'СЕТ СН'!$H$17</f>
        <v>4881.0937836899993</v>
      </c>
      <c r="D110" s="37">
        <f>SUMIFS(СВЦЭМ!$C$34:$C$777,СВЦЭМ!$A$34:$A$777,$A110,СВЦЭМ!$B$34:$B$777,D$83)+'СЕТ СН'!$H$9+СВЦЭМ!$D$10+'СЕТ СН'!$H$5-'СЕТ СН'!$H$17</f>
        <v>4901.2964327400005</v>
      </c>
      <c r="E110" s="37">
        <f>SUMIFS(СВЦЭМ!$C$34:$C$777,СВЦЭМ!$A$34:$A$777,$A110,СВЦЭМ!$B$34:$B$777,E$83)+'СЕТ СН'!$H$9+СВЦЭМ!$D$10+'СЕТ СН'!$H$5-'СЕТ СН'!$H$17</f>
        <v>4933.7347032999996</v>
      </c>
      <c r="F110" s="37">
        <f>SUMIFS(СВЦЭМ!$C$34:$C$777,СВЦЭМ!$A$34:$A$777,$A110,СВЦЭМ!$B$34:$B$777,F$83)+'СЕТ СН'!$H$9+СВЦЭМ!$D$10+'СЕТ СН'!$H$5-'СЕТ СН'!$H$17</f>
        <v>4945.96518173</v>
      </c>
      <c r="G110" s="37">
        <f>SUMIFS(СВЦЭМ!$C$34:$C$777,СВЦЭМ!$A$34:$A$777,$A110,СВЦЭМ!$B$34:$B$777,G$83)+'СЕТ СН'!$H$9+СВЦЭМ!$D$10+'СЕТ СН'!$H$5-'СЕТ СН'!$H$17</f>
        <v>4945.1425503800001</v>
      </c>
      <c r="H110" s="37">
        <f>SUMIFS(СВЦЭМ!$C$34:$C$777,СВЦЭМ!$A$34:$A$777,$A110,СВЦЭМ!$B$34:$B$777,H$83)+'СЕТ СН'!$H$9+СВЦЭМ!$D$10+'СЕТ СН'!$H$5-'СЕТ СН'!$H$17</f>
        <v>4907.3633118799999</v>
      </c>
      <c r="I110" s="37">
        <f>SUMIFS(СВЦЭМ!$C$34:$C$777,СВЦЭМ!$A$34:$A$777,$A110,СВЦЭМ!$B$34:$B$777,I$83)+'СЕТ СН'!$H$9+СВЦЭМ!$D$10+'СЕТ СН'!$H$5-'СЕТ СН'!$H$17</f>
        <v>4854.79749644</v>
      </c>
      <c r="J110" s="37">
        <f>SUMIFS(СВЦЭМ!$C$34:$C$777,СВЦЭМ!$A$34:$A$777,$A110,СВЦЭМ!$B$34:$B$777,J$83)+'СЕТ СН'!$H$9+СВЦЭМ!$D$10+'СЕТ СН'!$H$5-'СЕТ СН'!$H$17</f>
        <v>4820.2999242799997</v>
      </c>
      <c r="K110" s="37">
        <f>SUMIFS(СВЦЭМ!$C$34:$C$777,СВЦЭМ!$A$34:$A$777,$A110,СВЦЭМ!$B$34:$B$777,K$83)+'СЕТ СН'!$H$9+СВЦЭМ!$D$10+'СЕТ СН'!$H$5-'СЕТ СН'!$H$17</f>
        <v>4800.9379806799998</v>
      </c>
      <c r="L110" s="37">
        <f>SUMIFS(СВЦЭМ!$C$34:$C$777,СВЦЭМ!$A$34:$A$777,$A110,СВЦЭМ!$B$34:$B$777,L$83)+'СЕТ СН'!$H$9+СВЦЭМ!$D$10+'СЕТ СН'!$H$5-'СЕТ СН'!$H$17</f>
        <v>4796.0594974199994</v>
      </c>
      <c r="M110" s="37">
        <f>SUMIFS(СВЦЭМ!$C$34:$C$777,СВЦЭМ!$A$34:$A$777,$A110,СВЦЭМ!$B$34:$B$777,M$83)+'СЕТ СН'!$H$9+СВЦЭМ!$D$10+'СЕТ СН'!$H$5-'СЕТ СН'!$H$17</f>
        <v>4807.4210163200005</v>
      </c>
      <c r="N110" s="37">
        <f>SUMIFS(СВЦЭМ!$C$34:$C$777,СВЦЭМ!$A$34:$A$777,$A110,СВЦЭМ!$B$34:$B$777,N$83)+'СЕТ СН'!$H$9+СВЦЭМ!$D$10+'СЕТ СН'!$H$5-'СЕТ СН'!$H$17</f>
        <v>4830.0448867199993</v>
      </c>
      <c r="O110" s="37">
        <f>SUMIFS(СВЦЭМ!$C$34:$C$777,СВЦЭМ!$A$34:$A$777,$A110,СВЦЭМ!$B$34:$B$777,O$83)+'СЕТ СН'!$H$9+СВЦЭМ!$D$10+'СЕТ СН'!$H$5-'СЕТ СН'!$H$17</f>
        <v>4843.2632578499997</v>
      </c>
      <c r="P110" s="37">
        <f>SUMIFS(СВЦЭМ!$C$34:$C$777,СВЦЭМ!$A$34:$A$777,$A110,СВЦЭМ!$B$34:$B$777,P$83)+'СЕТ СН'!$H$9+СВЦЭМ!$D$10+'СЕТ СН'!$H$5-'СЕТ СН'!$H$17</f>
        <v>4851.3237637900002</v>
      </c>
      <c r="Q110" s="37">
        <f>SUMIFS(СВЦЭМ!$C$34:$C$777,СВЦЭМ!$A$34:$A$777,$A110,СВЦЭМ!$B$34:$B$777,Q$83)+'СЕТ СН'!$H$9+СВЦЭМ!$D$10+'СЕТ СН'!$H$5-'СЕТ СН'!$H$17</f>
        <v>4858.9268462399996</v>
      </c>
      <c r="R110" s="37">
        <f>SUMIFS(СВЦЭМ!$C$34:$C$777,СВЦЭМ!$A$34:$A$777,$A110,СВЦЭМ!$B$34:$B$777,R$83)+'СЕТ СН'!$H$9+СВЦЭМ!$D$10+'СЕТ СН'!$H$5-'СЕТ СН'!$H$17</f>
        <v>4856.4771027699999</v>
      </c>
      <c r="S110" s="37">
        <f>SUMIFS(СВЦЭМ!$C$34:$C$777,СВЦЭМ!$A$34:$A$777,$A110,СВЦЭМ!$B$34:$B$777,S$83)+'СЕТ СН'!$H$9+СВЦЭМ!$D$10+'СЕТ СН'!$H$5-'СЕТ СН'!$H$17</f>
        <v>4843.2248688500003</v>
      </c>
      <c r="T110" s="37">
        <f>SUMIFS(СВЦЭМ!$C$34:$C$777,СВЦЭМ!$A$34:$A$777,$A110,СВЦЭМ!$B$34:$B$777,T$83)+'СЕТ СН'!$H$9+СВЦЭМ!$D$10+'СЕТ СН'!$H$5-'СЕТ СН'!$H$17</f>
        <v>4795.5631567</v>
      </c>
      <c r="U110" s="37">
        <f>SUMIFS(СВЦЭМ!$C$34:$C$777,СВЦЭМ!$A$34:$A$777,$A110,СВЦЭМ!$B$34:$B$777,U$83)+'СЕТ СН'!$H$9+СВЦЭМ!$D$10+'СЕТ СН'!$H$5-'СЕТ СН'!$H$17</f>
        <v>4782.1985226100005</v>
      </c>
      <c r="V110" s="37">
        <f>SUMIFS(СВЦЭМ!$C$34:$C$777,СВЦЭМ!$A$34:$A$777,$A110,СВЦЭМ!$B$34:$B$777,V$83)+'СЕТ СН'!$H$9+СВЦЭМ!$D$10+'СЕТ СН'!$H$5-'СЕТ СН'!$H$17</f>
        <v>4799.9175974</v>
      </c>
      <c r="W110" s="37">
        <f>SUMIFS(СВЦЭМ!$C$34:$C$777,СВЦЭМ!$A$34:$A$777,$A110,СВЦЭМ!$B$34:$B$777,W$83)+'СЕТ СН'!$H$9+СВЦЭМ!$D$10+'СЕТ СН'!$H$5-'СЕТ СН'!$H$17</f>
        <v>4813.7678377399998</v>
      </c>
      <c r="X110" s="37">
        <f>SUMIFS(СВЦЭМ!$C$34:$C$777,СВЦЭМ!$A$34:$A$777,$A110,СВЦЭМ!$B$34:$B$777,X$83)+'СЕТ СН'!$H$9+СВЦЭМ!$D$10+'СЕТ СН'!$H$5-'СЕТ СН'!$H$17</f>
        <v>4834.3390167399994</v>
      </c>
      <c r="Y110" s="37">
        <f>SUMIFS(СВЦЭМ!$C$34:$C$777,СВЦЭМ!$A$34:$A$777,$A110,СВЦЭМ!$B$34:$B$777,Y$83)+'СЕТ СН'!$H$9+СВЦЭМ!$D$10+'СЕТ СН'!$H$5-'СЕТ СН'!$H$17</f>
        <v>4872.0217878399999</v>
      </c>
    </row>
    <row r="111" spans="1:25" ht="15.75" x14ac:dyDescent="0.2">
      <c r="A111" s="36">
        <f t="shared" si="2"/>
        <v>42763</v>
      </c>
      <c r="B111" s="37">
        <f>SUMIFS(СВЦЭМ!$C$34:$C$777,СВЦЭМ!$A$34:$A$777,$A111,СВЦЭМ!$B$34:$B$777,B$83)+'СЕТ СН'!$H$9+СВЦЭМ!$D$10+'СЕТ СН'!$H$5-'СЕТ СН'!$H$17</f>
        <v>4836.7907031499999</v>
      </c>
      <c r="C111" s="37">
        <f>SUMIFS(СВЦЭМ!$C$34:$C$777,СВЦЭМ!$A$34:$A$777,$A111,СВЦЭМ!$B$34:$B$777,C$83)+'СЕТ СН'!$H$9+СВЦЭМ!$D$10+'СЕТ СН'!$H$5-'СЕТ СН'!$H$17</f>
        <v>4864.0680183300001</v>
      </c>
      <c r="D111" s="37">
        <f>SUMIFS(СВЦЭМ!$C$34:$C$777,СВЦЭМ!$A$34:$A$777,$A111,СВЦЭМ!$B$34:$B$777,D$83)+'СЕТ СН'!$H$9+СВЦЭМ!$D$10+'СЕТ СН'!$H$5-'СЕТ СН'!$H$17</f>
        <v>4885.65477216</v>
      </c>
      <c r="E111" s="37">
        <f>SUMIFS(СВЦЭМ!$C$34:$C$777,СВЦЭМ!$A$34:$A$777,$A111,СВЦЭМ!$B$34:$B$777,E$83)+'СЕТ СН'!$H$9+СВЦЭМ!$D$10+'СЕТ СН'!$H$5-'СЕТ СН'!$H$17</f>
        <v>4900.6162531700002</v>
      </c>
      <c r="F111" s="37">
        <f>SUMIFS(СВЦЭМ!$C$34:$C$777,СВЦЭМ!$A$34:$A$777,$A111,СВЦЭМ!$B$34:$B$777,F$83)+'СЕТ СН'!$H$9+СВЦЭМ!$D$10+'СЕТ СН'!$H$5-'СЕТ СН'!$H$17</f>
        <v>4899.7935899799995</v>
      </c>
      <c r="G111" s="37">
        <f>SUMIFS(СВЦЭМ!$C$34:$C$777,СВЦЭМ!$A$34:$A$777,$A111,СВЦЭМ!$B$34:$B$777,G$83)+'СЕТ СН'!$H$9+СВЦЭМ!$D$10+'СЕТ СН'!$H$5-'СЕТ СН'!$H$17</f>
        <v>4891.4938235099999</v>
      </c>
      <c r="H111" s="37">
        <f>SUMIFS(СВЦЭМ!$C$34:$C$777,СВЦЭМ!$A$34:$A$777,$A111,СВЦЭМ!$B$34:$B$777,H$83)+'СЕТ СН'!$H$9+СВЦЭМ!$D$10+'СЕТ СН'!$H$5-'СЕТ СН'!$H$17</f>
        <v>4870.8803759399998</v>
      </c>
      <c r="I111" s="37">
        <f>SUMIFS(СВЦЭМ!$C$34:$C$777,СВЦЭМ!$A$34:$A$777,$A111,СВЦЭМ!$B$34:$B$777,I$83)+'СЕТ СН'!$H$9+СВЦЭМ!$D$10+'СЕТ СН'!$H$5-'СЕТ СН'!$H$17</f>
        <v>4850.6466412600003</v>
      </c>
      <c r="J111" s="37">
        <f>SUMIFS(СВЦЭМ!$C$34:$C$777,СВЦЭМ!$A$34:$A$777,$A111,СВЦЭМ!$B$34:$B$777,J$83)+'СЕТ СН'!$H$9+СВЦЭМ!$D$10+'СЕТ СН'!$H$5-'СЕТ СН'!$H$17</f>
        <v>4828.4307601599994</v>
      </c>
      <c r="K111" s="37">
        <f>SUMIFS(СВЦЭМ!$C$34:$C$777,СВЦЭМ!$A$34:$A$777,$A111,СВЦЭМ!$B$34:$B$777,K$83)+'СЕТ СН'!$H$9+СВЦЭМ!$D$10+'СЕТ СН'!$H$5-'СЕТ СН'!$H$17</f>
        <v>4800.4797874699998</v>
      </c>
      <c r="L111" s="37">
        <f>SUMIFS(СВЦЭМ!$C$34:$C$777,СВЦЭМ!$A$34:$A$777,$A111,СВЦЭМ!$B$34:$B$777,L$83)+'СЕТ СН'!$H$9+СВЦЭМ!$D$10+'СЕТ СН'!$H$5-'СЕТ СН'!$H$17</f>
        <v>4777.1286750199997</v>
      </c>
      <c r="M111" s="37">
        <f>SUMIFS(СВЦЭМ!$C$34:$C$777,СВЦЭМ!$A$34:$A$777,$A111,СВЦЭМ!$B$34:$B$777,M$83)+'СЕТ СН'!$H$9+СВЦЭМ!$D$10+'СЕТ СН'!$H$5-'СЕТ СН'!$H$17</f>
        <v>4779.5754633899996</v>
      </c>
      <c r="N111" s="37">
        <f>SUMIFS(СВЦЭМ!$C$34:$C$777,СВЦЭМ!$A$34:$A$777,$A111,СВЦЭМ!$B$34:$B$777,N$83)+'СЕТ СН'!$H$9+СВЦЭМ!$D$10+'СЕТ СН'!$H$5-'СЕТ СН'!$H$17</f>
        <v>4795.9236361200001</v>
      </c>
      <c r="O111" s="37">
        <f>SUMIFS(СВЦЭМ!$C$34:$C$777,СВЦЭМ!$A$34:$A$777,$A111,СВЦЭМ!$B$34:$B$777,O$83)+'СЕТ СН'!$H$9+СВЦЭМ!$D$10+'СЕТ СН'!$H$5-'СЕТ СН'!$H$17</f>
        <v>4809.7995978099998</v>
      </c>
      <c r="P111" s="37">
        <f>SUMIFS(СВЦЭМ!$C$34:$C$777,СВЦЭМ!$A$34:$A$777,$A111,СВЦЭМ!$B$34:$B$777,P$83)+'СЕТ СН'!$H$9+СВЦЭМ!$D$10+'СЕТ СН'!$H$5-'СЕТ СН'!$H$17</f>
        <v>4819.4867596799995</v>
      </c>
      <c r="Q111" s="37">
        <f>SUMIFS(СВЦЭМ!$C$34:$C$777,СВЦЭМ!$A$34:$A$777,$A111,СВЦЭМ!$B$34:$B$777,Q$83)+'СЕТ СН'!$H$9+СВЦЭМ!$D$10+'СЕТ СН'!$H$5-'СЕТ СН'!$H$17</f>
        <v>4825.9673258000003</v>
      </c>
      <c r="R111" s="37">
        <f>SUMIFS(СВЦЭМ!$C$34:$C$777,СВЦЭМ!$A$34:$A$777,$A111,СВЦЭМ!$B$34:$B$777,R$83)+'СЕТ СН'!$H$9+СВЦЭМ!$D$10+'СЕТ СН'!$H$5-'СЕТ СН'!$H$17</f>
        <v>4826.9542035100003</v>
      </c>
      <c r="S111" s="37">
        <f>SUMIFS(СВЦЭМ!$C$34:$C$777,СВЦЭМ!$A$34:$A$777,$A111,СВЦЭМ!$B$34:$B$777,S$83)+'СЕТ СН'!$H$9+СВЦЭМ!$D$10+'СЕТ СН'!$H$5-'СЕТ СН'!$H$17</f>
        <v>4804.44088216</v>
      </c>
      <c r="T111" s="37">
        <f>SUMIFS(СВЦЭМ!$C$34:$C$777,СВЦЭМ!$A$34:$A$777,$A111,СВЦЭМ!$B$34:$B$777,T$83)+'СЕТ СН'!$H$9+СВЦЭМ!$D$10+'СЕТ СН'!$H$5-'СЕТ СН'!$H$17</f>
        <v>4771.6527072700001</v>
      </c>
      <c r="U111" s="37">
        <f>SUMIFS(СВЦЭМ!$C$34:$C$777,СВЦЭМ!$A$34:$A$777,$A111,СВЦЭМ!$B$34:$B$777,U$83)+'СЕТ СН'!$H$9+СВЦЭМ!$D$10+'СЕТ СН'!$H$5-'СЕТ СН'!$H$17</f>
        <v>4762.2785855900001</v>
      </c>
      <c r="V111" s="37">
        <f>SUMIFS(СВЦЭМ!$C$34:$C$777,СВЦЭМ!$A$34:$A$777,$A111,СВЦЭМ!$B$34:$B$777,V$83)+'СЕТ СН'!$H$9+СВЦЭМ!$D$10+'СЕТ СН'!$H$5-'СЕТ СН'!$H$17</f>
        <v>4768.8455731499998</v>
      </c>
      <c r="W111" s="37">
        <f>SUMIFS(СВЦЭМ!$C$34:$C$777,СВЦЭМ!$A$34:$A$777,$A111,СВЦЭМ!$B$34:$B$777,W$83)+'СЕТ СН'!$H$9+СВЦЭМ!$D$10+'СЕТ СН'!$H$5-'СЕТ СН'!$H$17</f>
        <v>4783.0746684400001</v>
      </c>
      <c r="X111" s="37">
        <f>SUMIFS(СВЦЭМ!$C$34:$C$777,СВЦЭМ!$A$34:$A$777,$A111,СВЦЭМ!$B$34:$B$777,X$83)+'СЕТ СН'!$H$9+СВЦЭМ!$D$10+'СЕТ СН'!$H$5-'СЕТ СН'!$H$17</f>
        <v>4809.8272014300001</v>
      </c>
      <c r="Y111" s="37">
        <f>SUMIFS(СВЦЭМ!$C$34:$C$777,СВЦЭМ!$A$34:$A$777,$A111,СВЦЭМ!$B$34:$B$777,Y$83)+'СЕТ СН'!$H$9+СВЦЭМ!$D$10+'СЕТ СН'!$H$5-'СЕТ СН'!$H$17</f>
        <v>4849.9846710500005</v>
      </c>
    </row>
    <row r="112" spans="1:25" ht="15.75" x14ac:dyDescent="0.2">
      <c r="A112" s="36">
        <f t="shared" si="2"/>
        <v>42764</v>
      </c>
      <c r="B112" s="37">
        <f>SUMIFS(СВЦЭМ!$C$34:$C$777,СВЦЭМ!$A$34:$A$777,$A112,СВЦЭМ!$B$34:$B$777,B$83)+'СЕТ СН'!$H$9+СВЦЭМ!$D$10+'СЕТ СН'!$H$5-'СЕТ СН'!$H$17</f>
        <v>4891.7764767999997</v>
      </c>
      <c r="C112" s="37">
        <f>SUMIFS(СВЦЭМ!$C$34:$C$777,СВЦЭМ!$A$34:$A$777,$A112,СВЦЭМ!$B$34:$B$777,C$83)+'СЕТ СН'!$H$9+СВЦЭМ!$D$10+'СЕТ СН'!$H$5-'СЕТ СН'!$H$17</f>
        <v>4916.7205222800003</v>
      </c>
      <c r="D112" s="37">
        <f>SUMIFS(СВЦЭМ!$C$34:$C$777,СВЦЭМ!$A$34:$A$777,$A112,СВЦЭМ!$B$34:$B$777,D$83)+'СЕТ СН'!$H$9+СВЦЭМ!$D$10+'СЕТ СН'!$H$5-'СЕТ СН'!$H$17</f>
        <v>4926.8666530600003</v>
      </c>
      <c r="E112" s="37">
        <f>SUMIFS(СВЦЭМ!$C$34:$C$777,СВЦЭМ!$A$34:$A$777,$A112,СВЦЭМ!$B$34:$B$777,E$83)+'СЕТ СН'!$H$9+СВЦЭМ!$D$10+'СЕТ СН'!$H$5-'СЕТ СН'!$H$17</f>
        <v>4932.16136955</v>
      </c>
      <c r="F112" s="37">
        <f>SUMIFS(СВЦЭМ!$C$34:$C$777,СВЦЭМ!$A$34:$A$777,$A112,СВЦЭМ!$B$34:$B$777,F$83)+'СЕТ СН'!$H$9+СВЦЭМ!$D$10+'СЕТ СН'!$H$5-'СЕТ СН'!$H$17</f>
        <v>4933.0701637599996</v>
      </c>
      <c r="G112" s="37">
        <f>SUMIFS(СВЦЭМ!$C$34:$C$777,СВЦЭМ!$A$34:$A$777,$A112,СВЦЭМ!$B$34:$B$777,G$83)+'СЕТ СН'!$H$9+СВЦЭМ!$D$10+'СЕТ СН'!$H$5-'СЕТ СН'!$H$17</f>
        <v>4928.0142013599998</v>
      </c>
      <c r="H112" s="37">
        <f>SUMIFS(СВЦЭМ!$C$34:$C$777,СВЦЭМ!$A$34:$A$777,$A112,СВЦЭМ!$B$34:$B$777,H$83)+'СЕТ СН'!$H$9+СВЦЭМ!$D$10+'СЕТ СН'!$H$5-'СЕТ СН'!$H$17</f>
        <v>4925.0552034499997</v>
      </c>
      <c r="I112" s="37">
        <f>SUMIFS(СВЦЭМ!$C$34:$C$777,СВЦЭМ!$A$34:$A$777,$A112,СВЦЭМ!$B$34:$B$777,I$83)+'СЕТ СН'!$H$9+СВЦЭМ!$D$10+'СЕТ СН'!$H$5-'СЕТ СН'!$H$17</f>
        <v>4902.3988321500001</v>
      </c>
      <c r="J112" s="37">
        <f>SUMIFS(СВЦЭМ!$C$34:$C$777,СВЦЭМ!$A$34:$A$777,$A112,СВЦЭМ!$B$34:$B$777,J$83)+'СЕТ СН'!$H$9+СВЦЭМ!$D$10+'СЕТ СН'!$H$5-'СЕТ СН'!$H$17</f>
        <v>4879.0939385299998</v>
      </c>
      <c r="K112" s="37">
        <f>SUMIFS(СВЦЭМ!$C$34:$C$777,СВЦЭМ!$A$34:$A$777,$A112,СВЦЭМ!$B$34:$B$777,K$83)+'СЕТ СН'!$H$9+СВЦЭМ!$D$10+'СЕТ СН'!$H$5-'СЕТ СН'!$H$17</f>
        <v>4820.9604700800001</v>
      </c>
      <c r="L112" s="37">
        <f>SUMIFS(СВЦЭМ!$C$34:$C$777,СВЦЭМ!$A$34:$A$777,$A112,СВЦЭМ!$B$34:$B$777,L$83)+'СЕТ СН'!$H$9+СВЦЭМ!$D$10+'СЕТ СН'!$H$5-'СЕТ СН'!$H$17</f>
        <v>4770.9335467800001</v>
      </c>
      <c r="M112" s="37">
        <f>SUMIFS(СВЦЭМ!$C$34:$C$777,СВЦЭМ!$A$34:$A$777,$A112,СВЦЭМ!$B$34:$B$777,M$83)+'СЕТ СН'!$H$9+СВЦЭМ!$D$10+'СЕТ СН'!$H$5-'СЕТ СН'!$H$17</f>
        <v>4765.6946393999997</v>
      </c>
      <c r="N112" s="37">
        <f>SUMIFS(СВЦЭМ!$C$34:$C$777,СВЦЭМ!$A$34:$A$777,$A112,СВЦЭМ!$B$34:$B$777,N$83)+'СЕТ СН'!$H$9+СВЦЭМ!$D$10+'СЕТ СН'!$H$5-'СЕТ СН'!$H$17</f>
        <v>4775.4764549399997</v>
      </c>
      <c r="O112" s="37">
        <f>SUMIFS(СВЦЭМ!$C$34:$C$777,СВЦЭМ!$A$34:$A$777,$A112,СВЦЭМ!$B$34:$B$777,O$83)+'СЕТ СН'!$H$9+СВЦЭМ!$D$10+'СЕТ СН'!$H$5-'СЕТ СН'!$H$17</f>
        <v>4790.4334491600002</v>
      </c>
      <c r="P112" s="37">
        <f>SUMIFS(СВЦЭМ!$C$34:$C$777,СВЦЭМ!$A$34:$A$777,$A112,СВЦЭМ!$B$34:$B$777,P$83)+'СЕТ СН'!$H$9+СВЦЭМ!$D$10+'СЕТ СН'!$H$5-'СЕТ СН'!$H$17</f>
        <v>4802.2669939099997</v>
      </c>
      <c r="Q112" s="37">
        <f>SUMIFS(СВЦЭМ!$C$34:$C$777,СВЦЭМ!$A$34:$A$777,$A112,СВЦЭМ!$B$34:$B$777,Q$83)+'СЕТ СН'!$H$9+СВЦЭМ!$D$10+'СЕТ СН'!$H$5-'СЕТ СН'!$H$17</f>
        <v>4819.10859454</v>
      </c>
      <c r="R112" s="37">
        <f>SUMIFS(СВЦЭМ!$C$34:$C$777,СВЦЭМ!$A$34:$A$777,$A112,СВЦЭМ!$B$34:$B$777,R$83)+'СЕТ СН'!$H$9+СВЦЭМ!$D$10+'СЕТ СН'!$H$5-'СЕТ СН'!$H$17</f>
        <v>4820.6477662799998</v>
      </c>
      <c r="S112" s="37">
        <f>SUMIFS(СВЦЭМ!$C$34:$C$777,СВЦЭМ!$A$34:$A$777,$A112,СВЦЭМ!$B$34:$B$777,S$83)+'СЕТ СН'!$H$9+СВЦЭМ!$D$10+'СЕТ СН'!$H$5-'СЕТ СН'!$H$17</f>
        <v>4799.55228601</v>
      </c>
      <c r="T112" s="37">
        <f>SUMIFS(СВЦЭМ!$C$34:$C$777,СВЦЭМ!$A$34:$A$777,$A112,СВЦЭМ!$B$34:$B$777,T$83)+'СЕТ СН'!$H$9+СВЦЭМ!$D$10+'СЕТ СН'!$H$5-'СЕТ СН'!$H$17</f>
        <v>4765.9703959999997</v>
      </c>
      <c r="U112" s="37">
        <f>SUMIFS(СВЦЭМ!$C$34:$C$777,СВЦЭМ!$A$34:$A$777,$A112,СВЦЭМ!$B$34:$B$777,U$83)+'СЕТ СН'!$H$9+СВЦЭМ!$D$10+'СЕТ СН'!$H$5-'СЕТ СН'!$H$17</f>
        <v>4758.8292641200005</v>
      </c>
      <c r="V112" s="37">
        <f>SUMIFS(СВЦЭМ!$C$34:$C$777,СВЦЭМ!$A$34:$A$777,$A112,СВЦЭМ!$B$34:$B$777,V$83)+'СЕТ СН'!$H$9+СВЦЭМ!$D$10+'СЕТ СН'!$H$5-'СЕТ СН'!$H$17</f>
        <v>4762.7242954599997</v>
      </c>
      <c r="W112" s="37">
        <f>SUMIFS(СВЦЭМ!$C$34:$C$777,СВЦЭМ!$A$34:$A$777,$A112,СВЦЭМ!$B$34:$B$777,W$83)+'СЕТ СН'!$H$9+СВЦЭМ!$D$10+'СЕТ СН'!$H$5-'СЕТ СН'!$H$17</f>
        <v>4771.9095782499999</v>
      </c>
      <c r="X112" s="37">
        <f>SUMIFS(СВЦЭМ!$C$34:$C$777,СВЦЭМ!$A$34:$A$777,$A112,СВЦЭМ!$B$34:$B$777,X$83)+'СЕТ СН'!$H$9+СВЦЭМ!$D$10+'СЕТ СН'!$H$5-'СЕТ СН'!$H$17</f>
        <v>4795.5154378999996</v>
      </c>
      <c r="Y112" s="37">
        <f>SUMIFS(СВЦЭМ!$C$34:$C$777,СВЦЭМ!$A$34:$A$777,$A112,СВЦЭМ!$B$34:$B$777,Y$83)+'СЕТ СН'!$H$9+СВЦЭМ!$D$10+'СЕТ СН'!$H$5-'СЕТ СН'!$H$17</f>
        <v>4838.64545954</v>
      </c>
    </row>
    <row r="113" spans="1:27" ht="15.75" x14ac:dyDescent="0.2">
      <c r="A113" s="36">
        <f t="shared" si="2"/>
        <v>42765</v>
      </c>
      <c r="B113" s="37">
        <f>SUMIFS(СВЦЭМ!$C$34:$C$777,СВЦЭМ!$A$34:$A$777,$A113,СВЦЭМ!$B$34:$B$777,B$83)+'СЕТ СН'!$H$9+СВЦЭМ!$D$10+'СЕТ СН'!$H$5-'СЕТ СН'!$H$17</f>
        <v>4908.2366964299999</v>
      </c>
      <c r="C113" s="37">
        <f>SUMIFS(СВЦЭМ!$C$34:$C$777,СВЦЭМ!$A$34:$A$777,$A113,СВЦЭМ!$B$34:$B$777,C$83)+'СЕТ СН'!$H$9+СВЦЭМ!$D$10+'СЕТ СН'!$H$5-'СЕТ СН'!$H$17</f>
        <v>4945.3785972400001</v>
      </c>
      <c r="D113" s="37">
        <f>SUMIFS(СВЦЭМ!$C$34:$C$777,СВЦЭМ!$A$34:$A$777,$A113,СВЦЭМ!$B$34:$B$777,D$83)+'СЕТ СН'!$H$9+СВЦЭМ!$D$10+'СЕТ СН'!$H$5-'СЕТ СН'!$H$17</f>
        <v>4963.1200636399999</v>
      </c>
      <c r="E113" s="37">
        <f>SUMIFS(СВЦЭМ!$C$34:$C$777,СВЦЭМ!$A$34:$A$777,$A113,СВЦЭМ!$B$34:$B$777,E$83)+'СЕТ СН'!$H$9+СВЦЭМ!$D$10+'СЕТ СН'!$H$5-'СЕТ СН'!$H$17</f>
        <v>4974.6273184700003</v>
      </c>
      <c r="F113" s="37">
        <f>SUMIFS(СВЦЭМ!$C$34:$C$777,СВЦЭМ!$A$34:$A$777,$A113,СВЦЭМ!$B$34:$B$777,F$83)+'СЕТ СН'!$H$9+СВЦЭМ!$D$10+'СЕТ СН'!$H$5-'СЕТ СН'!$H$17</f>
        <v>4974.7299504599996</v>
      </c>
      <c r="G113" s="37">
        <f>SUMIFS(СВЦЭМ!$C$34:$C$777,СВЦЭМ!$A$34:$A$777,$A113,СВЦЭМ!$B$34:$B$777,G$83)+'СЕТ СН'!$H$9+СВЦЭМ!$D$10+'СЕТ СН'!$H$5-'СЕТ СН'!$H$17</f>
        <v>4961.4473776899995</v>
      </c>
      <c r="H113" s="37">
        <f>SUMIFS(СВЦЭМ!$C$34:$C$777,СВЦЭМ!$A$34:$A$777,$A113,СВЦЭМ!$B$34:$B$777,H$83)+'СЕТ СН'!$H$9+СВЦЭМ!$D$10+'СЕТ СН'!$H$5-'СЕТ СН'!$H$17</f>
        <v>4901.1506630099993</v>
      </c>
      <c r="I113" s="37">
        <f>SUMIFS(СВЦЭМ!$C$34:$C$777,СВЦЭМ!$A$34:$A$777,$A113,СВЦЭМ!$B$34:$B$777,I$83)+'СЕТ СН'!$H$9+СВЦЭМ!$D$10+'СЕТ СН'!$H$5-'СЕТ СН'!$H$17</f>
        <v>4839.1953716200005</v>
      </c>
      <c r="J113" s="37">
        <f>SUMIFS(СВЦЭМ!$C$34:$C$777,СВЦЭМ!$A$34:$A$777,$A113,СВЦЭМ!$B$34:$B$777,J$83)+'СЕТ СН'!$H$9+СВЦЭМ!$D$10+'СЕТ СН'!$H$5-'СЕТ СН'!$H$17</f>
        <v>4805.25803868</v>
      </c>
      <c r="K113" s="37">
        <f>SUMIFS(СВЦЭМ!$C$34:$C$777,СВЦЭМ!$A$34:$A$777,$A113,СВЦЭМ!$B$34:$B$777,K$83)+'СЕТ СН'!$H$9+СВЦЭМ!$D$10+'СЕТ СН'!$H$5-'СЕТ СН'!$H$17</f>
        <v>4778.04626646</v>
      </c>
      <c r="L113" s="37">
        <f>SUMIFS(СВЦЭМ!$C$34:$C$777,СВЦЭМ!$A$34:$A$777,$A113,СВЦЭМ!$B$34:$B$777,L$83)+'СЕТ СН'!$H$9+СВЦЭМ!$D$10+'СЕТ СН'!$H$5-'СЕТ СН'!$H$17</f>
        <v>4768.3700164500005</v>
      </c>
      <c r="M113" s="37">
        <f>SUMIFS(СВЦЭМ!$C$34:$C$777,СВЦЭМ!$A$34:$A$777,$A113,СВЦЭМ!$B$34:$B$777,M$83)+'СЕТ СН'!$H$9+СВЦЭМ!$D$10+'СЕТ СН'!$H$5-'СЕТ СН'!$H$17</f>
        <v>4781.2998054</v>
      </c>
      <c r="N113" s="37">
        <f>SUMIFS(СВЦЭМ!$C$34:$C$777,СВЦЭМ!$A$34:$A$777,$A113,СВЦЭМ!$B$34:$B$777,N$83)+'СЕТ СН'!$H$9+СВЦЭМ!$D$10+'СЕТ СН'!$H$5-'СЕТ СН'!$H$17</f>
        <v>4802.0581486699994</v>
      </c>
      <c r="O113" s="37">
        <f>SUMIFS(СВЦЭМ!$C$34:$C$777,СВЦЭМ!$A$34:$A$777,$A113,СВЦЭМ!$B$34:$B$777,O$83)+'СЕТ СН'!$H$9+СВЦЭМ!$D$10+'СЕТ СН'!$H$5-'СЕТ СН'!$H$17</f>
        <v>4811.6333104200003</v>
      </c>
      <c r="P113" s="37">
        <f>SUMIFS(СВЦЭМ!$C$34:$C$777,СВЦЭМ!$A$34:$A$777,$A113,СВЦЭМ!$B$34:$B$777,P$83)+'СЕТ СН'!$H$9+СВЦЭМ!$D$10+'СЕТ СН'!$H$5-'СЕТ СН'!$H$17</f>
        <v>4825.9511489799997</v>
      </c>
      <c r="Q113" s="37">
        <f>SUMIFS(СВЦЭМ!$C$34:$C$777,СВЦЭМ!$A$34:$A$777,$A113,СВЦЭМ!$B$34:$B$777,Q$83)+'СЕТ СН'!$H$9+СВЦЭМ!$D$10+'СЕТ СН'!$H$5-'СЕТ СН'!$H$17</f>
        <v>4833.2337197699999</v>
      </c>
      <c r="R113" s="37">
        <f>SUMIFS(СВЦЭМ!$C$34:$C$777,СВЦЭМ!$A$34:$A$777,$A113,СВЦЭМ!$B$34:$B$777,R$83)+'СЕТ СН'!$H$9+СВЦЭМ!$D$10+'СЕТ СН'!$H$5-'СЕТ СН'!$H$17</f>
        <v>4831.7507250099998</v>
      </c>
      <c r="S113" s="37">
        <f>SUMIFS(СВЦЭМ!$C$34:$C$777,СВЦЭМ!$A$34:$A$777,$A113,СВЦЭМ!$B$34:$B$777,S$83)+'СЕТ СН'!$H$9+СВЦЭМ!$D$10+'СЕТ СН'!$H$5-'СЕТ СН'!$H$17</f>
        <v>4812.2164381599996</v>
      </c>
      <c r="T113" s="37">
        <f>SUMIFS(СВЦЭМ!$C$34:$C$777,СВЦЭМ!$A$34:$A$777,$A113,СВЦЭМ!$B$34:$B$777,T$83)+'СЕТ СН'!$H$9+СВЦЭМ!$D$10+'СЕТ СН'!$H$5-'СЕТ СН'!$H$17</f>
        <v>4773.7139950000001</v>
      </c>
      <c r="U113" s="37">
        <f>SUMIFS(СВЦЭМ!$C$34:$C$777,СВЦЭМ!$A$34:$A$777,$A113,СВЦЭМ!$B$34:$B$777,U$83)+'СЕТ СН'!$H$9+СВЦЭМ!$D$10+'СЕТ СН'!$H$5-'СЕТ СН'!$H$17</f>
        <v>4762.1542577800001</v>
      </c>
      <c r="V113" s="37">
        <f>SUMIFS(СВЦЭМ!$C$34:$C$777,СВЦЭМ!$A$34:$A$777,$A113,СВЦЭМ!$B$34:$B$777,V$83)+'СЕТ СН'!$H$9+СВЦЭМ!$D$10+'СЕТ СН'!$H$5-'СЕТ СН'!$H$17</f>
        <v>4776.9280868400001</v>
      </c>
      <c r="W113" s="37">
        <f>SUMIFS(СВЦЭМ!$C$34:$C$777,СВЦЭМ!$A$34:$A$777,$A113,СВЦЭМ!$B$34:$B$777,W$83)+'СЕТ СН'!$H$9+СВЦЭМ!$D$10+'СЕТ СН'!$H$5-'СЕТ СН'!$H$17</f>
        <v>4796.8297415699999</v>
      </c>
      <c r="X113" s="37">
        <f>SUMIFS(СВЦЭМ!$C$34:$C$777,СВЦЭМ!$A$34:$A$777,$A113,СВЦЭМ!$B$34:$B$777,X$83)+'СЕТ СН'!$H$9+СВЦЭМ!$D$10+'СЕТ СН'!$H$5-'СЕТ СН'!$H$17</f>
        <v>4818.3001349400001</v>
      </c>
      <c r="Y113" s="37">
        <f>SUMIFS(СВЦЭМ!$C$34:$C$777,СВЦЭМ!$A$34:$A$777,$A113,СВЦЭМ!$B$34:$B$777,Y$83)+'СЕТ СН'!$H$9+СВЦЭМ!$D$10+'СЕТ СН'!$H$5-'СЕТ СН'!$H$17</f>
        <v>4863.8117688499997</v>
      </c>
      <c r="AA113" s="38"/>
    </row>
    <row r="114" spans="1:27" ht="15.75" x14ac:dyDescent="0.2">
      <c r="A114" s="36">
        <f t="shared" si="2"/>
        <v>42766</v>
      </c>
      <c r="B114" s="37">
        <f>SUMIFS(СВЦЭМ!$C$34:$C$777,СВЦЭМ!$A$34:$A$777,$A114,СВЦЭМ!$B$34:$B$777,B$83)+'СЕТ СН'!$H$9+СВЦЭМ!$D$10+'СЕТ СН'!$H$5-'СЕТ СН'!$H$17</f>
        <v>4906.0858878600002</v>
      </c>
      <c r="C114" s="37">
        <f>SUMIFS(СВЦЭМ!$C$34:$C$777,СВЦЭМ!$A$34:$A$777,$A114,СВЦЭМ!$B$34:$B$777,C$83)+'СЕТ СН'!$H$9+СВЦЭМ!$D$10+'СЕТ СН'!$H$5-'СЕТ СН'!$H$17</f>
        <v>4946.4711976999997</v>
      </c>
      <c r="D114" s="37">
        <f>SUMIFS(СВЦЭМ!$C$34:$C$777,СВЦЭМ!$A$34:$A$777,$A114,СВЦЭМ!$B$34:$B$777,D$83)+'СЕТ СН'!$H$9+СВЦЭМ!$D$10+'СЕТ СН'!$H$5-'СЕТ СН'!$H$17</f>
        <v>4967.48499369</v>
      </c>
      <c r="E114" s="37">
        <f>SUMIFS(СВЦЭМ!$C$34:$C$777,СВЦЭМ!$A$34:$A$777,$A114,СВЦЭМ!$B$34:$B$777,E$83)+'СЕТ СН'!$H$9+СВЦЭМ!$D$10+'СЕТ СН'!$H$5-'СЕТ СН'!$H$17</f>
        <v>4975.1011396499998</v>
      </c>
      <c r="F114" s="37">
        <f>SUMIFS(СВЦЭМ!$C$34:$C$777,СВЦЭМ!$A$34:$A$777,$A114,СВЦЭМ!$B$34:$B$777,F$83)+'СЕТ СН'!$H$9+СВЦЭМ!$D$10+'СЕТ СН'!$H$5-'СЕТ СН'!$H$17</f>
        <v>4972.9524070999996</v>
      </c>
      <c r="G114" s="37">
        <f>SUMIFS(СВЦЭМ!$C$34:$C$777,СВЦЭМ!$A$34:$A$777,$A114,СВЦЭМ!$B$34:$B$777,G$83)+'СЕТ СН'!$H$9+СВЦЭМ!$D$10+'СЕТ СН'!$H$5-'СЕТ СН'!$H$17</f>
        <v>4957.59368111</v>
      </c>
      <c r="H114" s="37">
        <f>SUMIFS(СВЦЭМ!$C$34:$C$777,СВЦЭМ!$A$34:$A$777,$A114,СВЦЭМ!$B$34:$B$777,H$83)+'СЕТ СН'!$H$9+СВЦЭМ!$D$10+'СЕТ СН'!$H$5-'СЕТ СН'!$H$17</f>
        <v>4899.4122259899996</v>
      </c>
      <c r="I114" s="37">
        <f>SUMIFS(СВЦЭМ!$C$34:$C$777,СВЦЭМ!$A$34:$A$777,$A114,СВЦЭМ!$B$34:$B$777,I$83)+'СЕТ СН'!$H$9+СВЦЭМ!$D$10+'СЕТ СН'!$H$5-'СЕТ СН'!$H$17</f>
        <v>4843.8960594</v>
      </c>
      <c r="J114" s="37">
        <f>SUMIFS(СВЦЭМ!$C$34:$C$777,СВЦЭМ!$A$34:$A$777,$A114,СВЦЭМ!$B$34:$B$777,J$83)+'СЕТ СН'!$H$9+СВЦЭМ!$D$10+'СЕТ СН'!$H$5-'СЕТ СН'!$H$17</f>
        <v>4810.4668653999997</v>
      </c>
      <c r="K114" s="37">
        <f>SUMIFS(СВЦЭМ!$C$34:$C$777,СВЦЭМ!$A$34:$A$777,$A114,СВЦЭМ!$B$34:$B$777,K$83)+'СЕТ СН'!$H$9+СВЦЭМ!$D$10+'СЕТ СН'!$H$5-'СЕТ СН'!$H$17</f>
        <v>4783.4897383699999</v>
      </c>
      <c r="L114" s="37">
        <f>SUMIFS(СВЦЭМ!$C$34:$C$777,СВЦЭМ!$A$34:$A$777,$A114,СВЦЭМ!$B$34:$B$777,L$83)+'СЕТ СН'!$H$9+СВЦЭМ!$D$10+'СЕТ СН'!$H$5-'СЕТ СН'!$H$17</f>
        <v>4780.1328585600004</v>
      </c>
      <c r="M114" s="37">
        <f>SUMIFS(СВЦЭМ!$C$34:$C$777,СВЦЭМ!$A$34:$A$777,$A114,СВЦЭМ!$B$34:$B$777,M$83)+'СЕТ СН'!$H$9+СВЦЭМ!$D$10+'СЕТ СН'!$H$5-'СЕТ СН'!$H$17</f>
        <v>4786.2387484699993</v>
      </c>
      <c r="N114" s="37">
        <f>SUMIFS(СВЦЭМ!$C$34:$C$777,СВЦЭМ!$A$34:$A$777,$A114,СВЦЭМ!$B$34:$B$777,N$83)+'СЕТ СН'!$H$9+СВЦЭМ!$D$10+'СЕТ СН'!$H$5-'СЕТ СН'!$H$17</f>
        <v>4807.9727072300002</v>
      </c>
      <c r="O114" s="37">
        <f>SUMIFS(СВЦЭМ!$C$34:$C$777,СВЦЭМ!$A$34:$A$777,$A114,СВЦЭМ!$B$34:$B$777,O$83)+'СЕТ СН'!$H$9+СВЦЭМ!$D$10+'СЕТ СН'!$H$5-'СЕТ СН'!$H$17</f>
        <v>4812.1636061499994</v>
      </c>
      <c r="P114" s="37">
        <f>SUMIFS(СВЦЭМ!$C$34:$C$777,СВЦЭМ!$A$34:$A$777,$A114,СВЦЭМ!$B$34:$B$777,P$83)+'СЕТ СН'!$H$9+СВЦЭМ!$D$10+'СЕТ СН'!$H$5-'СЕТ СН'!$H$17</f>
        <v>4826.3502210900006</v>
      </c>
      <c r="Q114" s="37">
        <f>SUMIFS(СВЦЭМ!$C$34:$C$777,СВЦЭМ!$A$34:$A$777,$A114,СВЦЭМ!$B$34:$B$777,Q$83)+'СЕТ СН'!$H$9+СВЦЭМ!$D$10+'СЕТ СН'!$H$5-'СЕТ СН'!$H$17</f>
        <v>4838.1802887200001</v>
      </c>
      <c r="R114" s="37">
        <f>SUMIFS(СВЦЭМ!$C$34:$C$777,СВЦЭМ!$A$34:$A$777,$A114,СВЦЭМ!$B$34:$B$777,R$83)+'СЕТ СН'!$H$9+СВЦЭМ!$D$10+'СЕТ СН'!$H$5-'СЕТ СН'!$H$17</f>
        <v>4844.0354096399997</v>
      </c>
      <c r="S114" s="37">
        <f>SUMIFS(СВЦЭМ!$C$34:$C$777,СВЦЭМ!$A$34:$A$777,$A114,СВЦЭМ!$B$34:$B$777,S$83)+'СЕТ СН'!$H$9+СВЦЭМ!$D$10+'СЕТ СН'!$H$5-'СЕТ СН'!$H$17</f>
        <v>4822.8188458099994</v>
      </c>
      <c r="T114" s="37">
        <f>SUMIFS(СВЦЭМ!$C$34:$C$777,СВЦЭМ!$A$34:$A$777,$A114,СВЦЭМ!$B$34:$B$777,T$83)+'СЕТ СН'!$H$9+СВЦЭМ!$D$10+'СЕТ СН'!$H$5-'СЕТ СН'!$H$17</f>
        <v>4772.9939243099998</v>
      </c>
      <c r="U114" s="37">
        <f>SUMIFS(СВЦЭМ!$C$34:$C$777,СВЦЭМ!$A$34:$A$777,$A114,СВЦЭМ!$B$34:$B$777,U$83)+'СЕТ СН'!$H$9+СВЦЭМ!$D$10+'СЕТ СН'!$H$5-'СЕТ СН'!$H$17</f>
        <v>4759.6321423400004</v>
      </c>
      <c r="V114" s="37">
        <f>SUMIFS(СВЦЭМ!$C$34:$C$777,СВЦЭМ!$A$34:$A$777,$A114,СВЦЭМ!$B$34:$B$777,V$83)+'СЕТ СН'!$H$9+СВЦЭМ!$D$10+'СЕТ СН'!$H$5-'СЕТ СН'!$H$17</f>
        <v>4776.0586206600001</v>
      </c>
      <c r="W114" s="37">
        <f>SUMIFS(СВЦЭМ!$C$34:$C$777,СВЦЭМ!$A$34:$A$777,$A114,СВЦЭМ!$B$34:$B$777,W$83)+'СЕТ СН'!$H$9+СВЦЭМ!$D$10+'СЕТ СН'!$H$5-'СЕТ СН'!$H$17</f>
        <v>4792.5628773899998</v>
      </c>
      <c r="X114" s="37">
        <f>SUMIFS(СВЦЭМ!$C$34:$C$777,СВЦЭМ!$A$34:$A$777,$A114,СВЦЭМ!$B$34:$B$777,X$83)+'СЕТ СН'!$H$9+СВЦЭМ!$D$10+'СЕТ СН'!$H$5-'СЕТ СН'!$H$17</f>
        <v>4819.6883558999998</v>
      </c>
      <c r="Y114" s="37">
        <f>SUMIFS(СВЦЭМ!$C$34:$C$777,СВЦЭМ!$A$34:$A$777,$A114,СВЦЭМ!$B$34:$B$777,Y$83)+'СЕТ СН'!$H$9+СВЦЭМ!$D$10+'СЕТ СН'!$H$5-'СЕТ СН'!$H$17</f>
        <v>4863.86895706</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01.01.2017</v>
      </c>
      <c r="B120" s="37">
        <f>SUMIFS(СВЦЭМ!$C$34:$C$777,СВЦЭМ!$A$34:$A$777,$A120,СВЦЭМ!$B$34:$B$777,B$119)+'СЕТ СН'!$I$9+СВЦЭМ!$D$10+'СЕТ СН'!$I$5-'СЕТ СН'!$I$17</f>
        <v>4888.4755729199996</v>
      </c>
      <c r="C120" s="37">
        <f>SUMIFS(СВЦЭМ!$C$34:$C$777,СВЦЭМ!$A$34:$A$777,$A120,СВЦЭМ!$B$34:$B$777,C$119)+'СЕТ СН'!$I$9+СВЦЭМ!$D$10+'СЕТ СН'!$I$5-'СЕТ СН'!$I$17</f>
        <v>4882.1534741599999</v>
      </c>
      <c r="D120" s="37">
        <f>SUMIFS(СВЦЭМ!$C$34:$C$777,СВЦЭМ!$A$34:$A$777,$A120,СВЦЭМ!$B$34:$B$777,D$119)+'СЕТ СН'!$I$9+СВЦЭМ!$D$10+'СЕТ СН'!$I$5-'СЕТ СН'!$I$17</f>
        <v>4907.8388397399995</v>
      </c>
      <c r="E120" s="37">
        <f>SUMIFS(СВЦЭМ!$C$34:$C$777,СВЦЭМ!$A$34:$A$777,$A120,СВЦЭМ!$B$34:$B$777,E$119)+'СЕТ СН'!$I$9+СВЦЭМ!$D$10+'СЕТ СН'!$I$5-'СЕТ СН'!$I$17</f>
        <v>4930.3438654299998</v>
      </c>
      <c r="F120" s="37">
        <f>SUMIFS(СВЦЭМ!$C$34:$C$777,СВЦЭМ!$A$34:$A$777,$A120,СВЦЭМ!$B$34:$B$777,F$119)+'СЕТ СН'!$I$9+СВЦЭМ!$D$10+'СЕТ СН'!$I$5-'СЕТ СН'!$I$17</f>
        <v>4942.0190693699997</v>
      </c>
      <c r="G120" s="37">
        <f>SUMIFS(СВЦЭМ!$C$34:$C$777,СВЦЭМ!$A$34:$A$777,$A120,СВЦЭМ!$B$34:$B$777,G$119)+'СЕТ СН'!$I$9+СВЦЭМ!$D$10+'СЕТ СН'!$I$5-'СЕТ СН'!$I$17</f>
        <v>4946.0725606099995</v>
      </c>
      <c r="H120" s="37">
        <f>SUMIFS(СВЦЭМ!$C$34:$C$777,СВЦЭМ!$A$34:$A$777,$A120,СВЦЭМ!$B$34:$B$777,H$119)+'СЕТ СН'!$I$9+СВЦЭМ!$D$10+'СЕТ СН'!$I$5-'СЕТ СН'!$I$17</f>
        <v>4929.4323241999991</v>
      </c>
      <c r="I120" s="37">
        <f>SUMIFS(СВЦЭМ!$C$34:$C$777,СВЦЭМ!$A$34:$A$777,$A120,СВЦЭМ!$B$34:$B$777,I$119)+'СЕТ СН'!$I$9+СВЦЭМ!$D$10+'СЕТ СН'!$I$5-'СЕТ СН'!$I$17</f>
        <v>4899.6591741699995</v>
      </c>
      <c r="J120" s="37">
        <f>SUMIFS(СВЦЭМ!$C$34:$C$777,СВЦЭМ!$A$34:$A$777,$A120,СВЦЭМ!$B$34:$B$777,J$119)+'СЕТ СН'!$I$9+СВЦЭМ!$D$10+'СЕТ СН'!$I$5-'СЕТ СН'!$I$17</f>
        <v>4856.43229858</v>
      </c>
      <c r="K120" s="37">
        <f>SUMIFS(СВЦЭМ!$C$34:$C$777,СВЦЭМ!$A$34:$A$777,$A120,СВЦЭМ!$B$34:$B$777,K$119)+'СЕТ СН'!$I$9+СВЦЭМ!$D$10+'СЕТ СН'!$I$5-'СЕТ СН'!$I$17</f>
        <v>4831.6018871099996</v>
      </c>
      <c r="L120" s="37">
        <f>SUMIFS(СВЦЭМ!$C$34:$C$777,СВЦЭМ!$A$34:$A$777,$A120,СВЦЭМ!$B$34:$B$777,L$119)+'СЕТ СН'!$I$9+СВЦЭМ!$D$10+'СЕТ СН'!$I$5-'СЕТ СН'!$I$17</f>
        <v>4799.8557631399999</v>
      </c>
      <c r="M120" s="37">
        <f>SUMIFS(СВЦЭМ!$C$34:$C$777,СВЦЭМ!$A$34:$A$777,$A120,СВЦЭМ!$B$34:$B$777,M$119)+'СЕТ СН'!$I$9+СВЦЭМ!$D$10+'СЕТ СН'!$I$5-'СЕТ СН'!$I$17</f>
        <v>4787.5763913899991</v>
      </c>
      <c r="N120" s="37">
        <f>SUMIFS(СВЦЭМ!$C$34:$C$777,СВЦЭМ!$A$34:$A$777,$A120,СВЦЭМ!$B$34:$B$777,N$119)+'СЕТ СН'!$I$9+СВЦЭМ!$D$10+'СЕТ СН'!$I$5-'СЕТ СН'!$I$17</f>
        <v>4791.5353886100002</v>
      </c>
      <c r="O120" s="37">
        <f>SUMIFS(СВЦЭМ!$C$34:$C$777,СВЦЭМ!$A$34:$A$777,$A120,СВЦЭМ!$B$34:$B$777,O$119)+'СЕТ СН'!$I$9+СВЦЭМ!$D$10+'СЕТ СН'!$I$5-'СЕТ СН'!$I$17</f>
        <v>4796.7588232399994</v>
      </c>
      <c r="P120" s="37">
        <f>SUMIFS(СВЦЭМ!$C$34:$C$777,СВЦЭМ!$A$34:$A$777,$A120,СВЦЭМ!$B$34:$B$777,P$119)+'СЕТ СН'!$I$9+СВЦЭМ!$D$10+'СЕТ СН'!$I$5-'СЕТ СН'!$I$17</f>
        <v>4808.7439215699997</v>
      </c>
      <c r="Q120" s="37">
        <f>SUMIFS(СВЦЭМ!$C$34:$C$777,СВЦЭМ!$A$34:$A$777,$A120,СВЦЭМ!$B$34:$B$777,Q$119)+'СЕТ СН'!$I$9+СВЦЭМ!$D$10+'СЕТ СН'!$I$5-'СЕТ СН'!$I$17</f>
        <v>4818.1514811500001</v>
      </c>
      <c r="R120" s="37">
        <f>SUMIFS(СВЦЭМ!$C$34:$C$777,СВЦЭМ!$A$34:$A$777,$A120,СВЦЭМ!$B$34:$B$777,R$119)+'СЕТ СН'!$I$9+СВЦЭМ!$D$10+'СЕТ СН'!$I$5-'СЕТ СН'!$I$17</f>
        <v>4810.68661737</v>
      </c>
      <c r="S120" s="37">
        <f>SUMIFS(СВЦЭМ!$C$34:$C$777,СВЦЭМ!$A$34:$A$777,$A120,СВЦЭМ!$B$34:$B$777,S$119)+'СЕТ СН'!$I$9+СВЦЭМ!$D$10+'СЕТ СН'!$I$5-'СЕТ СН'!$I$17</f>
        <v>4779.7381474599997</v>
      </c>
      <c r="T120" s="37">
        <f>SUMIFS(СВЦЭМ!$C$34:$C$777,СВЦЭМ!$A$34:$A$777,$A120,СВЦЭМ!$B$34:$B$777,T$119)+'СЕТ СН'!$I$9+СВЦЭМ!$D$10+'СЕТ СН'!$I$5-'СЕТ СН'!$I$17</f>
        <v>4771.1250967199994</v>
      </c>
      <c r="U120" s="37">
        <f>SUMIFS(СВЦЭМ!$C$34:$C$777,СВЦЭМ!$A$34:$A$777,$A120,СВЦЭМ!$B$34:$B$777,U$119)+'СЕТ СН'!$I$9+СВЦЭМ!$D$10+'СЕТ СН'!$I$5-'СЕТ СН'!$I$17</f>
        <v>4771.7203148099998</v>
      </c>
      <c r="V120" s="37">
        <f>SUMIFS(СВЦЭМ!$C$34:$C$777,СВЦЭМ!$A$34:$A$777,$A120,СВЦЭМ!$B$34:$B$777,V$119)+'СЕТ СН'!$I$9+СВЦЭМ!$D$10+'СЕТ СН'!$I$5-'СЕТ СН'!$I$17</f>
        <v>4777.1214360599997</v>
      </c>
      <c r="W120" s="37">
        <f>SUMIFS(СВЦЭМ!$C$34:$C$777,СВЦЭМ!$A$34:$A$777,$A120,СВЦЭМ!$B$34:$B$777,W$119)+'СЕТ СН'!$I$9+СВЦЭМ!$D$10+'СЕТ СН'!$I$5-'СЕТ СН'!$I$17</f>
        <v>4776.0665333999996</v>
      </c>
      <c r="X120" s="37">
        <f>SUMIFS(СВЦЭМ!$C$34:$C$777,СВЦЭМ!$A$34:$A$777,$A120,СВЦЭМ!$B$34:$B$777,X$119)+'СЕТ СН'!$I$9+СВЦЭМ!$D$10+'СЕТ СН'!$I$5-'СЕТ СН'!$I$17</f>
        <v>4776.5321647799992</v>
      </c>
      <c r="Y120" s="37">
        <f>SUMIFS(СВЦЭМ!$C$34:$C$777,СВЦЭМ!$A$34:$A$777,$A120,СВЦЭМ!$B$34:$B$777,Y$119)+'СЕТ СН'!$I$9+СВЦЭМ!$D$10+'СЕТ СН'!$I$5-'СЕТ СН'!$I$17</f>
        <v>4814.5617590299998</v>
      </c>
    </row>
    <row r="121" spans="1:27" ht="15.75" x14ac:dyDescent="0.2">
      <c r="A121" s="36">
        <f>A120+1</f>
        <v>42737</v>
      </c>
      <c r="B121" s="37">
        <f>SUMIFS(СВЦЭМ!$C$34:$C$777,СВЦЭМ!$A$34:$A$777,$A121,СВЦЭМ!$B$34:$B$777,B$119)+'СЕТ СН'!$I$9+СВЦЭМ!$D$10+'СЕТ СН'!$I$5-'СЕТ СН'!$I$17</f>
        <v>4860.9751773799999</v>
      </c>
      <c r="C121" s="37">
        <f>SUMIFS(СВЦЭМ!$C$34:$C$777,СВЦЭМ!$A$34:$A$777,$A121,СВЦЭМ!$B$34:$B$777,C$119)+'СЕТ СН'!$I$9+СВЦЭМ!$D$10+'СЕТ СН'!$I$5-'СЕТ СН'!$I$17</f>
        <v>4895.4854635800002</v>
      </c>
      <c r="D121" s="37">
        <f>SUMIFS(СВЦЭМ!$C$34:$C$777,СВЦЭМ!$A$34:$A$777,$A121,СВЦЭМ!$B$34:$B$777,D$119)+'СЕТ СН'!$I$9+СВЦЭМ!$D$10+'СЕТ СН'!$I$5-'СЕТ СН'!$I$17</f>
        <v>4914.7456860599996</v>
      </c>
      <c r="E121" s="37">
        <f>SUMIFS(СВЦЭМ!$C$34:$C$777,СВЦЭМ!$A$34:$A$777,$A121,СВЦЭМ!$B$34:$B$777,E$119)+'СЕТ СН'!$I$9+СВЦЭМ!$D$10+'СЕТ СН'!$I$5-'СЕТ СН'!$I$17</f>
        <v>4926.3276104699999</v>
      </c>
      <c r="F121" s="37">
        <f>SUMIFS(СВЦЭМ!$C$34:$C$777,СВЦЭМ!$A$34:$A$777,$A121,СВЦЭМ!$B$34:$B$777,F$119)+'СЕТ СН'!$I$9+СВЦЭМ!$D$10+'СЕТ СН'!$I$5-'СЕТ СН'!$I$17</f>
        <v>4929.7497631899996</v>
      </c>
      <c r="G121" s="37">
        <f>SUMIFS(СВЦЭМ!$C$34:$C$777,СВЦЭМ!$A$34:$A$777,$A121,СВЦЭМ!$B$34:$B$777,G$119)+'СЕТ СН'!$I$9+СВЦЭМ!$D$10+'СЕТ СН'!$I$5-'СЕТ СН'!$I$17</f>
        <v>4928.38626931</v>
      </c>
      <c r="H121" s="37">
        <f>SUMIFS(СВЦЭМ!$C$34:$C$777,СВЦЭМ!$A$34:$A$777,$A121,СВЦЭМ!$B$34:$B$777,H$119)+'СЕТ СН'!$I$9+СВЦЭМ!$D$10+'СЕТ СН'!$I$5-'СЕТ СН'!$I$17</f>
        <v>4918.9218437099998</v>
      </c>
      <c r="I121" s="37">
        <f>SUMIFS(СВЦЭМ!$C$34:$C$777,СВЦЭМ!$A$34:$A$777,$A121,СВЦЭМ!$B$34:$B$777,I$119)+'СЕТ СН'!$I$9+СВЦЭМ!$D$10+'СЕТ СН'!$I$5-'СЕТ СН'!$I$17</f>
        <v>4886.3814215099992</v>
      </c>
      <c r="J121" s="37">
        <f>SUMIFS(СВЦЭМ!$C$34:$C$777,СВЦЭМ!$A$34:$A$777,$A121,СВЦЭМ!$B$34:$B$777,J$119)+'СЕТ СН'!$I$9+СВЦЭМ!$D$10+'СЕТ СН'!$I$5-'СЕТ СН'!$I$17</f>
        <v>4821.7520330999996</v>
      </c>
      <c r="K121" s="37">
        <f>SUMIFS(СВЦЭМ!$C$34:$C$777,СВЦЭМ!$A$34:$A$777,$A121,СВЦЭМ!$B$34:$B$777,K$119)+'СЕТ СН'!$I$9+СВЦЭМ!$D$10+'СЕТ СН'!$I$5-'СЕТ СН'!$I$17</f>
        <v>4787.0400602399995</v>
      </c>
      <c r="L121" s="37">
        <f>SUMIFS(СВЦЭМ!$C$34:$C$777,СВЦЭМ!$A$34:$A$777,$A121,СВЦЭМ!$B$34:$B$777,L$119)+'СЕТ СН'!$I$9+СВЦЭМ!$D$10+'СЕТ СН'!$I$5-'СЕТ СН'!$I$17</f>
        <v>4786.4565841900003</v>
      </c>
      <c r="M121" s="37">
        <f>SUMIFS(СВЦЭМ!$C$34:$C$777,СВЦЭМ!$A$34:$A$777,$A121,СВЦЭМ!$B$34:$B$777,M$119)+'СЕТ СН'!$I$9+СВЦЭМ!$D$10+'СЕТ СН'!$I$5-'СЕТ СН'!$I$17</f>
        <v>4783.5216180499992</v>
      </c>
      <c r="N121" s="37">
        <f>SUMIFS(СВЦЭМ!$C$34:$C$777,СВЦЭМ!$A$34:$A$777,$A121,СВЦЭМ!$B$34:$B$777,N$119)+'СЕТ СН'!$I$9+СВЦЭМ!$D$10+'СЕТ СН'!$I$5-'СЕТ СН'!$I$17</f>
        <v>4778.3000652199999</v>
      </c>
      <c r="O121" s="37">
        <f>SUMIFS(СВЦЭМ!$C$34:$C$777,СВЦЭМ!$A$34:$A$777,$A121,СВЦЭМ!$B$34:$B$777,O$119)+'СЕТ СН'!$I$9+СВЦЭМ!$D$10+'СЕТ СН'!$I$5-'СЕТ СН'!$I$17</f>
        <v>4774.9798017499998</v>
      </c>
      <c r="P121" s="37">
        <f>SUMIFS(СВЦЭМ!$C$34:$C$777,СВЦЭМ!$A$34:$A$777,$A121,СВЦЭМ!$B$34:$B$777,P$119)+'СЕТ СН'!$I$9+СВЦЭМ!$D$10+'СЕТ СН'!$I$5-'СЕТ СН'!$I$17</f>
        <v>4779.6600366299999</v>
      </c>
      <c r="Q121" s="37">
        <f>SUMIFS(СВЦЭМ!$C$34:$C$777,СВЦЭМ!$A$34:$A$777,$A121,СВЦЭМ!$B$34:$B$777,Q$119)+'СЕТ СН'!$I$9+СВЦЭМ!$D$10+'СЕТ СН'!$I$5-'СЕТ СН'!$I$17</f>
        <v>4793.3034158399996</v>
      </c>
      <c r="R121" s="37">
        <f>SUMIFS(СВЦЭМ!$C$34:$C$777,СВЦЭМ!$A$34:$A$777,$A121,СВЦЭМ!$B$34:$B$777,R$119)+'СЕТ СН'!$I$9+СВЦЭМ!$D$10+'СЕТ СН'!$I$5-'СЕТ СН'!$I$17</f>
        <v>4782.5180581599998</v>
      </c>
      <c r="S121" s="37">
        <f>SUMIFS(СВЦЭМ!$C$34:$C$777,СВЦЭМ!$A$34:$A$777,$A121,СВЦЭМ!$B$34:$B$777,S$119)+'СЕТ СН'!$I$9+СВЦЭМ!$D$10+'СЕТ СН'!$I$5-'СЕТ СН'!$I$17</f>
        <v>4776.3316087599997</v>
      </c>
      <c r="T121" s="37">
        <f>SUMIFS(СВЦЭМ!$C$34:$C$777,СВЦЭМ!$A$34:$A$777,$A121,СВЦЭМ!$B$34:$B$777,T$119)+'СЕТ СН'!$I$9+СВЦЭМ!$D$10+'СЕТ СН'!$I$5-'СЕТ СН'!$I$17</f>
        <v>4780.0065181299997</v>
      </c>
      <c r="U121" s="37">
        <f>SUMIFS(СВЦЭМ!$C$34:$C$777,СВЦЭМ!$A$34:$A$777,$A121,СВЦЭМ!$B$34:$B$777,U$119)+'СЕТ СН'!$I$9+СВЦЭМ!$D$10+'СЕТ СН'!$I$5-'СЕТ СН'!$I$17</f>
        <v>4782.3426164100001</v>
      </c>
      <c r="V121" s="37">
        <f>SUMIFS(СВЦЭМ!$C$34:$C$777,СВЦЭМ!$A$34:$A$777,$A121,СВЦЭМ!$B$34:$B$777,V$119)+'СЕТ СН'!$I$9+СВЦЭМ!$D$10+'СЕТ СН'!$I$5-'СЕТ СН'!$I$17</f>
        <v>4784.73860427</v>
      </c>
      <c r="W121" s="37">
        <f>SUMIFS(СВЦЭМ!$C$34:$C$777,СВЦЭМ!$A$34:$A$777,$A121,СВЦЭМ!$B$34:$B$777,W$119)+'СЕТ СН'!$I$9+СВЦЭМ!$D$10+'СЕТ СН'!$I$5-'СЕТ СН'!$I$17</f>
        <v>4782.7589792299996</v>
      </c>
      <c r="X121" s="37">
        <f>SUMIFS(СВЦЭМ!$C$34:$C$777,СВЦЭМ!$A$34:$A$777,$A121,СВЦЭМ!$B$34:$B$777,X$119)+'СЕТ СН'!$I$9+СВЦЭМ!$D$10+'СЕТ СН'!$I$5-'СЕТ СН'!$I$17</f>
        <v>4783.7562723499996</v>
      </c>
      <c r="Y121" s="37">
        <f>SUMIFS(СВЦЭМ!$C$34:$C$777,СВЦЭМ!$A$34:$A$777,$A121,СВЦЭМ!$B$34:$B$777,Y$119)+'СЕТ СН'!$I$9+СВЦЭМ!$D$10+'СЕТ СН'!$I$5-'СЕТ СН'!$I$17</f>
        <v>4818.2727261799992</v>
      </c>
    </row>
    <row r="122" spans="1:27" ht="15.75" x14ac:dyDescent="0.2">
      <c r="A122" s="36">
        <f t="shared" ref="A122:A150" si="3">A121+1</f>
        <v>42738</v>
      </c>
      <c r="B122" s="37">
        <f>SUMIFS(СВЦЭМ!$C$34:$C$777,СВЦЭМ!$A$34:$A$777,$A122,СВЦЭМ!$B$34:$B$777,B$119)+'СЕТ СН'!$I$9+СВЦЭМ!$D$10+'СЕТ СН'!$I$5-'СЕТ СН'!$I$17</f>
        <v>4892.6195048699992</v>
      </c>
      <c r="C122" s="37">
        <f>SUMIFS(СВЦЭМ!$C$34:$C$777,СВЦЭМ!$A$34:$A$777,$A122,СВЦЭМ!$B$34:$B$777,C$119)+'СЕТ СН'!$I$9+СВЦЭМ!$D$10+'СЕТ СН'!$I$5-'СЕТ СН'!$I$17</f>
        <v>4926.6814787900003</v>
      </c>
      <c r="D122" s="37">
        <f>SUMIFS(СВЦЭМ!$C$34:$C$777,СВЦЭМ!$A$34:$A$777,$A122,СВЦЭМ!$B$34:$B$777,D$119)+'СЕТ СН'!$I$9+СВЦЭМ!$D$10+'СЕТ СН'!$I$5-'СЕТ СН'!$I$17</f>
        <v>4949.0462518499999</v>
      </c>
      <c r="E122" s="37">
        <f>SUMIFS(СВЦЭМ!$C$34:$C$777,СВЦЭМ!$A$34:$A$777,$A122,СВЦЭМ!$B$34:$B$777,E$119)+'СЕТ СН'!$I$9+СВЦЭМ!$D$10+'СЕТ СН'!$I$5-'СЕТ СН'!$I$17</f>
        <v>4961.3028336400002</v>
      </c>
      <c r="F122" s="37">
        <f>SUMIFS(СВЦЭМ!$C$34:$C$777,СВЦЭМ!$A$34:$A$777,$A122,СВЦЭМ!$B$34:$B$777,F$119)+'СЕТ СН'!$I$9+СВЦЭМ!$D$10+'СЕТ СН'!$I$5-'СЕТ СН'!$I$17</f>
        <v>4959.55279591</v>
      </c>
      <c r="G122" s="37">
        <f>SUMIFS(СВЦЭМ!$C$34:$C$777,СВЦЭМ!$A$34:$A$777,$A122,СВЦЭМ!$B$34:$B$777,G$119)+'СЕТ СН'!$I$9+СВЦЭМ!$D$10+'СЕТ СН'!$I$5-'СЕТ СН'!$I$17</f>
        <v>4953.7700228199992</v>
      </c>
      <c r="H122" s="37">
        <f>SUMIFS(СВЦЭМ!$C$34:$C$777,СВЦЭМ!$A$34:$A$777,$A122,СВЦЭМ!$B$34:$B$777,H$119)+'СЕТ СН'!$I$9+СВЦЭМ!$D$10+'СЕТ СН'!$I$5-'СЕТ СН'!$I$17</f>
        <v>4942.8140833500001</v>
      </c>
      <c r="I122" s="37">
        <f>SUMIFS(СВЦЭМ!$C$34:$C$777,СВЦЭМ!$A$34:$A$777,$A122,СВЦЭМ!$B$34:$B$777,I$119)+'СЕТ СН'!$I$9+СВЦЭМ!$D$10+'СЕТ СН'!$I$5-'СЕТ СН'!$I$17</f>
        <v>4916.0587050599997</v>
      </c>
      <c r="J122" s="37">
        <f>SUMIFS(СВЦЭМ!$C$34:$C$777,СВЦЭМ!$A$34:$A$777,$A122,СВЦЭМ!$B$34:$B$777,J$119)+'СЕТ СН'!$I$9+СВЦЭМ!$D$10+'СЕТ СН'!$I$5-'СЕТ СН'!$I$17</f>
        <v>4861.6344241499992</v>
      </c>
      <c r="K122" s="37">
        <f>SUMIFS(СВЦЭМ!$C$34:$C$777,СВЦЭМ!$A$34:$A$777,$A122,СВЦЭМ!$B$34:$B$777,K$119)+'СЕТ СН'!$I$9+СВЦЭМ!$D$10+'СЕТ СН'!$I$5-'СЕТ СН'!$I$17</f>
        <v>4831.2835157899999</v>
      </c>
      <c r="L122" s="37">
        <f>SUMIFS(СВЦЭМ!$C$34:$C$777,СВЦЭМ!$A$34:$A$777,$A122,СВЦЭМ!$B$34:$B$777,L$119)+'СЕТ СН'!$I$9+СВЦЭМ!$D$10+'СЕТ СН'!$I$5-'СЕТ СН'!$I$17</f>
        <v>4822.8597948999995</v>
      </c>
      <c r="M122" s="37">
        <f>SUMIFS(СВЦЭМ!$C$34:$C$777,СВЦЭМ!$A$34:$A$777,$A122,СВЦЭМ!$B$34:$B$777,M$119)+'СЕТ СН'!$I$9+СВЦЭМ!$D$10+'СЕТ СН'!$I$5-'СЕТ СН'!$I$17</f>
        <v>4808.36495655</v>
      </c>
      <c r="N122" s="37">
        <f>SUMIFS(СВЦЭМ!$C$34:$C$777,СВЦЭМ!$A$34:$A$777,$A122,СВЦЭМ!$B$34:$B$777,N$119)+'СЕТ СН'!$I$9+СВЦЭМ!$D$10+'СЕТ СН'!$I$5-'СЕТ СН'!$I$17</f>
        <v>4801.7090735599995</v>
      </c>
      <c r="O122" s="37">
        <f>SUMIFS(СВЦЭМ!$C$34:$C$777,СВЦЭМ!$A$34:$A$777,$A122,СВЦЭМ!$B$34:$B$777,O$119)+'СЕТ СН'!$I$9+СВЦЭМ!$D$10+'СЕТ СН'!$I$5-'СЕТ СН'!$I$17</f>
        <v>4800.5357854199992</v>
      </c>
      <c r="P122" s="37">
        <f>SUMIFS(СВЦЭМ!$C$34:$C$777,СВЦЭМ!$A$34:$A$777,$A122,СВЦЭМ!$B$34:$B$777,P$119)+'СЕТ СН'!$I$9+СВЦЭМ!$D$10+'СЕТ СН'!$I$5-'СЕТ СН'!$I$17</f>
        <v>4799.2320415100003</v>
      </c>
      <c r="Q122" s="37">
        <f>SUMIFS(СВЦЭМ!$C$34:$C$777,СВЦЭМ!$A$34:$A$777,$A122,СВЦЭМ!$B$34:$B$777,Q$119)+'СЕТ СН'!$I$9+СВЦЭМ!$D$10+'СЕТ СН'!$I$5-'СЕТ СН'!$I$17</f>
        <v>4796.6926331100003</v>
      </c>
      <c r="R122" s="37">
        <f>SUMIFS(СВЦЭМ!$C$34:$C$777,СВЦЭМ!$A$34:$A$777,$A122,СВЦЭМ!$B$34:$B$777,R$119)+'СЕТ СН'!$I$9+СВЦЭМ!$D$10+'СЕТ СН'!$I$5-'СЕТ СН'!$I$17</f>
        <v>4797.0320040899996</v>
      </c>
      <c r="S122" s="37">
        <f>SUMIFS(СВЦЭМ!$C$34:$C$777,СВЦЭМ!$A$34:$A$777,$A122,СВЦЭМ!$B$34:$B$777,S$119)+'СЕТ СН'!$I$9+СВЦЭМ!$D$10+'СЕТ СН'!$I$5-'СЕТ СН'!$I$17</f>
        <v>4797.27221835</v>
      </c>
      <c r="T122" s="37">
        <f>SUMIFS(СВЦЭМ!$C$34:$C$777,СВЦЭМ!$A$34:$A$777,$A122,СВЦЭМ!$B$34:$B$777,T$119)+'СЕТ СН'!$I$9+СВЦЭМ!$D$10+'СЕТ СН'!$I$5-'СЕТ СН'!$I$17</f>
        <v>4803.1623276499995</v>
      </c>
      <c r="U122" s="37">
        <f>SUMIFS(СВЦЭМ!$C$34:$C$777,СВЦЭМ!$A$34:$A$777,$A122,СВЦЭМ!$B$34:$B$777,U$119)+'СЕТ СН'!$I$9+СВЦЭМ!$D$10+'СЕТ СН'!$I$5-'СЕТ СН'!$I$17</f>
        <v>4802.7532086299998</v>
      </c>
      <c r="V122" s="37">
        <f>SUMIFS(СВЦЭМ!$C$34:$C$777,СВЦЭМ!$A$34:$A$777,$A122,СВЦЭМ!$B$34:$B$777,V$119)+'СЕТ СН'!$I$9+СВЦЭМ!$D$10+'СЕТ СН'!$I$5-'СЕТ СН'!$I$17</f>
        <v>4803.3057933799992</v>
      </c>
      <c r="W122" s="37">
        <f>SUMIFS(СВЦЭМ!$C$34:$C$777,СВЦЭМ!$A$34:$A$777,$A122,СВЦЭМ!$B$34:$B$777,W$119)+'СЕТ СН'!$I$9+СВЦЭМ!$D$10+'СЕТ СН'!$I$5-'СЕТ СН'!$I$17</f>
        <v>4801.3373020199997</v>
      </c>
      <c r="X122" s="37">
        <f>SUMIFS(СВЦЭМ!$C$34:$C$777,СВЦЭМ!$A$34:$A$777,$A122,СВЦЭМ!$B$34:$B$777,X$119)+'СЕТ СН'!$I$9+СВЦЭМ!$D$10+'СЕТ СН'!$I$5-'СЕТ СН'!$I$17</f>
        <v>4799.88636099</v>
      </c>
      <c r="Y122" s="37">
        <f>SUMIFS(СВЦЭМ!$C$34:$C$777,СВЦЭМ!$A$34:$A$777,$A122,СВЦЭМ!$B$34:$B$777,Y$119)+'СЕТ СН'!$I$9+СВЦЭМ!$D$10+'СЕТ СН'!$I$5-'СЕТ СН'!$I$17</f>
        <v>4836.9539817299992</v>
      </c>
    </row>
    <row r="123" spans="1:27" ht="15.75" x14ac:dyDescent="0.2">
      <c r="A123" s="36">
        <f t="shared" si="3"/>
        <v>42739</v>
      </c>
      <c r="B123" s="37">
        <f>SUMIFS(СВЦЭМ!$C$34:$C$777,СВЦЭМ!$A$34:$A$777,$A123,СВЦЭМ!$B$34:$B$777,B$119)+'СЕТ СН'!$I$9+СВЦЭМ!$D$10+'СЕТ СН'!$I$5-'СЕТ СН'!$I$17</f>
        <v>4847.2482168199995</v>
      </c>
      <c r="C123" s="37">
        <f>SUMIFS(СВЦЭМ!$C$34:$C$777,СВЦЭМ!$A$34:$A$777,$A123,СВЦЭМ!$B$34:$B$777,C$119)+'СЕТ СН'!$I$9+СВЦЭМ!$D$10+'СЕТ СН'!$I$5-'СЕТ СН'!$I$17</f>
        <v>4888.1428629399998</v>
      </c>
      <c r="D123" s="37">
        <f>SUMIFS(СВЦЭМ!$C$34:$C$777,СВЦЭМ!$A$34:$A$777,$A123,СВЦЭМ!$B$34:$B$777,D$119)+'СЕТ СН'!$I$9+СВЦЭМ!$D$10+'СЕТ СН'!$I$5-'СЕТ СН'!$I$17</f>
        <v>4909.6359023200002</v>
      </c>
      <c r="E123" s="37">
        <f>SUMIFS(СВЦЭМ!$C$34:$C$777,СВЦЭМ!$A$34:$A$777,$A123,СВЦЭМ!$B$34:$B$777,E$119)+'СЕТ СН'!$I$9+СВЦЭМ!$D$10+'СЕТ СН'!$I$5-'СЕТ СН'!$I$17</f>
        <v>4924.3468153599997</v>
      </c>
      <c r="F123" s="37">
        <f>SUMIFS(СВЦЭМ!$C$34:$C$777,СВЦЭМ!$A$34:$A$777,$A123,СВЦЭМ!$B$34:$B$777,F$119)+'СЕТ СН'!$I$9+СВЦЭМ!$D$10+'СЕТ СН'!$I$5-'СЕТ СН'!$I$17</f>
        <v>4927.9074659199996</v>
      </c>
      <c r="G123" s="37">
        <f>SUMIFS(СВЦЭМ!$C$34:$C$777,СВЦЭМ!$A$34:$A$777,$A123,СВЦЭМ!$B$34:$B$777,G$119)+'СЕТ СН'!$I$9+СВЦЭМ!$D$10+'СЕТ СН'!$I$5-'СЕТ СН'!$I$17</f>
        <v>4923.2153677999995</v>
      </c>
      <c r="H123" s="37">
        <f>SUMIFS(СВЦЭМ!$C$34:$C$777,СВЦЭМ!$A$34:$A$777,$A123,СВЦЭМ!$B$34:$B$777,H$119)+'СЕТ СН'!$I$9+СВЦЭМ!$D$10+'СЕТ СН'!$I$5-'СЕТ СН'!$I$17</f>
        <v>4902.2929532500002</v>
      </c>
      <c r="I123" s="37">
        <f>SUMIFS(СВЦЭМ!$C$34:$C$777,СВЦЭМ!$A$34:$A$777,$A123,СВЦЭМ!$B$34:$B$777,I$119)+'СЕТ СН'!$I$9+СВЦЭМ!$D$10+'СЕТ СН'!$I$5-'СЕТ СН'!$I$17</f>
        <v>4862.2873749499995</v>
      </c>
      <c r="J123" s="37">
        <f>SUMIFS(СВЦЭМ!$C$34:$C$777,СВЦЭМ!$A$34:$A$777,$A123,СВЦЭМ!$B$34:$B$777,J$119)+'СЕТ СН'!$I$9+СВЦЭМ!$D$10+'СЕТ СН'!$I$5-'СЕТ СН'!$I$17</f>
        <v>4790.8162532099996</v>
      </c>
      <c r="K123" s="37">
        <f>SUMIFS(СВЦЭМ!$C$34:$C$777,СВЦЭМ!$A$34:$A$777,$A123,СВЦЭМ!$B$34:$B$777,K$119)+'СЕТ СН'!$I$9+СВЦЭМ!$D$10+'СЕТ СН'!$I$5-'СЕТ СН'!$I$17</f>
        <v>4789.1381190100001</v>
      </c>
      <c r="L123" s="37">
        <f>SUMIFS(СВЦЭМ!$C$34:$C$777,СВЦЭМ!$A$34:$A$777,$A123,СВЦЭМ!$B$34:$B$777,L$119)+'СЕТ СН'!$I$9+СВЦЭМ!$D$10+'СЕТ СН'!$I$5-'СЕТ СН'!$I$17</f>
        <v>4793.8341487799999</v>
      </c>
      <c r="M123" s="37">
        <f>SUMIFS(СВЦЭМ!$C$34:$C$777,СВЦЭМ!$A$34:$A$777,$A123,СВЦЭМ!$B$34:$B$777,M$119)+'СЕТ СН'!$I$9+СВЦЭМ!$D$10+'СЕТ СН'!$I$5-'СЕТ СН'!$I$17</f>
        <v>4790.1849292699999</v>
      </c>
      <c r="N123" s="37">
        <f>SUMIFS(СВЦЭМ!$C$34:$C$777,СВЦЭМ!$A$34:$A$777,$A123,СВЦЭМ!$B$34:$B$777,N$119)+'СЕТ СН'!$I$9+СВЦЭМ!$D$10+'СЕТ СН'!$I$5-'СЕТ СН'!$I$17</f>
        <v>4782.8527837199999</v>
      </c>
      <c r="O123" s="37">
        <f>SUMIFS(СВЦЭМ!$C$34:$C$777,СВЦЭМ!$A$34:$A$777,$A123,СВЦЭМ!$B$34:$B$777,O$119)+'СЕТ СН'!$I$9+СВЦЭМ!$D$10+'СЕТ СН'!$I$5-'СЕТ СН'!$I$17</f>
        <v>4787.4406832099994</v>
      </c>
      <c r="P123" s="37">
        <f>SUMIFS(СВЦЭМ!$C$34:$C$777,СВЦЭМ!$A$34:$A$777,$A123,СВЦЭМ!$B$34:$B$777,P$119)+'СЕТ СН'!$I$9+СВЦЭМ!$D$10+'СЕТ СН'!$I$5-'СЕТ СН'!$I$17</f>
        <v>4785.1455848200003</v>
      </c>
      <c r="Q123" s="37">
        <f>SUMIFS(СВЦЭМ!$C$34:$C$777,СВЦЭМ!$A$34:$A$777,$A123,СВЦЭМ!$B$34:$B$777,Q$119)+'СЕТ СН'!$I$9+СВЦЭМ!$D$10+'СЕТ СН'!$I$5-'СЕТ СН'!$I$17</f>
        <v>4781.8302883899996</v>
      </c>
      <c r="R123" s="37">
        <f>SUMIFS(СВЦЭМ!$C$34:$C$777,СВЦЭМ!$A$34:$A$777,$A123,СВЦЭМ!$B$34:$B$777,R$119)+'СЕТ СН'!$I$9+СВЦЭМ!$D$10+'СЕТ СН'!$I$5-'СЕТ СН'!$I$17</f>
        <v>4782.2906827299994</v>
      </c>
      <c r="S123" s="37">
        <f>SUMIFS(СВЦЭМ!$C$34:$C$777,СВЦЭМ!$A$34:$A$777,$A123,СВЦЭМ!$B$34:$B$777,S$119)+'СЕТ СН'!$I$9+СВЦЭМ!$D$10+'СЕТ СН'!$I$5-'СЕТ СН'!$I$17</f>
        <v>4785.0441023099993</v>
      </c>
      <c r="T123" s="37">
        <f>SUMIFS(СВЦЭМ!$C$34:$C$777,СВЦЭМ!$A$34:$A$777,$A123,СВЦЭМ!$B$34:$B$777,T$119)+'СЕТ СН'!$I$9+СВЦЭМ!$D$10+'СЕТ СН'!$I$5-'СЕТ СН'!$I$17</f>
        <v>4790.9617002499999</v>
      </c>
      <c r="U123" s="37">
        <f>SUMIFS(СВЦЭМ!$C$34:$C$777,СВЦЭМ!$A$34:$A$777,$A123,СВЦЭМ!$B$34:$B$777,U$119)+'СЕТ СН'!$I$9+СВЦЭМ!$D$10+'СЕТ СН'!$I$5-'СЕТ СН'!$I$17</f>
        <v>4790.7177574399993</v>
      </c>
      <c r="V123" s="37">
        <f>SUMIFS(СВЦЭМ!$C$34:$C$777,СВЦЭМ!$A$34:$A$777,$A123,СВЦЭМ!$B$34:$B$777,V$119)+'СЕТ СН'!$I$9+СВЦЭМ!$D$10+'СЕТ СН'!$I$5-'СЕТ СН'!$I$17</f>
        <v>4790.7881419099995</v>
      </c>
      <c r="W123" s="37">
        <f>SUMIFS(СВЦЭМ!$C$34:$C$777,СВЦЭМ!$A$34:$A$777,$A123,СВЦЭМ!$B$34:$B$777,W$119)+'СЕТ СН'!$I$9+СВЦЭМ!$D$10+'СЕТ СН'!$I$5-'СЕТ СН'!$I$17</f>
        <v>4787.6656824499996</v>
      </c>
      <c r="X123" s="37">
        <f>SUMIFS(СВЦЭМ!$C$34:$C$777,СВЦЭМ!$A$34:$A$777,$A123,СВЦЭМ!$B$34:$B$777,X$119)+'СЕТ СН'!$I$9+СВЦЭМ!$D$10+'СЕТ СН'!$I$5-'СЕТ СН'!$I$17</f>
        <v>4785.8596172299995</v>
      </c>
      <c r="Y123" s="37">
        <f>SUMIFS(СВЦЭМ!$C$34:$C$777,СВЦЭМ!$A$34:$A$777,$A123,СВЦЭМ!$B$34:$B$777,Y$119)+'СЕТ СН'!$I$9+СВЦЭМ!$D$10+'СЕТ СН'!$I$5-'СЕТ СН'!$I$17</f>
        <v>4816.4191218699998</v>
      </c>
    </row>
    <row r="124" spans="1:27" ht="15.75" x14ac:dyDescent="0.2">
      <c r="A124" s="36">
        <f t="shared" si="3"/>
        <v>42740</v>
      </c>
      <c r="B124" s="37">
        <f>SUMIFS(СВЦЭМ!$C$34:$C$777,СВЦЭМ!$A$34:$A$777,$A124,СВЦЭМ!$B$34:$B$777,B$119)+'СЕТ СН'!$I$9+СВЦЭМ!$D$10+'СЕТ СН'!$I$5-'СЕТ СН'!$I$17</f>
        <v>4865.2202271299993</v>
      </c>
      <c r="C124" s="37">
        <f>SUMIFS(СВЦЭМ!$C$34:$C$777,СВЦЭМ!$A$34:$A$777,$A124,СВЦЭМ!$B$34:$B$777,C$119)+'СЕТ СН'!$I$9+СВЦЭМ!$D$10+'СЕТ СН'!$I$5-'СЕТ СН'!$I$17</f>
        <v>4901.5789142899994</v>
      </c>
      <c r="D124" s="37">
        <f>SUMIFS(СВЦЭМ!$C$34:$C$777,СВЦЭМ!$A$34:$A$777,$A124,СВЦЭМ!$B$34:$B$777,D$119)+'СЕТ СН'!$I$9+СВЦЭМ!$D$10+'СЕТ СН'!$I$5-'СЕТ СН'!$I$17</f>
        <v>4930.6959898299992</v>
      </c>
      <c r="E124" s="37">
        <f>SUMIFS(СВЦЭМ!$C$34:$C$777,СВЦЭМ!$A$34:$A$777,$A124,СВЦЭМ!$B$34:$B$777,E$119)+'СЕТ СН'!$I$9+СВЦЭМ!$D$10+'СЕТ СН'!$I$5-'СЕТ СН'!$I$17</f>
        <v>4940.6470411499995</v>
      </c>
      <c r="F124" s="37">
        <f>SUMIFS(СВЦЭМ!$C$34:$C$777,СВЦЭМ!$A$34:$A$777,$A124,СВЦЭМ!$B$34:$B$777,F$119)+'СЕТ СН'!$I$9+СВЦЭМ!$D$10+'СЕТ СН'!$I$5-'СЕТ СН'!$I$17</f>
        <v>4942.0683846499996</v>
      </c>
      <c r="G124" s="37">
        <f>SUMIFS(СВЦЭМ!$C$34:$C$777,СВЦЭМ!$A$34:$A$777,$A124,СВЦЭМ!$B$34:$B$777,G$119)+'СЕТ СН'!$I$9+СВЦЭМ!$D$10+'СЕТ СН'!$I$5-'СЕТ СН'!$I$17</f>
        <v>4940.3844315799997</v>
      </c>
      <c r="H124" s="37">
        <f>SUMIFS(СВЦЭМ!$C$34:$C$777,СВЦЭМ!$A$34:$A$777,$A124,СВЦЭМ!$B$34:$B$777,H$119)+'СЕТ СН'!$I$9+СВЦЭМ!$D$10+'СЕТ СН'!$I$5-'СЕТ СН'!$I$17</f>
        <v>4918.63108655</v>
      </c>
      <c r="I124" s="37">
        <f>SUMIFS(СВЦЭМ!$C$34:$C$777,СВЦЭМ!$A$34:$A$777,$A124,СВЦЭМ!$B$34:$B$777,I$119)+'СЕТ СН'!$I$9+СВЦЭМ!$D$10+'СЕТ СН'!$I$5-'СЕТ СН'!$I$17</f>
        <v>4872.0387730299999</v>
      </c>
      <c r="J124" s="37">
        <f>SUMIFS(СВЦЭМ!$C$34:$C$777,СВЦЭМ!$A$34:$A$777,$A124,СВЦЭМ!$B$34:$B$777,J$119)+'СЕТ СН'!$I$9+СВЦЭМ!$D$10+'СЕТ СН'!$I$5-'СЕТ СН'!$I$17</f>
        <v>4802.2461444499995</v>
      </c>
      <c r="K124" s="37">
        <f>SUMIFS(СВЦЭМ!$C$34:$C$777,СВЦЭМ!$A$34:$A$777,$A124,СВЦЭМ!$B$34:$B$777,K$119)+'СЕТ СН'!$I$9+СВЦЭМ!$D$10+'СЕТ СН'!$I$5-'СЕТ СН'!$I$17</f>
        <v>4787.78763101</v>
      </c>
      <c r="L124" s="37">
        <f>SUMIFS(СВЦЭМ!$C$34:$C$777,СВЦЭМ!$A$34:$A$777,$A124,СВЦЭМ!$B$34:$B$777,L$119)+'СЕТ СН'!$I$9+СВЦЭМ!$D$10+'СЕТ СН'!$I$5-'СЕТ СН'!$I$17</f>
        <v>4798.38917735</v>
      </c>
      <c r="M124" s="37">
        <f>SUMIFS(СВЦЭМ!$C$34:$C$777,СВЦЭМ!$A$34:$A$777,$A124,СВЦЭМ!$B$34:$B$777,M$119)+'СЕТ СН'!$I$9+СВЦЭМ!$D$10+'СЕТ СН'!$I$5-'СЕТ СН'!$I$17</f>
        <v>4797.6592390799997</v>
      </c>
      <c r="N124" s="37">
        <f>SUMIFS(СВЦЭМ!$C$34:$C$777,СВЦЭМ!$A$34:$A$777,$A124,СВЦЭМ!$B$34:$B$777,N$119)+'СЕТ СН'!$I$9+СВЦЭМ!$D$10+'СЕТ СН'!$I$5-'СЕТ СН'!$I$17</f>
        <v>4789.6599796199998</v>
      </c>
      <c r="O124" s="37">
        <f>SUMIFS(СВЦЭМ!$C$34:$C$777,СВЦЭМ!$A$34:$A$777,$A124,СВЦЭМ!$B$34:$B$777,O$119)+'СЕТ СН'!$I$9+СВЦЭМ!$D$10+'СЕТ СН'!$I$5-'СЕТ СН'!$I$17</f>
        <v>4789.4203515299996</v>
      </c>
      <c r="P124" s="37">
        <f>SUMIFS(СВЦЭМ!$C$34:$C$777,СВЦЭМ!$A$34:$A$777,$A124,СВЦЭМ!$B$34:$B$777,P$119)+'СЕТ СН'!$I$9+СВЦЭМ!$D$10+'СЕТ СН'!$I$5-'СЕТ СН'!$I$17</f>
        <v>4789.8350152399998</v>
      </c>
      <c r="Q124" s="37">
        <f>SUMIFS(СВЦЭМ!$C$34:$C$777,СВЦЭМ!$A$34:$A$777,$A124,СВЦЭМ!$B$34:$B$777,Q$119)+'СЕТ СН'!$I$9+СВЦЭМ!$D$10+'СЕТ СН'!$I$5-'СЕТ СН'!$I$17</f>
        <v>4785.9332461799995</v>
      </c>
      <c r="R124" s="37">
        <f>SUMIFS(СВЦЭМ!$C$34:$C$777,СВЦЭМ!$A$34:$A$777,$A124,СВЦЭМ!$B$34:$B$777,R$119)+'СЕТ СН'!$I$9+СВЦЭМ!$D$10+'СЕТ СН'!$I$5-'СЕТ СН'!$I$17</f>
        <v>4785.0451694999992</v>
      </c>
      <c r="S124" s="37">
        <f>SUMIFS(СВЦЭМ!$C$34:$C$777,СВЦЭМ!$A$34:$A$777,$A124,СВЦЭМ!$B$34:$B$777,S$119)+'СЕТ СН'!$I$9+СВЦЭМ!$D$10+'СЕТ СН'!$I$5-'СЕТ СН'!$I$17</f>
        <v>4787.9458446099998</v>
      </c>
      <c r="T124" s="37">
        <f>SUMIFS(СВЦЭМ!$C$34:$C$777,СВЦЭМ!$A$34:$A$777,$A124,СВЦЭМ!$B$34:$B$777,T$119)+'СЕТ СН'!$I$9+СВЦЭМ!$D$10+'СЕТ СН'!$I$5-'СЕТ СН'!$I$17</f>
        <v>4794.90521954</v>
      </c>
      <c r="U124" s="37">
        <f>SUMIFS(СВЦЭМ!$C$34:$C$777,СВЦЭМ!$A$34:$A$777,$A124,СВЦЭМ!$B$34:$B$777,U$119)+'СЕТ СН'!$I$9+СВЦЭМ!$D$10+'СЕТ СН'!$I$5-'СЕТ СН'!$I$17</f>
        <v>4792.8267586900001</v>
      </c>
      <c r="V124" s="37">
        <f>SUMIFS(СВЦЭМ!$C$34:$C$777,СВЦЭМ!$A$34:$A$777,$A124,СВЦЭМ!$B$34:$B$777,V$119)+'СЕТ СН'!$I$9+СВЦЭМ!$D$10+'СЕТ СН'!$I$5-'СЕТ СН'!$I$17</f>
        <v>4794.1840480800001</v>
      </c>
      <c r="W124" s="37">
        <f>SUMIFS(СВЦЭМ!$C$34:$C$777,СВЦЭМ!$A$34:$A$777,$A124,СВЦЭМ!$B$34:$B$777,W$119)+'СЕТ СН'!$I$9+СВЦЭМ!$D$10+'СЕТ СН'!$I$5-'СЕТ СН'!$I$17</f>
        <v>4789.4980833199998</v>
      </c>
      <c r="X124" s="37">
        <f>SUMIFS(СВЦЭМ!$C$34:$C$777,СВЦЭМ!$A$34:$A$777,$A124,СВЦЭМ!$B$34:$B$777,X$119)+'СЕТ СН'!$I$9+СВЦЭМ!$D$10+'СЕТ СН'!$I$5-'СЕТ СН'!$I$17</f>
        <v>4788.1547179499994</v>
      </c>
      <c r="Y124" s="37">
        <f>SUMIFS(СВЦЭМ!$C$34:$C$777,СВЦЭМ!$A$34:$A$777,$A124,СВЦЭМ!$B$34:$B$777,Y$119)+'СЕТ СН'!$I$9+СВЦЭМ!$D$10+'СЕТ СН'!$I$5-'СЕТ СН'!$I$17</f>
        <v>4827.5324678099996</v>
      </c>
    </row>
    <row r="125" spans="1:27" ht="15.75" x14ac:dyDescent="0.2">
      <c r="A125" s="36">
        <f t="shared" si="3"/>
        <v>42741</v>
      </c>
      <c r="B125" s="37">
        <f>SUMIFS(СВЦЭМ!$C$34:$C$777,СВЦЭМ!$A$34:$A$777,$A125,СВЦЭМ!$B$34:$B$777,B$119)+'СЕТ СН'!$I$9+СВЦЭМ!$D$10+'СЕТ СН'!$I$5-'СЕТ СН'!$I$17</f>
        <v>4860.5630359099996</v>
      </c>
      <c r="C125" s="37">
        <f>SUMIFS(СВЦЭМ!$C$34:$C$777,СВЦЭМ!$A$34:$A$777,$A125,СВЦЭМ!$B$34:$B$777,C$119)+'СЕТ СН'!$I$9+СВЦЭМ!$D$10+'СЕТ СН'!$I$5-'СЕТ СН'!$I$17</f>
        <v>4896.8425383100002</v>
      </c>
      <c r="D125" s="37">
        <f>SUMIFS(СВЦЭМ!$C$34:$C$777,СВЦЭМ!$A$34:$A$777,$A125,СВЦЭМ!$B$34:$B$777,D$119)+'СЕТ СН'!$I$9+СВЦЭМ!$D$10+'СЕТ СН'!$I$5-'СЕТ СН'!$I$17</f>
        <v>4920.5787044600002</v>
      </c>
      <c r="E125" s="37">
        <f>SUMIFS(СВЦЭМ!$C$34:$C$777,СВЦЭМ!$A$34:$A$777,$A125,СВЦЭМ!$B$34:$B$777,E$119)+'СЕТ СН'!$I$9+СВЦЭМ!$D$10+'СЕТ СН'!$I$5-'СЕТ СН'!$I$17</f>
        <v>4932.8296868899997</v>
      </c>
      <c r="F125" s="37">
        <f>SUMIFS(СВЦЭМ!$C$34:$C$777,СВЦЭМ!$A$34:$A$777,$A125,СВЦЭМ!$B$34:$B$777,F$119)+'СЕТ СН'!$I$9+СВЦЭМ!$D$10+'СЕТ СН'!$I$5-'СЕТ СН'!$I$17</f>
        <v>4933.6814639900003</v>
      </c>
      <c r="G125" s="37">
        <f>SUMIFS(СВЦЭМ!$C$34:$C$777,СВЦЭМ!$A$34:$A$777,$A125,СВЦЭМ!$B$34:$B$777,G$119)+'СЕТ СН'!$I$9+СВЦЭМ!$D$10+'СЕТ СН'!$I$5-'СЕТ СН'!$I$17</f>
        <v>4933.1798981699994</v>
      </c>
      <c r="H125" s="37">
        <f>SUMIFS(СВЦЭМ!$C$34:$C$777,СВЦЭМ!$A$34:$A$777,$A125,СВЦЭМ!$B$34:$B$777,H$119)+'СЕТ СН'!$I$9+СВЦЭМ!$D$10+'СЕТ СН'!$I$5-'СЕТ СН'!$I$17</f>
        <v>4909.8369130899991</v>
      </c>
      <c r="I125" s="37">
        <f>SUMIFS(СВЦЭМ!$C$34:$C$777,СВЦЭМ!$A$34:$A$777,$A125,СВЦЭМ!$B$34:$B$777,I$119)+'СЕТ СН'!$I$9+СВЦЭМ!$D$10+'СЕТ СН'!$I$5-'СЕТ СН'!$I$17</f>
        <v>4869.46926695</v>
      </c>
      <c r="J125" s="37">
        <f>SUMIFS(СВЦЭМ!$C$34:$C$777,СВЦЭМ!$A$34:$A$777,$A125,СВЦЭМ!$B$34:$B$777,J$119)+'СЕТ СН'!$I$9+СВЦЭМ!$D$10+'СЕТ СН'!$I$5-'СЕТ СН'!$I$17</f>
        <v>4801.2925478399993</v>
      </c>
      <c r="K125" s="37">
        <f>SUMIFS(СВЦЭМ!$C$34:$C$777,СВЦЭМ!$A$34:$A$777,$A125,СВЦЭМ!$B$34:$B$777,K$119)+'СЕТ СН'!$I$9+СВЦЭМ!$D$10+'СЕТ СН'!$I$5-'СЕТ СН'!$I$17</f>
        <v>4774.6317657599993</v>
      </c>
      <c r="L125" s="37">
        <f>SUMIFS(СВЦЭМ!$C$34:$C$777,СВЦЭМ!$A$34:$A$777,$A125,СВЦЭМ!$B$34:$B$777,L$119)+'СЕТ СН'!$I$9+СВЦЭМ!$D$10+'СЕТ СН'!$I$5-'СЕТ СН'!$I$17</f>
        <v>4797.67807068</v>
      </c>
      <c r="M125" s="37">
        <f>SUMIFS(СВЦЭМ!$C$34:$C$777,СВЦЭМ!$A$34:$A$777,$A125,СВЦЭМ!$B$34:$B$777,M$119)+'СЕТ СН'!$I$9+СВЦЭМ!$D$10+'СЕТ СН'!$I$5-'СЕТ СН'!$I$17</f>
        <v>4801.0489354199999</v>
      </c>
      <c r="N125" s="37">
        <f>SUMIFS(СВЦЭМ!$C$34:$C$777,СВЦЭМ!$A$34:$A$777,$A125,СВЦЭМ!$B$34:$B$777,N$119)+'СЕТ СН'!$I$9+СВЦЭМ!$D$10+'СЕТ СН'!$I$5-'СЕТ СН'!$I$17</f>
        <v>4793.0684931699998</v>
      </c>
      <c r="O125" s="37">
        <f>SUMIFS(СВЦЭМ!$C$34:$C$777,СВЦЭМ!$A$34:$A$777,$A125,СВЦЭМ!$B$34:$B$777,O$119)+'СЕТ СН'!$I$9+СВЦЭМ!$D$10+'СЕТ СН'!$I$5-'СЕТ СН'!$I$17</f>
        <v>4779.6260363499996</v>
      </c>
      <c r="P125" s="37">
        <f>SUMIFS(СВЦЭМ!$C$34:$C$777,СВЦЭМ!$A$34:$A$777,$A125,СВЦЭМ!$B$34:$B$777,P$119)+'СЕТ СН'!$I$9+СВЦЭМ!$D$10+'СЕТ СН'!$I$5-'СЕТ СН'!$I$17</f>
        <v>4769.6809457099998</v>
      </c>
      <c r="Q125" s="37">
        <f>SUMIFS(СВЦЭМ!$C$34:$C$777,СВЦЭМ!$A$34:$A$777,$A125,СВЦЭМ!$B$34:$B$777,Q$119)+'СЕТ СН'!$I$9+СВЦЭМ!$D$10+'СЕТ СН'!$I$5-'СЕТ СН'!$I$17</f>
        <v>4771.1029428799993</v>
      </c>
      <c r="R125" s="37">
        <f>SUMIFS(СВЦЭМ!$C$34:$C$777,СВЦЭМ!$A$34:$A$777,$A125,СВЦЭМ!$B$34:$B$777,R$119)+'СЕТ СН'!$I$9+СВЦЭМ!$D$10+'СЕТ СН'!$I$5-'СЕТ СН'!$I$17</f>
        <v>4768.49697698</v>
      </c>
      <c r="S125" s="37">
        <f>SUMIFS(СВЦЭМ!$C$34:$C$777,СВЦЭМ!$A$34:$A$777,$A125,СВЦЭМ!$B$34:$B$777,S$119)+'СЕТ СН'!$I$9+СВЦЭМ!$D$10+'СЕТ СН'!$I$5-'СЕТ СН'!$I$17</f>
        <v>4785.89955181</v>
      </c>
      <c r="T125" s="37">
        <f>SUMIFS(СВЦЭМ!$C$34:$C$777,СВЦЭМ!$A$34:$A$777,$A125,СВЦЭМ!$B$34:$B$777,T$119)+'СЕТ СН'!$I$9+СВЦЭМ!$D$10+'СЕТ СН'!$I$5-'СЕТ СН'!$I$17</f>
        <v>4792.9493777600001</v>
      </c>
      <c r="U125" s="37">
        <f>SUMIFS(СВЦЭМ!$C$34:$C$777,СВЦЭМ!$A$34:$A$777,$A125,СВЦЭМ!$B$34:$B$777,U$119)+'СЕТ СН'!$I$9+СВЦЭМ!$D$10+'СЕТ СН'!$I$5-'СЕТ СН'!$I$17</f>
        <v>4795.3213934699997</v>
      </c>
      <c r="V125" s="37">
        <f>SUMIFS(СВЦЭМ!$C$34:$C$777,СВЦЭМ!$A$34:$A$777,$A125,СВЦЭМ!$B$34:$B$777,V$119)+'СЕТ СН'!$I$9+СВЦЭМ!$D$10+'СЕТ СН'!$I$5-'СЕТ СН'!$I$17</f>
        <v>4804.3999137800001</v>
      </c>
      <c r="W125" s="37">
        <f>SUMIFS(СВЦЭМ!$C$34:$C$777,СВЦЭМ!$A$34:$A$777,$A125,СВЦЭМ!$B$34:$B$777,W$119)+'СЕТ СН'!$I$9+СВЦЭМ!$D$10+'СЕТ СН'!$I$5-'СЕТ СН'!$I$17</f>
        <v>4799.3284269300002</v>
      </c>
      <c r="X125" s="37">
        <f>SUMIFS(СВЦЭМ!$C$34:$C$777,СВЦЭМ!$A$34:$A$777,$A125,СВЦЭМ!$B$34:$B$777,X$119)+'СЕТ СН'!$I$9+СВЦЭМ!$D$10+'СЕТ СН'!$I$5-'СЕТ СН'!$I$17</f>
        <v>4782.2826415899999</v>
      </c>
      <c r="Y125" s="37">
        <f>SUMIFS(СВЦЭМ!$C$34:$C$777,СВЦЭМ!$A$34:$A$777,$A125,СВЦЭМ!$B$34:$B$777,Y$119)+'СЕТ СН'!$I$9+СВЦЭМ!$D$10+'СЕТ СН'!$I$5-'СЕТ СН'!$I$17</f>
        <v>4810.1707073599991</v>
      </c>
    </row>
    <row r="126" spans="1:27" ht="15.75" x14ac:dyDescent="0.2">
      <c r="A126" s="36">
        <f t="shared" si="3"/>
        <v>42742</v>
      </c>
      <c r="B126" s="37">
        <f>SUMIFS(СВЦЭМ!$C$34:$C$777,СВЦЭМ!$A$34:$A$777,$A126,СВЦЭМ!$B$34:$B$777,B$119)+'СЕТ СН'!$I$9+СВЦЭМ!$D$10+'СЕТ СН'!$I$5-'СЕТ СН'!$I$17</f>
        <v>4858.0759721199993</v>
      </c>
      <c r="C126" s="37">
        <f>SUMIFS(СВЦЭМ!$C$34:$C$777,СВЦЭМ!$A$34:$A$777,$A126,СВЦЭМ!$B$34:$B$777,C$119)+'СЕТ СН'!$I$9+СВЦЭМ!$D$10+'СЕТ СН'!$I$5-'СЕТ СН'!$I$17</f>
        <v>4894.0710944699995</v>
      </c>
      <c r="D126" s="37">
        <f>SUMIFS(СВЦЭМ!$C$34:$C$777,СВЦЭМ!$A$34:$A$777,$A126,СВЦЭМ!$B$34:$B$777,D$119)+'СЕТ СН'!$I$9+СВЦЭМ!$D$10+'СЕТ СН'!$I$5-'СЕТ СН'!$I$17</f>
        <v>4918.0081547899999</v>
      </c>
      <c r="E126" s="37">
        <f>SUMIFS(СВЦЭМ!$C$34:$C$777,СВЦЭМ!$A$34:$A$777,$A126,СВЦЭМ!$B$34:$B$777,E$119)+'СЕТ СН'!$I$9+СВЦЭМ!$D$10+'СЕТ СН'!$I$5-'СЕТ СН'!$I$17</f>
        <v>4927.49085612</v>
      </c>
      <c r="F126" s="37">
        <f>SUMIFS(СВЦЭМ!$C$34:$C$777,СВЦЭМ!$A$34:$A$777,$A126,СВЦЭМ!$B$34:$B$777,F$119)+'СЕТ СН'!$I$9+СВЦЭМ!$D$10+'СЕТ СН'!$I$5-'СЕТ СН'!$I$17</f>
        <v>4931.2878432399993</v>
      </c>
      <c r="G126" s="37">
        <f>SUMIFS(СВЦЭМ!$C$34:$C$777,СВЦЭМ!$A$34:$A$777,$A126,СВЦЭМ!$B$34:$B$777,G$119)+'СЕТ СН'!$I$9+СВЦЭМ!$D$10+'СЕТ СН'!$I$5-'СЕТ СН'!$I$17</f>
        <v>4934.1668867899998</v>
      </c>
      <c r="H126" s="37">
        <f>SUMIFS(СВЦЭМ!$C$34:$C$777,СВЦЭМ!$A$34:$A$777,$A126,СВЦЭМ!$B$34:$B$777,H$119)+'СЕТ СН'!$I$9+СВЦЭМ!$D$10+'СЕТ СН'!$I$5-'СЕТ СН'!$I$17</f>
        <v>4909.7322318699999</v>
      </c>
      <c r="I126" s="37">
        <f>SUMIFS(СВЦЭМ!$C$34:$C$777,СВЦЭМ!$A$34:$A$777,$A126,СВЦЭМ!$B$34:$B$777,I$119)+'СЕТ СН'!$I$9+СВЦЭМ!$D$10+'СЕТ СН'!$I$5-'СЕТ СН'!$I$17</f>
        <v>4871.63457389</v>
      </c>
      <c r="J126" s="37">
        <f>SUMIFS(СВЦЭМ!$C$34:$C$777,СВЦЭМ!$A$34:$A$777,$A126,СВЦЭМ!$B$34:$B$777,J$119)+'СЕТ СН'!$I$9+СВЦЭМ!$D$10+'СЕТ СН'!$I$5-'СЕТ СН'!$I$17</f>
        <v>4803.0285090300004</v>
      </c>
      <c r="K126" s="37">
        <f>SUMIFS(СВЦЭМ!$C$34:$C$777,СВЦЭМ!$A$34:$A$777,$A126,СВЦЭМ!$B$34:$B$777,K$119)+'СЕТ СН'!$I$9+СВЦЭМ!$D$10+'СЕТ СН'!$I$5-'СЕТ СН'!$I$17</f>
        <v>4783.2323801099992</v>
      </c>
      <c r="L126" s="37">
        <f>SUMIFS(СВЦЭМ!$C$34:$C$777,СВЦЭМ!$A$34:$A$777,$A126,СВЦЭМ!$B$34:$B$777,L$119)+'СЕТ СН'!$I$9+СВЦЭМ!$D$10+'СЕТ СН'!$I$5-'СЕТ СН'!$I$17</f>
        <v>4790.7144429099999</v>
      </c>
      <c r="M126" s="37">
        <f>SUMIFS(СВЦЭМ!$C$34:$C$777,СВЦЭМ!$A$34:$A$777,$A126,СВЦЭМ!$B$34:$B$777,M$119)+'СЕТ СН'!$I$9+СВЦЭМ!$D$10+'СЕТ СН'!$I$5-'СЕТ СН'!$I$17</f>
        <v>4791.0442443399998</v>
      </c>
      <c r="N126" s="37">
        <f>SUMIFS(СВЦЭМ!$C$34:$C$777,СВЦЭМ!$A$34:$A$777,$A126,СВЦЭМ!$B$34:$B$777,N$119)+'СЕТ СН'!$I$9+СВЦЭМ!$D$10+'СЕТ СН'!$I$5-'СЕТ СН'!$I$17</f>
        <v>4780.1852996099997</v>
      </c>
      <c r="O126" s="37">
        <f>SUMIFS(СВЦЭМ!$C$34:$C$777,СВЦЭМ!$A$34:$A$777,$A126,СВЦЭМ!$B$34:$B$777,O$119)+'СЕТ СН'!$I$9+СВЦЭМ!$D$10+'СЕТ СН'!$I$5-'СЕТ СН'!$I$17</f>
        <v>4773.2906351199999</v>
      </c>
      <c r="P126" s="37">
        <f>SUMIFS(СВЦЭМ!$C$34:$C$777,СВЦЭМ!$A$34:$A$777,$A126,СВЦЭМ!$B$34:$B$777,P$119)+'СЕТ СН'!$I$9+СВЦЭМ!$D$10+'СЕТ СН'!$I$5-'СЕТ СН'!$I$17</f>
        <v>4774.4110746699998</v>
      </c>
      <c r="Q126" s="37">
        <f>SUMIFS(СВЦЭМ!$C$34:$C$777,СВЦЭМ!$A$34:$A$777,$A126,СВЦЭМ!$B$34:$B$777,Q$119)+'СЕТ СН'!$I$9+СВЦЭМ!$D$10+'СЕТ СН'!$I$5-'СЕТ СН'!$I$17</f>
        <v>4771.1032373299995</v>
      </c>
      <c r="R126" s="37">
        <f>SUMIFS(СВЦЭМ!$C$34:$C$777,СВЦЭМ!$A$34:$A$777,$A126,СВЦЭМ!$B$34:$B$777,R$119)+'СЕТ СН'!$I$9+СВЦЭМ!$D$10+'СЕТ СН'!$I$5-'СЕТ СН'!$I$17</f>
        <v>4774.5086467399997</v>
      </c>
      <c r="S126" s="37">
        <f>SUMIFS(СВЦЭМ!$C$34:$C$777,СВЦЭМ!$A$34:$A$777,$A126,СВЦЭМ!$B$34:$B$777,S$119)+'СЕТ СН'!$I$9+СВЦЭМ!$D$10+'СЕТ СН'!$I$5-'СЕТ СН'!$I$17</f>
        <v>4783.2023588299999</v>
      </c>
      <c r="T126" s="37">
        <f>SUMIFS(СВЦЭМ!$C$34:$C$777,СВЦЭМ!$A$34:$A$777,$A126,СВЦЭМ!$B$34:$B$777,T$119)+'СЕТ СН'!$I$9+СВЦЭМ!$D$10+'СЕТ СН'!$I$5-'СЕТ СН'!$I$17</f>
        <v>4809.9109992599997</v>
      </c>
      <c r="U126" s="37">
        <f>SUMIFS(СВЦЭМ!$C$34:$C$777,СВЦЭМ!$A$34:$A$777,$A126,СВЦЭМ!$B$34:$B$777,U$119)+'СЕТ СН'!$I$9+СВЦЭМ!$D$10+'СЕТ СН'!$I$5-'СЕТ СН'!$I$17</f>
        <v>4806.2294961299995</v>
      </c>
      <c r="V126" s="37">
        <f>SUMIFS(СВЦЭМ!$C$34:$C$777,СВЦЭМ!$A$34:$A$777,$A126,СВЦЭМ!$B$34:$B$777,V$119)+'СЕТ СН'!$I$9+СВЦЭМ!$D$10+'СЕТ СН'!$I$5-'СЕТ СН'!$I$17</f>
        <v>4794.85900425</v>
      </c>
      <c r="W126" s="37">
        <f>SUMIFS(СВЦЭМ!$C$34:$C$777,СВЦЭМ!$A$34:$A$777,$A126,СВЦЭМ!$B$34:$B$777,W$119)+'СЕТ СН'!$I$9+СВЦЭМ!$D$10+'СЕТ СН'!$I$5-'СЕТ СН'!$I$17</f>
        <v>4788.1442392699992</v>
      </c>
      <c r="X126" s="37">
        <f>SUMIFS(СВЦЭМ!$C$34:$C$777,СВЦЭМ!$A$34:$A$777,$A126,СВЦЭМ!$B$34:$B$777,X$119)+'СЕТ СН'!$I$9+СВЦЭМ!$D$10+'СЕТ СН'!$I$5-'СЕТ СН'!$I$17</f>
        <v>4777.7060338800002</v>
      </c>
      <c r="Y126" s="37">
        <f>SUMIFS(СВЦЭМ!$C$34:$C$777,СВЦЭМ!$A$34:$A$777,$A126,СВЦЭМ!$B$34:$B$777,Y$119)+'СЕТ СН'!$I$9+СВЦЭМ!$D$10+'СЕТ СН'!$I$5-'СЕТ СН'!$I$17</f>
        <v>4817.7538631099997</v>
      </c>
    </row>
    <row r="127" spans="1:27" ht="15.75" x14ac:dyDescent="0.2">
      <c r="A127" s="36">
        <f t="shared" si="3"/>
        <v>42743</v>
      </c>
      <c r="B127" s="37">
        <f>SUMIFS(СВЦЭМ!$C$34:$C$777,СВЦЭМ!$A$34:$A$777,$A127,СВЦЭМ!$B$34:$B$777,B$119)+'СЕТ СН'!$I$9+СВЦЭМ!$D$10+'СЕТ СН'!$I$5-'СЕТ СН'!$I$17</f>
        <v>4853.1927903699998</v>
      </c>
      <c r="C127" s="37">
        <f>SUMIFS(СВЦЭМ!$C$34:$C$777,СВЦЭМ!$A$34:$A$777,$A127,СВЦЭМ!$B$34:$B$777,C$119)+'СЕТ СН'!$I$9+СВЦЭМ!$D$10+'СЕТ СН'!$I$5-'СЕТ СН'!$I$17</f>
        <v>4896.9285427499999</v>
      </c>
      <c r="D127" s="37">
        <f>SUMIFS(СВЦЭМ!$C$34:$C$777,СВЦЭМ!$A$34:$A$777,$A127,СВЦЭМ!$B$34:$B$777,D$119)+'СЕТ СН'!$I$9+СВЦЭМ!$D$10+'СЕТ СН'!$I$5-'СЕТ СН'!$I$17</f>
        <v>4937.8165665699998</v>
      </c>
      <c r="E127" s="37">
        <f>SUMIFS(СВЦЭМ!$C$34:$C$777,СВЦЭМ!$A$34:$A$777,$A127,СВЦЭМ!$B$34:$B$777,E$119)+'СЕТ СН'!$I$9+СВЦЭМ!$D$10+'СЕТ СН'!$I$5-'СЕТ СН'!$I$17</f>
        <v>4975.46022954</v>
      </c>
      <c r="F127" s="37">
        <f>SUMIFS(СВЦЭМ!$C$34:$C$777,СВЦЭМ!$A$34:$A$777,$A127,СВЦЭМ!$B$34:$B$777,F$119)+'СЕТ СН'!$I$9+СВЦЭМ!$D$10+'СЕТ СН'!$I$5-'СЕТ СН'!$I$17</f>
        <v>4985.0657539499998</v>
      </c>
      <c r="G127" s="37">
        <f>SUMIFS(СВЦЭМ!$C$34:$C$777,СВЦЭМ!$A$34:$A$777,$A127,СВЦЭМ!$B$34:$B$777,G$119)+'СЕТ СН'!$I$9+СВЦЭМ!$D$10+'СЕТ СН'!$I$5-'СЕТ СН'!$I$17</f>
        <v>4977.9256066799999</v>
      </c>
      <c r="H127" s="37">
        <f>SUMIFS(СВЦЭМ!$C$34:$C$777,СВЦЭМ!$A$34:$A$777,$A127,СВЦЭМ!$B$34:$B$777,H$119)+'СЕТ СН'!$I$9+СВЦЭМ!$D$10+'СЕТ СН'!$I$5-'СЕТ СН'!$I$17</f>
        <v>4966.6855639299993</v>
      </c>
      <c r="I127" s="37">
        <f>SUMIFS(СВЦЭМ!$C$34:$C$777,СВЦЭМ!$A$34:$A$777,$A127,СВЦЭМ!$B$34:$B$777,I$119)+'СЕТ СН'!$I$9+СВЦЭМ!$D$10+'СЕТ СН'!$I$5-'СЕТ СН'!$I$17</f>
        <v>4922.8534338699992</v>
      </c>
      <c r="J127" s="37">
        <f>SUMIFS(СВЦЭМ!$C$34:$C$777,СВЦЭМ!$A$34:$A$777,$A127,СВЦЭМ!$B$34:$B$777,J$119)+'СЕТ СН'!$I$9+СВЦЭМ!$D$10+'СЕТ СН'!$I$5-'СЕТ СН'!$I$17</f>
        <v>4862.6383770899993</v>
      </c>
      <c r="K127" s="37">
        <f>SUMIFS(СВЦЭМ!$C$34:$C$777,СВЦЭМ!$A$34:$A$777,$A127,СВЦЭМ!$B$34:$B$777,K$119)+'СЕТ СН'!$I$9+СВЦЭМ!$D$10+'СЕТ СН'!$I$5-'СЕТ СН'!$I$17</f>
        <v>4820.4755987899998</v>
      </c>
      <c r="L127" s="37">
        <f>SUMIFS(СВЦЭМ!$C$34:$C$777,СВЦЭМ!$A$34:$A$777,$A127,СВЦЭМ!$B$34:$B$777,L$119)+'СЕТ СН'!$I$9+СВЦЭМ!$D$10+'СЕТ СН'!$I$5-'СЕТ СН'!$I$17</f>
        <v>4803.5166064699997</v>
      </c>
      <c r="M127" s="37">
        <f>SUMIFS(СВЦЭМ!$C$34:$C$777,СВЦЭМ!$A$34:$A$777,$A127,СВЦЭМ!$B$34:$B$777,M$119)+'СЕТ СН'!$I$9+СВЦЭМ!$D$10+'СЕТ СН'!$I$5-'СЕТ СН'!$I$17</f>
        <v>4803.5135339400003</v>
      </c>
      <c r="N127" s="37">
        <f>SUMIFS(СВЦЭМ!$C$34:$C$777,СВЦЭМ!$A$34:$A$777,$A127,СВЦЭМ!$B$34:$B$777,N$119)+'СЕТ СН'!$I$9+СВЦЭМ!$D$10+'СЕТ СН'!$I$5-'СЕТ СН'!$I$17</f>
        <v>4797.7740975500001</v>
      </c>
      <c r="O127" s="37">
        <f>SUMIFS(СВЦЭМ!$C$34:$C$777,СВЦЭМ!$A$34:$A$777,$A127,СВЦЭМ!$B$34:$B$777,O$119)+'СЕТ СН'!$I$9+СВЦЭМ!$D$10+'СЕТ СН'!$I$5-'СЕТ СН'!$I$17</f>
        <v>4809.28783131</v>
      </c>
      <c r="P127" s="37">
        <f>SUMIFS(СВЦЭМ!$C$34:$C$777,СВЦЭМ!$A$34:$A$777,$A127,СВЦЭМ!$B$34:$B$777,P$119)+'СЕТ СН'!$I$9+СВЦЭМ!$D$10+'СЕТ СН'!$I$5-'СЕТ СН'!$I$17</f>
        <v>4818.4627901799995</v>
      </c>
      <c r="Q127" s="37">
        <f>SUMIFS(СВЦЭМ!$C$34:$C$777,СВЦЭМ!$A$34:$A$777,$A127,СВЦЭМ!$B$34:$B$777,Q$119)+'СЕТ СН'!$I$9+СВЦЭМ!$D$10+'СЕТ СН'!$I$5-'СЕТ СН'!$I$17</f>
        <v>4833.0986550999996</v>
      </c>
      <c r="R127" s="37">
        <f>SUMIFS(СВЦЭМ!$C$34:$C$777,СВЦЭМ!$A$34:$A$777,$A127,СВЦЭМ!$B$34:$B$777,R$119)+'СЕТ СН'!$I$9+СВЦЭМ!$D$10+'СЕТ СН'!$I$5-'СЕТ СН'!$I$17</f>
        <v>4829.9939286600002</v>
      </c>
      <c r="S127" s="37">
        <f>SUMIFS(СВЦЭМ!$C$34:$C$777,СВЦЭМ!$A$34:$A$777,$A127,СВЦЭМ!$B$34:$B$777,S$119)+'СЕТ СН'!$I$9+СВЦЭМ!$D$10+'СЕТ СН'!$I$5-'СЕТ СН'!$I$17</f>
        <v>4805.0384479799995</v>
      </c>
      <c r="T127" s="37">
        <f>SUMIFS(СВЦЭМ!$C$34:$C$777,СВЦЭМ!$A$34:$A$777,$A127,СВЦЭМ!$B$34:$B$777,T$119)+'СЕТ СН'!$I$9+СВЦЭМ!$D$10+'СЕТ СН'!$I$5-'СЕТ СН'!$I$17</f>
        <v>4820.7283838999992</v>
      </c>
      <c r="U127" s="37">
        <f>SUMIFS(СВЦЭМ!$C$34:$C$777,СВЦЭМ!$A$34:$A$777,$A127,СВЦЭМ!$B$34:$B$777,U$119)+'СЕТ СН'!$I$9+СВЦЭМ!$D$10+'СЕТ СН'!$I$5-'СЕТ СН'!$I$17</f>
        <v>4817.2740304999998</v>
      </c>
      <c r="V127" s="37">
        <f>SUMIFS(СВЦЭМ!$C$34:$C$777,СВЦЭМ!$A$34:$A$777,$A127,СВЦЭМ!$B$34:$B$777,V$119)+'СЕТ СН'!$I$9+СВЦЭМ!$D$10+'СЕТ СН'!$I$5-'СЕТ СН'!$I$17</f>
        <v>4810.9986611799995</v>
      </c>
      <c r="W127" s="37">
        <f>SUMIFS(СВЦЭМ!$C$34:$C$777,СВЦЭМ!$A$34:$A$777,$A127,СВЦЭМ!$B$34:$B$777,W$119)+'СЕТ СН'!$I$9+СВЦЭМ!$D$10+'СЕТ СН'!$I$5-'СЕТ СН'!$I$17</f>
        <v>4809.57831231</v>
      </c>
      <c r="X127" s="37">
        <f>SUMIFS(СВЦЭМ!$C$34:$C$777,СВЦЭМ!$A$34:$A$777,$A127,СВЦЭМ!$B$34:$B$777,X$119)+'СЕТ СН'!$I$9+СВЦЭМ!$D$10+'СЕТ СН'!$I$5-'СЕТ СН'!$I$17</f>
        <v>4826.3978978799996</v>
      </c>
      <c r="Y127" s="37">
        <f>SUMIFS(СВЦЭМ!$C$34:$C$777,СВЦЭМ!$A$34:$A$777,$A127,СВЦЭМ!$B$34:$B$777,Y$119)+'СЕТ СН'!$I$9+СВЦЭМ!$D$10+'СЕТ СН'!$I$5-'СЕТ СН'!$I$17</f>
        <v>4892.3563548299999</v>
      </c>
    </row>
    <row r="128" spans="1:27" ht="15.75" x14ac:dyDescent="0.2">
      <c r="A128" s="36">
        <f t="shared" si="3"/>
        <v>42744</v>
      </c>
      <c r="B128" s="37">
        <f>SUMIFS(СВЦЭМ!$C$34:$C$777,СВЦЭМ!$A$34:$A$777,$A128,СВЦЭМ!$B$34:$B$777,B$119)+'СЕТ СН'!$I$9+СВЦЭМ!$D$10+'СЕТ СН'!$I$5-'СЕТ СН'!$I$17</f>
        <v>4935.4201978700003</v>
      </c>
      <c r="C128" s="37">
        <f>SUMIFS(СВЦЭМ!$C$34:$C$777,СВЦЭМ!$A$34:$A$777,$A128,СВЦЭМ!$B$34:$B$777,C$119)+'СЕТ СН'!$I$9+СВЦЭМ!$D$10+'СЕТ СН'!$I$5-'СЕТ СН'!$I$17</f>
        <v>4973.9298502199999</v>
      </c>
      <c r="D128" s="37">
        <f>SUMIFS(СВЦЭМ!$C$34:$C$777,СВЦЭМ!$A$34:$A$777,$A128,СВЦЭМ!$B$34:$B$777,D$119)+'СЕТ СН'!$I$9+СВЦЭМ!$D$10+'СЕТ СН'!$I$5-'СЕТ СН'!$I$17</f>
        <v>5003.1228389999997</v>
      </c>
      <c r="E128" s="37">
        <f>SUMIFS(СВЦЭМ!$C$34:$C$777,СВЦЭМ!$A$34:$A$777,$A128,СВЦЭМ!$B$34:$B$777,E$119)+'СЕТ СН'!$I$9+СВЦЭМ!$D$10+'СЕТ СН'!$I$5-'СЕТ СН'!$I$17</f>
        <v>5016.4468896899998</v>
      </c>
      <c r="F128" s="37">
        <f>SUMIFS(СВЦЭМ!$C$34:$C$777,СВЦЭМ!$A$34:$A$777,$A128,СВЦЭМ!$B$34:$B$777,F$119)+'СЕТ СН'!$I$9+СВЦЭМ!$D$10+'СЕТ СН'!$I$5-'СЕТ СН'!$I$17</f>
        <v>5013.8803838499998</v>
      </c>
      <c r="G128" s="37">
        <f>SUMIFS(СВЦЭМ!$C$34:$C$777,СВЦЭМ!$A$34:$A$777,$A128,СВЦЭМ!$B$34:$B$777,G$119)+'СЕТ СН'!$I$9+СВЦЭМ!$D$10+'СЕТ СН'!$I$5-'СЕТ СН'!$I$17</f>
        <v>5002.9488391499999</v>
      </c>
      <c r="H128" s="37">
        <f>SUMIFS(СВЦЭМ!$C$34:$C$777,СВЦЭМ!$A$34:$A$777,$A128,СВЦЭМ!$B$34:$B$777,H$119)+'СЕТ СН'!$I$9+СВЦЭМ!$D$10+'СЕТ СН'!$I$5-'СЕТ СН'!$I$17</f>
        <v>4947.0173753599993</v>
      </c>
      <c r="I128" s="37">
        <f>SUMIFS(СВЦЭМ!$C$34:$C$777,СВЦЭМ!$A$34:$A$777,$A128,СВЦЭМ!$B$34:$B$777,I$119)+'СЕТ СН'!$I$9+СВЦЭМ!$D$10+'СЕТ СН'!$I$5-'СЕТ СН'!$I$17</f>
        <v>4897.2913134499995</v>
      </c>
      <c r="J128" s="37">
        <f>SUMIFS(СВЦЭМ!$C$34:$C$777,СВЦЭМ!$A$34:$A$777,$A128,СВЦЭМ!$B$34:$B$777,J$119)+'СЕТ СН'!$I$9+СВЦЭМ!$D$10+'СЕТ СН'!$I$5-'СЕТ СН'!$I$17</f>
        <v>4833.3535024399998</v>
      </c>
      <c r="K128" s="37">
        <f>SUMIFS(СВЦЭМ!$C$34:$C$777,СВЦЭМ!$A$34:$A$777,$A128,СВЦЭМ!$B$34:$B$777,K$119)+'СЕТ СН'!$I$9+СВЦЭМ!$D$10+'СЕТ СН'!$I$5-'СЕТ СН'!$I$17</f>
        <v>4809.1212971299992</v>
      </c>
      <c r="L128" s="37">
        <f>SUMIFS(СВЦЭМ!$C$34:$C$777,СВЦЭМ!$A$34:$A$777,$A128,СВЦЭМ!$B$34:$B$777,L$119)+'СЕТ СН'!$I$9+СВЦЭМ!$D$10+'СЕТ СН'!$I$5-'СЕТ СН'!$I$17</f>
        <v>4807.16617425</v>
      </c>
      <c r="M128" s="37">
        <f>SUMIFS(СВЦЭМ!$C$34:$C$777,СВЦЭМ!$A$34:$A$777,$A128,СВЦЭМ!$B$34:$B$777,M$119)+'СЕТ СН'!$I$9+СВЦЭМ!$D$10+'СЕТ СН'!$I$5-'СЕТ СН'!$I$17</f>
        <v>4804.9657538699994</v>
      </c>
      <c r="N128" s="37">
        <f>SUMIFS(СВЦЭМ!$C$34:$C$777,СВЦЭМ!$A$34:$A$777,$A128,СВЦЭМ!$B$34:$B$777,N$119)+'СЕТ СН'!$I$9+СВЦЭМ!$D$10+'СЕТ СН'!$I$5-'СЕТ СН'!$I$17</f>
        <v>4825.3504109899995</v>
      </c>
      <c r="O128" s="37">
        <f>SUMIFS(СВЦЭМ!$C$34:$C$777,СВЦЭМ!$A$34:$A$777,$A128,СВЦЭМ!$B$34:$B$777,O$119)+'СЕТ СН'!$I$9+СВЦЭМ!$D$10+'СЕТ СН'!$I$5-'СЕТ СН'!$I$17</f>
        <v>4825.1899065299995</v>
      </c>
      <c r="P128" s="37">
        <f>SUMIFS(СВЦЭМ!$C$34:$C$777,СВЦЭМ!$A$34:$A$777,$A128,СВЦЭМ!$B$34:$B$777,P$119)+'СЕТ СН'!$I$9+СВЦЭМ!$D$10+'СЕТ СН'!$I$5-'СЕТ СН'!$I$17</f>
        <v>4827.6928799399993</v>
      </c>
      <c r="Q128" s="37">
        <f>SUMIFS(СВЦЭМ!$C$34:$C$777,СВЦЭМ!$A$34:$A$777,$A128,СВЦЭМ!$B$34:$B$777,Q$119)+'СЕТ СН'!$I$9+СВЦЭМ!$D$10+'СЕТ СН'!$I$5-'СЕТ СН'!$I$17</f>
        <v>4827.5092705199995</v>
      </c>
      <c r="R128" s="37">
        <f>SUMIFS(СВЦЭМ!$C$34:$C$777,СВЦЭМ!$A$34:$A$777,$A128,СВЦЭМ!$B$34:$B$777,R$119)+'СЕТ СН'!$I$9+СВЦЭМ!$D$10+'СЕТ СН'!$I$5-'СЕТ СН'!$I$17</f>
        <v>4830.3640763200001</v>
      </c>
      <c r="S128" s="37">
        <f>SUMIFS(СВЦЭМ!$C$34:$C$777,СВЦЭМ!$A$34:$A$777,$A128,СВЦЭМ!$B$34:$B$777,S$119)+'СЕТ СН'!$I$9+СВЦЭМ!$D$10+'СЕТ СН'!$I$5-'СЕТ СН'!$I$17</f>
        <v>4824.2577095699999</v>
      </c>
      <c r="T128" s="37">
        <f>SUMIFS(СВЦЭМ!$C$34:$C$777,СВЦЭМ!$A$34:$A$777,$A128,СВЦЭМ!$B$34:$B$777,T$119)+'СЕТ СН'!$I$9+СВЦЭМ!$D$10+'СЕТ СН'!$I$5-'СЕТ СН'!$I$17</f>
        <v>4808.5907835399994</v>
      </c>
      <c r="U128" s="37">
        <f>SUMIFS(СВЦЭМ!$C$34:$C$777,СВЦЭМ!$A$34:$A$777,$A128,СВЦЭМ!$B$34:$B$777,U$119)+'СЕТ СН'!$I$9+СВЦЭМ!$D$10+'СЕТ СН'!$I$5-'СЕТ СН'!$I$17</f>
        <v>4812.4283693099997</v>
      </c>
      <c r="V128" s="37">
        <f>SUMIFS(СВЦЭМ!$C$34:$C$777,СВЦЭМ!$A$34:$A$777,$A128,СВЦЭМ!$B$34:$B$777,V$119)+'СЕТ СН'!$I$9+СВЦЭМ!$D$10+'СЕТ СН'!$I$5-'СЕТ СН'!$I$17</f>
        <v>4812.47169906</v>
      </c>
      <c r="W128" s="37">
        <f>SUMIFS(СВЦЭМ!$C$34:$C$777,СВЦЭМ!$A$34:$A$777,$A128,СВЦЭМ!$B$34:$B$777,W$119)+'СЕТ СН'!$I$9+СВЦЭМ!$D$10+'СЕТ СН'!$I$5-'СЕТ СН'!$I$17</f>
        <v>4812.91833133</v>
      </c>
      <c r="X128" s="37">
        <f>SUMIFS(СВЦЭМ!$C$34:$C$777,СВЦЭМ!$A$34:$A$777,$A128,СВЦЭМ!$B$34:$B$777,X$119)+'СЕТ СН'!$I$9+СВЦЭМ!$D$10+'СЕТ СН'!$I$5-'СЕТ СН'!$I$17</f>
        <v>4822.1282342899995</v>
      </c>
      <c r="Y128" s="37">
        <f>SUMIFS(СВЦЭМ!$C$34:$C$777,СВЦЭМ!$A$34:$A$777,$A128,СВЦЭМ!$B$34:$B$777,Y$119)+'СЕТ СН'!$I$9+СВЦЭМ!$D$10+'СЕТ СН'!$I$5-'СЕТ СН'!$I$17</f>
        <v>4875.2359329299998</v>
      </c>
    </row>
    <row r="129" spans="1:25" ht="15.75" x14ac:dyDescent="0.2">
      <c r="A129" s="36">
        <f t="shared" si="3"/>
        <v>42745</v>
      </c>
      <c r="B129" s="37">
        <f>SUMIFS(СВЦЭМ!$C$34:$C$777,СВЦЭМ!$A$34:$A$777,$A129,СВЦЭМ!$B$34:$B$777,B$119)+'СЕТ СН'!$I$9+СВЦЭМ!$D$10+'СЕТ СН'!$I$5-'СЕТ СН'!$I$17</f>
        <v>4976.9142652099999</v>
      </c>
      <c r="C129" s="37">
        <f>SUMIFS(СВЦЭМ!$C$34:$C$777,СВЦЭМ!$A$34:$A$777,$A129,СВЦЭМ!$B$34:$B$777,C$119)+'СЕТ СН'!$I$9+СВЦЭМ!$D$10+'СЕТ СН'!$I$5-'СЕТ СН'!$I$17</f>
        <v>5008.0240840799997</v>
      </c>
      <c r="D129" s="37">
        <f>SUMIFS(СВЦЭМ!$C$34:$C$777,СВЦЭМ!$A$34:$A$777,$A129,СВЦЭМ!$B$34:$B$777,D$119)+'СЕТ СН'!$I$9+СВЦЭМ!$D$10+'СЕТ СН'!$I$5-'СЕТ СН'!$I$17</f>
        <v>5011.5965181699994</v>
      </c>
      <c r="E129" s="37">
        <f>SUMIFS(СВЦЭМ!$C$34:$C$777,СВЦЭМ!$A$34:$A$777,$A129,СВЦЭМ!$B$34:$B$777,E$119)+'СЕТ СН'!$I$9+СВЦЭМ!$D$10+'СЕТ СН'!$I$5-'СЕТ СН'!$I$17</f>
        <v>5014.51311343</v>
      </c>
      <c r="F129" s="37">
        <f>SUMIFS(СВЦЭМ!$C$34:$C$777,СВЦЭМ!$A$34:$A$777,$A129,СВЦЭМ!$B$34:$B$777,F$119)+'СЕТ СН'!$I$9+СВЦЭМ!$D$10+'СЕТ СН'!$I$5-'СЕТ СН'!$I$17</f>
        <v>5014.9269256699999</v>
      </c>
      <c r="G129" s="37">
        <f>SUMIFS(СВЦЭМ!$C$34:$C$777,СВЦЭМ!$A$34:$A$777,$A129,СВЦЭМ!$B$34:$B$777,G$119)+'СЕТ СН'!$I$9+СВЦЭМ!$D$10+'СЕТ СН'!$I$5-'СЕТ СН'!$I$17</f>
        <v>5014.8740904999995</v>
      </c>
      <c r="H129" s="37">
        <f>SUMIFS(СВЦЭМ!$C$34:$C$777,СВЦЭМ!$A$34:$A$777,$A129,СВЦЭМ!$B$34:$B$777,H$119)+'СЕТ СН'!$I$9+СВЦЭМ!$D$10+'СЕТ СН'!$I$5-'СЕТ СН'!$I$17</f>
        <v>4979.0422755199997</v>
      </c>
      <c r="I129" s="37">
        <f>SUMIFS(СВЦЭМ!$C$34:$C$777,СВЦЭМ!$A$34:$A$777,$A129,СВЦЭМ!$B$34:$B$777,I$119)+'СЕТ СН'!$I$9+СВЦЭМ!$D$10+'СЕТ СН'!$I$5-'СЕТ СН'!$I$17</f>
        <v>4902.8499485699995</v>
      </c>
      <c r="J129" s="37">
        <f>SUMIFS(СВЦЭМ!$C$34:$C$777,СВЦЭМ!$A$34:$A$777,$A129,СВЦЭМ!$B$34:$B$777,J$119)+'СЕТ СН'!$I$9+СВЦЭМ!$D$10+'СЕТ СН'!$I$5-'СЕТ СН'!$I$17</f>
        <v>4826.5314989999997</v>
      </c>
      <c r="K129" s="37">
        <f>SUMIFS(СВЦЭМ!$C$34:$C$777,СВЦЭМ!$A$34:$A$777,$A129,СВЦЭМ!$B$34:$B$777,K$119)+'СЕТ СН'!$I$9+СВЦЭМ!$D$10+'СЕТ СН'!$I$5-'СЕТ СН'!$I$17</f>
        <v>4817.1657255999999</v>
      </c>
      <c r="L129" s="37">
        <f>SUMIFS(СВЦЭМ!$C$34:$C$777,СВЦЭМ!$A$34:$A$777,$A129,СВЦЭМ!$B$34:$B$777,L$119)+'СЕТ СН'!$I$9+СВЦЭМ!$D$10+'СЕТ СН'!$I$5-'СЕТ СН'!$I$17</f>
        <v>4820.1257169599994</v>
      </c>
      <c r="M129" s="37">
        <f>SUMIFS(СВЦЭМ!$C$34:$C$777,СВЦЭМ!$A$34:$A$777,$A129,СВЦЭМ!$B$34:$B$777,M$119)+'СЕТ СН'!$I$9+СВЦЭМ!$D$10+'СЕТ СН'!$I$5-'СЕТ СН'!$I$17</f>
        <v>4813.1684467399991</v>
      </c>
      <c r="N129" s="37">
        <f>SUMIFS(СВЦЭМ!$C$34:$C$777,СВЦЭМ!$A$34:$A$777,$A129,СВЦЭМ!$B$34:$B$777,N$119)+'СЕТ СН'!$I$9+СВЦЭМ!$D$10+'СЕТ СН'!$I$5-'СЕТ СН'!$I$17</f>
        <v>4817.3062810800002</v>
      </c>
      <c r="O129" s="37">
        <f>SUMIFS(СВЦЭМ!$C$34:$C$777,СВЦЭМ!$A$34:$A$777,$A129,СВЦЭМ!$B$34:$B$777,O$119)+'СЕТ СН'!$I$9+СВЦЭМ!$D$10+'СЕТ СН'!$I$5-'СЕТ СН'!$I$17</f>
        <v>4825.8844449199996</v>
      </c>
      <c r="P129" s="37">
        <f>SUMIFS(СВЦЭМ!$C$34:$C$777,СВЦЭМ!$A$34:$A$777,$A129,СВЦЭМ!$B$34:$B$777,P$119)+'СЕТ СН'!$I$9+СВЦЭМ!$D$10+'СЕТ СН'!$I$5-'СЕТ СН'!$I$17</f>
        <v>4834.9725674599995</v>
      </c>
      <c r="Q129" s="37">
        <f>SUMIFS(СВЦЭМ!$C$34:$C$777,СВЦЭМ!$A$34:$A$777,$A129,СВЦЭМ!$B$34:$B$777,Q$119)+'СЕТ СН'!$I$9+СВЦЭМ!$D$10+'СЕТ СН'!$I$5-'СЕТ СН'!$I$17</f>
        <v>4848.3979641299993</v>
      </c>
      <c r="R129" s="37">
        <f>SUMIFS(СВЦЭМ!$C$34:$C$777,СВЦЭМ!$A$34:$A$777,$A129,СВЦЭМ!$B$34:$B$777,R$119)+'СЕТ СН'!$I$9+СВЦЭМ!$D$10+'СЕТ СН'!$I$5-'СЕТ СН'!$I$17</f>
        <v>4846.3157767100001</v>
      </c>
      <c r="S129" s="37">
        <f>SUMIFS(СВЦЭМ!$C$34:$C$777,СВЦЭМ!$A$34:$A$777,$A129,СВЦЭМ!$B$34:$B$777,S$119)+'СЕТ СН'!$I$9+СВЦЭМ!$D$10+'СЕТ СН'!$I$5-'СЕТ СН'!$I$17</f>
        <v>4820.29500568</v>
      </c>
      <c r="T129" s="37">
        <f>SUMIFS(СВЦЭМ!$C$34:$C$777,СВЦЭМ!$A$34:$A$777,$A129,СВЦЭМ!$B$34:$B$777,T$119)+'СЕТ СН'!$I$9+СВЦЭМ!$D$10+'СЕТ СН'!$I$5-'СЕТ СН'!$I$17</f>
        <v>4813.5452301999994</v>
      </c>
      <c r="U129" s="37">
        <f>SUMIFS(СВЦЭМ!$C$34:$C$777,СВЦЭМ!$A$34:$A$777,$A129,СВЦЭМ!$B$34:$B$777,U$119)+'СЕТ СН'!$I$9+СВЦЭМ!$D$10+'СЕТ СН'!$I$5-'СЕТ СН'!$I$17</f>
        <v>4813.4473409900002</v>
      </c>
      <c r="V129" s="37">
        <f>SUMIFS(СВЦЭМ!$C$34:$C$777,СВЦЭМ!$A$34:$A$777,$A129,СВЦЭМ!$B$34:$B$777,V$119)+'СЕТ СН'!$I$9+СВЦЭМ!$D$10+'СЕТ СН'!$I$5-'СЕТ СН'!$I$17</f>
        <v>4810.35799658</v>
      </c>
      <c r="W129" s="37">
        <f>SUMIFS(СВЦЭМ!$C$34:$C$777,СВЦЭМ!$A$34:$A$777,$A129,СВЦЭМ!$B$34:$B$777,W$119)+'СЕТ СН'!$I$9+СВЦЭМ!$D$10+'СЕТ СН'!$I$5-'СЕТ СН'!$I$17</f>
        <v>4809.2323410099998</v>
      </c>
      <c r="X129" s="37">
        <f>SUMIFS(СВЦЭМ!$C$34:$C$777,СВЦЭМ!$A$34:$A$777,$A129,СВЦЭМ!$B$34:$B$777,X$119)+'СЕТ СН'!$I$9+СВЦЭМ!$D$10+'СЕТ СН'!$I$5-'СЕТ СН'!$I$17</f>
        <v>4832.5219529400001</v>
      </c>
      <c r="Y129" s="37">
        <f>SUMIFS(СВЦЭМ!$C$34:$C$777,СВЦЭМ!$A$34:$A$777,$A129,СВЦЭМ!$B$34:$B$777,Y$119)+'СЕТ СН'!$I$9+СВЦЭМ!$D$10+'СЕТ СН'!$I$5-'СЕТ СН'!$I$17</f>
        <v>4906.7275407799998</v>
      </c>
    </row>
    <row r="130" spans="1:25" ht="15.75" x14ac:dyDescent="0.2">
      <c r="A130" s="36">
        <f t="shared" si="3"/>
        <v>42746</v>
      </c>
      <c r="B130" s="37">
        <f>SUMIFS(СВЦЭМ!$C$34:$C$777,СВЦЭМ!$A$34:$A$777,$A130,СВЦЭМ!$B$34:$B$777,B$119)+'СЕТ СН'!$I$9+СВЦЭМ!$D$10+'СЕТ СН'!$I$5-'СЕТ СН'!$I$17</f>
        <v>4925.4351894899992</v>
      </c>
      <c r="C130" s="37">
        <f>SUMIFS(СВЦЭМ!$C$34:$C$777,СВЦЭМ!$A$34:$A$777,$A130,СВЦЭМ!$B$34:$B$777,C$119)+'СЕТ СН'!$I$9+СВЦЭМ!$D$10+'СЕТ СН'!$I$5-'СЕТ СН'!$I$17</f>
        <v>4937.8205470499997</v>
      </c>
      <c r="D130" s="37">
        <f>SUMIFS(СВЦЭМ!$C$34:$C$777,СВЦЭМ!$A$34:$A$777,$A130,СВЦЭМ!$B$34:$B$777,D$119)+'СЕТ СН'!$I$9+СВЦЭМ!$D$10+'СЕТ СН'!$I$5-'СЕТ СН'!$I$17</f>
        <v>4946.6812541899999</v>
      </c>
      <c r="E130" s="37">
        <f>SUMIFS(СВЦЭМ!$C$34:$C$777,СВЦЭМ!$A$34:$A$777,$A130,СВЦЭМ!$B$34:$B$777,E$119)+'СЕТ СН'!$I$9+СВЦЭМ!$D$10+'СЕТ СН'!$I$5-'СЕТ СН'!$I$17</f>
        <v>4941.6824467899996</v>
      </c>
      <c r="F130" s="37">
        <f>SUMIFS(СВЦЭМ!$C$34:$C$777,СВЦЭМ!$A$34:$A$777,$A130,СВЦЭМ!$B$34:$B$777,F$119)+'СЕТ СН'!$I$9+СВЦЭМ!$D$10+'СЕТ СН'!$I$5-'СЕТ СН'!$I$17</f>
        <v>4942.4148642700002</v>
      </c>
      <c r="G130" s="37">
        <f>SUMIFS(СВЦЭМ!$C$34:$C$777,СВЦЭМ!$A$34:$A$777,$A130,СВЦЭМ!$B$34:$B$777,G$119)+'СЕТ СН'!$I$9+СВЦЭМ!$D$10+'СЕТ СН'!$I$5-'СЕТ СН'!$I$17</f>
        <v>4937.2832609199995</v>
      </c>
      <c r="H130" s="37">
        <f>SUMIFS(СВЦЭМ!$C$34:$C$777,СВЦЭМ!$A$34:$A$777,$A130,СВЦЭМ!$B$34:$B$777,H$119)+'СЕТ СН'!$I$9+СВЦЭМ!$D$10+'СЕТ СН'!$I$5-'СЕТ СН'!$I$17</f>
        <v>4937.5898581299998</v>
      </c>
      <c r="I130" s="37">
        <f>SUMIFS(СВЦЭМ!$C$34:$C$777,СВЦЭМ!$A$34:$A$777,$A130,СВЦЭМ!$B$34:$B$777,I$119)+'СЕТ СН'!$I$9+СВЦЭМ!$D$10+'СЕТ СН'!$I$5-'СЕТ СН'!$I$17</f>
        <v>4913.4302434000001</v>
      </c>
      <c r="J130" s="37">
        <f>SUMIFS(СВЦЭМ!$C$34:$C$777,СВЦЭМ!$A$34:$A$777,$A130,СВЦЭМ!$B$34:$B$777,J$119)+'СЕТ СН'!$I$9+СВЦЭМ!$D$10+'СЕТ СН'!$I$5-'СЕТ СН'!$I$17</f>
        <v>4855.2374779399997</v>
      </c>
      <c r="K130" s="37">
        <f>SUMIFS(СВЦЭМ!$C$34:$C$777,СВЦЭМ!$A$34:$A$777,$A130,СВЦЭМ!$B$34:$B$777,K$119)+'СЕТ СН'!$I$9+СВЦЭМ!$D$10+'СЕТ СН'!$I$5-'СЕТ СН'!$I$17</f>
        <v>4878.1062918499993</v>
      </c>
      <c r="L130" s="37">
        <f>SUMIFS(СВЦЭМ!$C$34:$C$777,СВЦЭМ!$A$34:$A$777,$A130,СВЦЭМ!$B$34:$B$777,L$119)+'СЕТ СН'!$I$9+СВЦЭМ!$D$10+'СЕТ СН'!$I$5-'СЕТ СН'!$I$17</f>
        <v>4916.8338512699993</v>
      </c>
      <c r="M130" s="37">
        <f>SUMIFS(СВЦЭМ!$C$34:$C$777,СВЦЭМ!$A$34:$A$777,$A130,СВЦЭМ!$B$34:$B$777,M$119)+'СЕТ СН'!$I$9+СВЦЭМ!$D$10+'СЕТ СН'!$I$5-'СЕТ СН'!$I$17</f>
        <v>4911.61355086</v>
      </c>
      <c r="N130" s="37">
        <f>SUMIFS(СВЦЭМ!$C$34:$C$777,СВЦЭМ!$A$34:$A$777,$A130,СВЦЭМ!$B$34:$B$777,N$119)+'СЕТ СН'!$I$9+СВЦЭМ!$D$10+'СЕТ СН'!$I$5-'СЕТ СН'!$I$17</f>
        <v>4894.7348402400003</v>
      </c>
      <c r="O130" s="37">
        <f>SUMIFS(СВЦЭМ!$C$34:$C$777,СВЦЭМ!$A$34:$A$777,$A130,СВЦЭМ!$B$34:$B$777,O$119)+'СЕТ СН'!$I$9+СВЦЭМ!$D$10+'СЕТ СН'!$I$5-'СЕТ СН'!$I$17</f>
        <v>4888.9733792999996</v>
      </c>
      <c r="P130" s="37">
        <f>SUMIFS(СВЦЭМ!$C$34:$C$777,СВЦЭМ!$A$34:$A$777,$A130,СВЦЭМ!$B$34:$B$777,P$119)+'СЕТ СН'!$I$9+СВЦЭМ!$D$10+'СЕТ СН'!$I$5-'СЕТ СН'!$I$17</f>
        <v>4882.9586760099992</v>
      </c>
      <c r="Q130" s="37">
        <f>SUMIFS(СВЦЭМ!$C$34:$C$777,СВЦЭМ!$A$34:$A$777,$A130,СВЦЭМ!$B$34:$B$777,Q$119)+'СЕТ СН'!$I$9+СВЦЭМ!$D$10+'СЕТ СН'!$I$5-'СЕТ СН'!$I$17</f>
        <v>4877.0496286799998</v>
      </c>
      <c r="R130" s="37">
        <f>SUMIFS(СВЦЭМ!$C$34:$C$777,СВЦЭМ!$A$34:$A$777,$A130,СВЦЭМ!$B$34:$B$777,R$119)+'СЕТ СН'!$I$9+СВЦЭМ!$D$10+'СЕТ СН'!$I$5-'СЕТ СН'!$I$17</f>
        <v>4877.86924069</v>
      </c>
      <c r="S130" s="37">
        <f>SUMIFS(СВЦЭМ!$C$34:$C$777,СВЦЭМ!$A$34:$A$777,$A130,СВЦЭМ!$B$34:$B$777,S$119)+'СЕТ СН'!$I$9+СВЦЭМ!$D$10+'СЕТ СН'!$I$5-'СЕТ СН'!$I$17</f>
        <v>4861.0836803699995</v>
      </c>
      <c r="T130" s="37">
        <f>SUMIFS(СВЦЭМ!$C$34:$C$777,СВЦЭМ!$A$34:$A$777,$A130,СВЦЭМ!$B$34:$B$777,T$119)+'СЕТ СН'!$I$9+СВЦЭМ!$D$10+'СЕТ СН'!$I$5-'СЕТ СН'!$I$17</f>
        <v>4792.5625366999993</v>
      </c>
      <c r="U130" s="37">
        <f>SUMIFS(СВЦЭМ!$C$34:$C$777,СВЦЭМ!$A$34:$A$777,$A130,СВЦЭМ!$B$34:$B$777,U$119)+'СЕТ СН'!$I$9+СВЦЭМ!$D$10+'СЕТ СН'!$I$5-'СЕТ СН'!$I$17</f>
        <v>4791.5355770499991</v>
      </c>
      <c r="V130" s="37">
        <f>SUMIFS(СВЦЭМ!$C$34:$C$777,СВЦЭМ!$A$34:$A$777,$A130,СВЦЭМ!$B$34:$B$777,V$119)+'СЕТ СН'!$I$9+СВЦЭМ!$D$10+'СЕТ СН'!$I$5-'СЕТ СН'!$I$17</f>
        <v>4792.7525377799993</v>
      </c>
      <c r="W130" s="37">
        <f>SUMIFS(СВЦЭМ!$C$34:$C$777,СВЦЭМ!$A$34:$A$777,$A130,СВЦЭМ!$B$34:$B$777,W$119)+'СЕТ СН'!$I$9+СВЦЭМ!$D$10+'СЕТ СН'!$I$5-'СЕТ СН'!$I$17</f>
        <v>4808.1648772899998</v>
      </c>
      <c r="X130" s="37">
        <f>SUMIFS(СВЦЭМ!$C$34:$C$777,СВЦЭМ!$A$34:$A$777,$A130,СВЦЭМ!$B$34:$B$777,X$119)+'СЕТ СН'!$I$9+СВЦЭМ!$D$10+'СЕТ СН'!$I$5-'СЕТ СН'!$I$17</f>
        <v>4836.3877705699997</v>
      </c>
      <c r="Y130" s="37">
        <f>SUMIFS(СВЦЭМ!$C$34:$C$777,СВЦЭМ!$A$34:$A$777,$A130,СВЦЭМ!$B$34:$B$777,Y$119)+'СЕТ СН'!$I$9+СВЦЭМ!$D$10+'СЕТ СН'!$I$5-'СЕТ СН'!$I$17</f>
        <v>4861.1935864799998</v>
      </c>
    </row>
    <row r="131" spans="1:25" ht="15.75" x14ac:dyDescent="0.2">
      <c r="A131" s="36">
        <f t="shared" si="3"/>
        <v>42747</v>
      </c>
      <c r="B131" s="37">
        <f>SUMIFS(СВЦЭМ!$C$34:$C$777,СВЦЭМ!$A$34:$A$777,$A131,СВЦЭМ!$B$34:$B$777,B$119)+'СЕТ СН'!$I$9+СВЦЭМ!$D$10+'СЕТ СН'!$I$5-'СЕТ СН'!$I$17</f>
        <v>4893.3440220699995</v>
      </c>
      <c r="C131" s="37">
        <f>SUMIFS(СВЦЭМ!$C$34:$C$777,СВЦЭМ!$A$34:$A$777,$A131,СВЦЭМ!$B$34:$B$777,C$119)+'СЕТ СН'!$I$9+СВЦЭМ!$D$10+'СЕТ СН'!$I$5-'СЕТ СН'!$I$17</f>
        <v>4931.9039179499996</v>
      </c>
      <c r="D131" s="37">
        <f>SUMIFS(СВЦЭМ!$C$34:$C$777,СВЦЭМ!$A$34:$A$777,$A131,СВЦЭМ!$B$34:$B$777,D$119)+'СЕТ СН'!$I$9+СВЦЭМ!$D$10+'СЕТ СН'!$I$5-'СЕТ СН'!$I$17</f>
        <v>4944.2355287699993</v>
      </c>
      <c r="E131" s="37">
        <f>SUMIFS(СВЦЭМ!$C$34:$C$777,СВЦЭМ!$A$34:$A$777,$A131,СВЦЭМ!$B$34:$B$777,E$119)+'СЕТ СН'!$I$9+СВЦЭМ!$D$10+'СЕТ СН'!$I$5-'СЕТ СН'!$I$17</f>
        <v>4946.9316190199997</v>
      </c>
      <c r="F131" s="37">
        <f>SUMIFS(СВЦЭМ!$C$34:$C$777,СВЦЭМ!$A$34:$A$777,$A131,СВЦЭМ!$B$34:$B$777,F$119)+'СЕТ СН'!$I$9+СВЦЭМ!$D$10+'СЕТ СН'!$I$5-'СЕТ СН'!$I$17</f>
        <v>4944.66783089</v>
      </c>
      <c r="G131" s="37">
        <f>SUMIFS(СВЦЭМ!$C$34:$C$777,СВЦЭМ!$A$34:$A$777,$A131,СВЦЭМ!$B$34:$B$777,G$119)+'СЕТ СН'!$I$9+СВЦЭМ!$D$10+'СЕТ СН'!$I$5-'СЕТ СН'!$I$17</f>
        <v>4947.3603050099991</v>
      </c>
      <c r="H131" s="37">
        <f>SUMIFS(СВЦЭМ!$C$34:$C$777,СВЦЭМ!$A$34:$A$777,$A131,СВЦЭМ!$B$34:$B$777,H$119)+'СЕТ СН'!$I$9+СВЦЭМ!$D$10+'СЕТ СН'!$I$5-'СЕТ СН'!$I$17</f>
        <v>4948.2901472199992</v>
      </c>
      <c r="I131" s="37">
        <f>SUMIFS(СВЦЭМ!$C$34:$C$777,СВЦЭМ!$A$34:$A$777,$A131,СВЦЭМ!$B$34:$B$777,I$119)+'СЕТ СН'!$I$9+СВЦЭМ!$D$10+'СЕТ СН'!$I$5-'СЕТ СН'!$I$17</f>
        <v>4907.0803028499995</v>
      </c>
      <c r="J131" s="37">
        <f>SUMIFS(СВЦЭМ!$C$34:$C$777,СВЦЭМ!$A$34:$A$777,$A131,СВЦЭМ!$B$34:$B$777,J$119)+'СЕТ СН'!$I$9+СВЦЭМ!$D$10+'СЕТ СН'!$I$5-'СЕТ СН'!$I$17</f>
        <v>4839.6396215999994</v>
      </c>
      <c r="K131" s="37">
        <f>SUMIFS(СВЦЭМ!$C$34:$C$777,СВЦЭМ!$A$34:$A$777,$A131,СВЦЭМ!$B$34:$B$777,K$119)+'СЕТ СН'!$I$9+СВЦЭМ!$D$10+'СЕТ СН'!$I$5-'СЕТ СН'!$I$17</f>
        <v>4825.4534409400003</v>
      </c>
      <c r="L131" s="37">
        <f>SUMIFS(СВЦЭМ!$C$34:$C$777,СВЦЭМ!$A$34:$A$777,$A131,СВЦЭМ!$B$34:$B$777,L$119)+'СЕТ СН'!$I$9+СВЦЭМ!$D$10+'СЕТ СН'!$I$5-'СЕТ СН'!$I$17</f>
        <v>4829.4512030999995</v>
      </c>
      <c r="M131" s="37">
        <f>SUMIFS(СВЦЭМ!$C$34:$C$777,СВЦЭМ!$A$34:$A$777,$A131,СВЦЭМ!$B$34:$B$777,M$119)+'СЕТ СН'!$I$9+СВЦЭМ!$D$10+'СЕТ СН'!$I$5-'СЕТ СН'!$I$17</f>
        <v>4835.0597042399995</v>
      </c>
      <c r="N131" s="37">
        <f>SUMIFS(СВЦЭМ!$C$34:$C$777,СВЦЭМ!$A$34:$A$777,$A131,СВЦЭМ!$B$34:$B$777,N$119)+'СЕТ СН'!$I$9+СВЦЭМ!$D$10+'СЕТ СН'!$I$5-'СЕТ СН'!$I$17</f>
        <v>4825.3539715400002</v>
      </c>
      <c r="O131" s="37">
        <f>SUMIFS(СВЦЭМ!$C$34:$C$777,СВЦЭМ!$A$34:$A$777,$A131,СВЦЭМ!$B$34:$B$777,O$119)+'СЕТ СН'!$I$9+СВЦЭМ!$D$10+'СЕТ СН'!$I$5-'СЕТ СН'!$I$17</f>
        <v>4830.27750526</v>
      </c>
      <c r="P131" s="37">
        <f>SUMIFS(СВЦЭМ!$C$34:$C$777,СВЦЭМ!$A$34:$A$777,$A131,СВЦЭМ!$B$34:$B$777,P$119)+'СЕТ СН'!$I$9+СВЦЭМ!$D$10+'СЕТ СН'!$I$5-'СЕТ СН'!$I$17</f>
        <v>4835.6103579199998</v>
      </c>
      <c r="Q131" s="37">
        <f>SUMIFS(СВЦЭМ!$C$34:$C$777,СВЦЭМ!$A$34:$A$777,$A131,СВЦЭМ!$B$34:$B$777,Q$119)+'СЕТ СН'!$I$9+СВЦЭМ!$D$10+'СЕТ СН'!$I$5-'СЕТ СН'!$I$17</f>
        <v>4832.5538042099997</v>
      </c>
      <c r="R131" s="37">
        <f>SUMIFS(СВЦЭМ!$C$34:$C$777,СВЦЭМ!$A$34:$A$777,$A131,СВЦЭМ!$B$34:$B$777,R$119)+'СЕТ СН'!$I$9+СВЦЭМ!$D$10+'СЕТ СН'!$I$5-'СЕТ СН'!$I$17</f>
        <v>4836.0700041</v>
      </c>
      <c r="S131" s="37">
        <f>SUMIFS(СВЦЭМ!$C$34:$C$777,СВЦЭМ!$A$34:$A$777,$A131,СВЦЭМ!$B$34:$B$777,S$119)+'СЕТ СН'!$I$9+СВЦЭМ!$D$10+'СЕТ СН'!$I$5-'СЕТ СН'!$I$17</f>
        <v>4851.3833087599996</v>
      </c>
      <c r="T131" s="37">
        <f>SUMIFS(СВЦЭМ!$C$34:$C$777,СВЦЭМ!$A$34:$A$777,$A131,СВЦЭМ!$B$34:$B$777,T$119)+'СЕТ СН'!$I$9+СВЦЭМ!$D$10+'СЕТ СН'!$I$5-'СЕТ СН'!$I$17</f>
        <v>4848.74790398</v>
      </c>
      <c r="U131" s="37">
        <f>SUMIFS(СВЦЭМ!$C$34:$C$777,СВЦЭМ!$A$34:$A$777,$A131,СВЦЭМ!$B$34:$B$777,U$119)+'СЕТ СН'!$I$9+СВЦЭМ!$D$10+'СЕТ СН'!$I$5-'СЕТ СН'!$I$17</f>
        <v>4851.99572885</v>
      </c>
      <c r="V131" s="37">
        <f>SUMIFS(СВЦЭМ!$C$34:$C$777,СВЦЭМ!$A$34:$A$777,$A131,СВЦЭМ!$B$34:$B$777,V$119)+'СЕТ СН'!$I$9+СВЦЭМ!$D$10+'СЕТ СН'!$I$5-'СЕТ СН'!$I$17</f>
        <v>4856.7557298299998</v>
      </c>
      <c r="W131" s="37">
        <f>SUMIFS(СВЦЭМ!$C$34:$C$777,СВЦЭМ!$A$34:$A$777,$A131,СВЦЭМ!$B$34:$B$777,W$119)+'СЕТ СН'!$I$9+СВЦЭМ!$D$10+'СЕТ СН'!$I$5-'СЕТ СН'!$I$17</f>
        <v>4863.6461064799996</v>
      </c>
      <c r="X131" s="37">
        <f>SUMIFS(СВЦЭМ!$C$34:$C$777,СВЦЭМ!$A$34:$A$777,$A131,СВЦЭМ!$B$34:$B$777,X$119)+'СЕТ СН'!$I$9+СВЦЭМ!$D$10+'СЕТ СН'!$I$5-'СЕТ СН'!$I$17</f>
        <v>4794.2605283399998</v>
      </c>
      <c r="Y131" s="37">
        <f>SUMIFS(СВЦЭМ!$C$34:$C$777,СВЦЭМ!$A$34:$A$777,$A131,СВЦЭМ!$B$34:$B$777,Y$119)+'СЕТ СН'!$I$9+СВЦЭМ!$D$10+'СЕТ СН'!$I$5-'СЕТ СН'!$I$17</f>
        <v>4861.2978525599992</v>
      </c>
    </row>
    <row r="132" spans="1:25" ht="15.75" x14ac:dyDescent="0.2">
      <c r="A132" s="36">
        <f t="shared" si="3"/>
        <v>42748</v>
      </c>
      <c r="B132" s="37">
        <f>SUMIFS(СВЦЭМ!$C$34:$C$777,СВЦЭМ!$A$34:$A$777,$A132,СВЦЭМ!$B$34:$B$777,B$119)+'СЕТ СН'!$I$9+СВЦЭМ!$D$10+'СЕТ СН'!$I$5-'СЕТ СН'!$I$17</f>
        <v>4961.0574845399997</v>
      </c>
      <c r="C132" s="37">
        <f>SUMIFS(СВЦЭМ!$C$34:$C$777,СВЦЭМ!$A$34:$A$777,$A132,СВЦЭМ!$B$34:$B$777,C$119)+'СЕТ СН'!$I$9+СВЦЭМ!$D$10+'СЕТ СН'!$I$5-'СЕТ СН'!$I$17</f>
        <v>4994.2163723899994</v>
      </c>
      <c r="D132" s="37">
        <f>SUMIFS(СВЦЭМ!$C$34:$C$777,СВЦЭМ!$A$34:$A$777,$A132,СВЦЭМ!$B$34:$B$777,D$119)+'СЕТ СН'!$I$9+СВЦЭМ!$D$10+'СЕТ СН'!$I$5-'СЕТ СН'!$I$17</f>
        <v>5018.6560977499994</v>
      </c>
      <c r="E132" s="37">
        <f>SUMIFS(СВЦЭМ!$C$34:$C$777,СВЦЭМ!$A$34:$A$777,$A132,СВЦЭМ!$B$34:$B$777,E$119)+'СЕТ СН'!$I$9+СВЦЭМ!$D$10+'СЕТ СН'!$I$5-'СЕТ СН'!$I$17</f>
        <v>5031.2920927300001</v>
      </c>
      <c r="F132" s="37">
        <f>SUMIFS(СВЦЭМ!$C$34:$C$777,СВЦЭМ!$A$34:$A$777,$A132,СВЦЭМ!$B$34:$B$777,F$119)+'СЕТ СН'!$I$9+СВЦЭМ!$D$10+'СЕТ СН'!$I$5-'СЕТ СН'!$I$17</f>
        <v>5029.6089341799998</v>
      </c>
      <c r="G132" s="37">
        <f>SUMIFS(СВЦЭМ!$C$34:$C$777,СВЦЭМ!$A$34:$A$777,$A132,СВЦЭМ!$B$34:$B$777,G$119)+'СЕТ СН'!$I$9+СВЦЭМ!$D$10+'СЕТ СН'!$I$5-'СЕТ СН'!$I$17</f>
        <v>5013.1259307799992</v>
      </c>
      <c r="H132" s="37">
        <f>SUMIFS(СВЦЭМ!$C$34:$C$777,СВЦЭМ!$A$34:$A$777,$A132,СВЦЭМ!$B$34:$B$777,H$119)+'СЕТ СН'!$I$9+СВЦЭМ!$D$10+'СЕТ СН'!$I$5-'СЕТ СН'!$I$17</f>
        <v>4962.1862481499993</v>
      </c>
      <c r="I132" s="37">
        <f>SUMIFS(СВЦЭМ!$C$34:$C$777,СВЦЭМ!$A$34:$A$777,$A132,СВЦЭМ!$B$34:$B$777,I$119)+'СЕТ СН'!$I$9+СВЦЭМ!$D$10+'СЕТ СН'!$I$5-'СЕТ СН'!$I$17</f>
        <v>4920.9021103300001</v>
      </c>
      <c r="J132" s="37">
        <f>SUMIFS(СВЦЭМ!$C$34:$C$777,СВЦЭМ!$A$34:$A$777,$A132,СВЦЭМ!$B$34:$B$777,J$119)+'СЕТ СН'!$I$9+СВЦЭМ!$D$10+'СЕТ СН'!$I$5-'СЕТ СН'!$I$17</f>
        <v>4913.45050653</v>
      </c>
      <c r="K132" s="37">
        <f>SUMIFS(СВЦЭМ!$C$34:$C$777,СВЦЭМ!$A$34:$A$777,$A132,СВЦЭМ!$B$34:$B$777,K$119)+'СЕТ СН'!$I$9+СВЦЭМ!$D$10+'СЕТ СН'!$I$5-'СЕТ СН'!$I$17</f>
        <v>4884.1438941599999</v>
      </c>
      <c r="L132" s="37">
        <f>SUMIFS(СВЦЭМ!$C$34:$C$777,СВЦЭМ!$A$34:$A$777,$A132,СВЦЭМ!$B$34:$B$777,L$119)+'СЕТ СН'!$I$9+СВЦЭМ!$D$10+'СЕТ СН'!$I$5-'СЕТ СН'!$I$17</f>
        <v>4870.8759342100002</v>
      </c>
      <c r="M132" s="37">
        <f>SUMIFS(СВЦЭМ!$C$34:$C$777,СВЦЭМ!$A$34:$A$777,$A132,СВЦЭМ!$B$34:$B$777,M$119)+'СЕТ СН'!$I$9+СВЦЭМ!$D$10+'СЕТ СН'!$I$5-'СЕТ СН'!$I$17</f>
        <v>4864.4245184499996</v>
      </c>
      <c r="N132" s="37">
        <f>SUMIFS(СВЦЭМ!$C$34:$C$777,СВЦЭМ!$A$34:$A$777,$A132,СВЦЭМ!$B$34:$B$777,N$119)+'СЕТ СН'!$I$9+СВЦЭМ!$D$10+'СЕТ СН'!$I$5-'СЕТ СН'!$I$17</f>
        <v>4870.4644837999995</v>
      </c>
      <c r="O132" s="37">
        <f>SUMIFS(СВЦЭМ!$C$34:$C$777,СВЦЭМ!$A$34:$A$777,$A132,СВЦЭМ!$B$34:$B$777,O$119)+'СЕТ СН'!$I$9+СВЦЭМ!$D$10+'СЕТ СН'!$I$5-'СЕТ СН'!$I$17</f>
        <v>4874.2959558699995</v>
      </c>
      <c r="P132" s="37">
        <f>SUMIFS(СВЦЭМ!$C$34:$C$777,СВЦЭМ!$A$34:$A$777,$A132,СВЦЭМ!$B$34:$B$777,P$119)+'СЕТ СН'!$I$9+СВЦЭМ!$D$10+'СЕТ СН'!$I$5-'СЕТ СН'!$I$17</f>
        <v>4875.8462418599993</v>
      </c>
      <c r="Q132" s="37">
        <f>SUMIFS(СВЦЭМ!$C$34:$C$777,СВЦЭМ!$A$34:$A$777,$A132,СВЦЭМ!$B$34:$B$777,Q$119)+'СЕТ СН'!$I$9+СВЦЭМ!$D$10+'СЕТ СН'!$I$5-'СЕТ СН'!$I$17</f>
        <v>4878.42804832</v>
      </c>
      <c r="R132" s="37">
        <f>SUMIFS(СВЦЭМ!$C$34:$C$777,СВЦЭМ!$A$34:$A$777,$A132,СВЦЭМ!$B$34:$B$777,R$119)+'СЕТ СН'!$I$9+СВЦЭМ!$D$10+'СЕТ СН'!$I$5-'СЕТ СН'!$I$17</f>
        <v>4878.6371830499993</v>
      </c>
      <c r="S132" s="37">
        <f>SUMIFS(СВЦЭМ!$C$34:$C$777,СВЦЭМ!$A$34:$A$777,$A132,СВЦЭМ!$B$34:$B$777,S$119)+'СЕТ СН'!$I$9+СВЦЭМ!$D$10+'СЕТ СН'!$I$5-'СЕТ СН'!$I$17</f>
        <v>4883.4756830499991</v>
      </c>
      <c r="T132" s="37">
        <f>SUMIFS(СВЦЭМ!$C$34:$C$777,СВЦЭМ!$A$34:$A$777,$A132,СВЦЭМ!$B$34:$B$777,T$119)+'СЕТ СН'!$I$9+СВЦЭМ!$D$10+'СЕТ СН'!$I$5-'СЕТ СН'!$I$17</f>
        <v>4877.2449244099998</v>
      </c>
      <c r="U132" s="37">
        <f>SUMIFS(СВЦЭМ!$C$34:$C$777,СВЦЭМ!$A$34:$A$777,$A132,СВЦЭМ!$B$34:$B$777,U$119)+'СЕТ СН'!$I$9+СВЦЭМ!$D$10+'СЕТ СН'!$I$5-'СЕТ СН'!$I$17</f>
        <v>4878.4540444699996</v>
      </c>
      <c r="V132" s="37">
        <f>SUMIFS(СВЦЭМ!$C$34:$C$777,СВЦЭМ!$A$34:$A$777,$A132,СВЦЭМ!$B$34:$B$777,V$119)+'СЕТ СН'!$I$9+СВЦЭМ!$D$10+'СЕТ СН'!$I$5-'СЕТ СН'!$I$17</f>
        <v>4891.1791593299995</v>
      </c>
      <c r="W132" s="37">
        <f>SUMIFS(СВЦЭМ!$C$34:$C$777,СВЦЭМ!$A$34:$A$777,$A132,СВЦЭМ!$B$34:$B$777,W$119)+'СЕТ СН'!$I$9+СВЦЭМ!$D$10+'СЕТ СН'!$I$5-'СЕТ СН'!$I$17</f>
        <v>4889.6840931099996</v>
      </c>
      <c r="X132" s="37">
        <f>SUMIFS(СВЦЭМ!$C$34:$C$777,СВЦЭМ!$A$34:$A$777,$A132,СВЦЭМ!$B$34:$B$777,X$119)+'СЕТ СН'!$I$9+СВЦЭМ!$D$10+'СЕТ СН'!$I$5-'СЕТ СН'!$I$17</f>
        <v>4900.2878697099995</v>
      </c>
      <c r="Y132" s="37">
        <f>SUMIFS(СВЦЭМ!$C$34:$C$777,СВЦЭМ!$A$34:$A$777,$A132,СВЦЭМ!$B$34:$B$777,Y$119)+'СЕТ СН'!$I$9+СВЦЭМ!$D$10+'СЕТ СН'!$I$5-'СЕТ СН'!$I$17</f>
        <v>4905.1769886799993</v>
      </c>
    </row>
    <row r="133" spans="1:25" ht="15.75" x14ac:dyDescent="0.2">
      <c r="A133" s="36">
        <f t="shared" si="3"/>
        <v>42749</v>
      </c>
      <c r="B133" s="37">
        <f>SUMIFS(СВЦЭМ!$C$34:$C$777,СВЦЭМ!$A$34:$A$777,$A133,СВЦЭМ!$B$34:$B$777,B$119)+'СЕТ СН'!$I$9+СВЦЭМ!$D$10+'СЕТ СН'!$I$5-'СЕТ СН'!$I$17</f>
        <v>4915.4891111899997</v>
      </c>
      <c r="C133" s="37">
        <f>SUMIFS(СВЦЭМ!$C$34:$C$777,СВЦЭМ!$A$34:$A$777,$A133,СВЦЭМ!$B$34:$B$777,C$119)+'СЕТ СН'!$I$9+СВЦЭМ!$D$10+'СЕТ СН'!$I$5-'СЕТ СН'!$I$17</f>
        <v>4919.1745525599999</v>
      </c>
      <c r="D133" s="37">
        <f>SUMIFS(СВЦЭМ!$C$34:$C$777,СВЦЭМ!$A$34:$A$777,$A133,СВЦЭМ!$B$34:$B$777,D$119)+'СЕТ СН'!$I$9+СВЦЭМ!$D$10+'СЕТ СН'!$I$5-'СЕТ СН'!$I$17</f>
        <v>4917.5921352099995</v>
      </c>
      <c r="E133" s="37">
        <f>SUMIFS(СВЦЭМ!$C$34:$C$777,СВЦЭМ!$A$34:$A$777,$A133,СВЦЭМ!$B$34:$B$777,E$119)+'СЕТ СН'!$I$9+СВЦЭМ!$D$10+'СЕТ СН'!$I$5-'СЕТ СН'!$I$17</f>
        <v>4929.7947159699997</v>
      </c>
      <c r="F133" s="37">
        <f>SUMIFS(СВЦЭМ!$C$34:$C$777,СВЦЭМ!$A$34:$A$777,$A133,СВЦЭМ!$B$34:$B$777,F$119)+'СЕТ СН'!$I$9+СВЦЭМ!$D$10+'СЕТ СН'!$I$5-'СЕТ СН'!$I$17</f>
        <v>4932.9399565000003</v>
      </c>
      <c r="G133" s="37">
        <f>SUMIFS(СВЦЭМ!$C$34:$C$777,СВЦЭМ!$A$34:$A$777,$A133,СВЦЭМ!$B$34:$B$777,G$119)+'СЕТ СН'!$I$9+СВЦЭМ!$D$10+'СЕТ СН'!$I$5-'СЕТ СН'!$I$17</f>
        <v>4927.17099022</v>
      </c>
      <c r="H133" s="37">
        <f>SUMIFS(СВЦЭМ!$C$34:$C$777,СВЦЭМ!$A$34:$A$777,$A133,СВЦЭМ!$B$34:$B$777,H$119)+'СЕТ СН'!$I$9+СВЦЭМ!$D$10+'СЕТ СН'!$I$5-'СЕТ СН'!$I$17</f>
        <v>4916.5943261399998</v>
      </c>
      <c r="I133" s="37">
        <f>SUMIFS(СВЦЭМ!$C$34:$C$777,СВЦЭМ!$A$34:$A$777,$A133,СВЦЭМ!$B$34:$B$777,I$119)+'СЕТ СН'!$I$9+СВЦЭМ!$D$10+'СЕТ СН'!$I$5-'СЕТ СН'!$I$17</f>
        <v>4918.0379257999994</v>
      </c>
      <c r="J133" s="37">
        <f>SUMIFS(СВЦЭМ!$C$34:$C$777,СВЦЭМ!$A$34:$A$777,$A133,СВЦЭМ!$B$34:$B$777,J$119)+'СЕТ СН'!$I$9+СВЦЭМ!$D$10+'СЕТ СН'!$I$5-'СЕТ СН'!$I$17</f>
        <v>4906.6884209</v>
      </c>
      <c r="K133" s="37">
        <f>SUMIFS(СВЦЭМ!$C$34:$C$777,СВЦЭМ!$A$34:$A$777,$A133,СВЦЭМ!$B$34:$B$777,K$119)+'СЕТ СН'!$I$9+СВЦЭМ!$D$10+'СЕТ СН'!$I$5-'СЕТ СН'!$I$17</f>
        <v>4865.1147380399998</v>
      </c>
      <c r="L133" s="37">
        <f>SUMIFS(СВЦЭМ!$C$34:$C$777,СВЦЭМ!$A$34:$A$777,$A133,СВЦЭМ!$B$34:$B$777,L$119)+'СЕТ СН'!$I$9+СВЦЭМ!$D$10+'СЕТ СН'!$I$5-'СЕТ СН'!$I$17</f>
        <v>4861.9656931099998</v>
      </c>
      <c r="M133" s="37">
        <f>SUMIFS(СВЦЭМ!$C$34:$C$777,СВЦЭМ!$A$34:$A$777,$A133,СВЦЭМ!$B$34:$B$777,M$119)+'СЕТ СН'!$I$9+СВЦЭМ!$D$10+'СЕТ СН'!$I$5-'СЕТ СН'!$I$17</f>
        <v>4856.24400195</v>
      </c>
      <c r="N133" s="37">
        <f>SUMIFS(СВЦЭМ!$C$34:$C$777,СВЦЭМ!$A$34:$A$777,$A133,СВЦЭМ!$B$34:$B$777,N$119)+'СЕТ СН'!$I$9+СВЦЭМ!$D$10+'СЕТ СН'!$I$5-'СЕТ СН'!$I$17</f>
        <v>4862.52489238</v>
      </c>
      <c r="O133" s="37">
        <f>SUMIFS(СВЦЭМ!$C$34:$C$777,СВЦЭМ!$A$34:$A$777,$A133,СВЦЭМ!$B$34:$B$777,O$119)+'СЕТ СН'!$I$9+СВЦЭМ!$D$10+'СЕТ СН'!$I$5-'СЕТ СН'!$I$17</f>
        <v>4864.0187069699996</v>
      </c>
      <c r="P133" s="37">
        <f>SUMIFS(СВЦЭМ!$C$34:$C$777,СВЦЭМ!$A$34:$A$777,$A133,СВЦЭМ!$B$34:$B$777,P$119)+'СЕТ СН'!$I$9+СВЦЭМ!$D$10+'СЕТ СН'!$I$5-'СЕТ СН'!$I$17</f>
        <v>4868.6359001000001</v>
      </c>
      <c r="Q133" s="37">
        <f>SUMIFS(СВЦЭМ!$C$34:$C$777,СВЦЭМ!$A$34:$A$777,$A133,СВЦЭМ!$B$34:$B$777,Q$119)+'СЕТ СН'!$I$9+СВЦЭМ!$D$10+'СЕТ СН'!$I$5-'СЕТ СН'!$I$17</f>
        <v>4873.7730284299996</v>
      </c>
      <c r="R133" s="37">
        <f>SUMIFS(СВЦЭМ!$C$34:$C$777,СВЦЭМ!$A$34:$A$777,$A133,СВЦЭМ!$B$34:$B$777,R$119)+'СЕТ СН'!$I$9+СВЦЭМ!$D$10+'СЕТ СН'!$I$5-'СЕТ СН'!$I$17</f>
        <v>4871.8692079399998</v>
      </c>
      <c r="S133" s="37">
        <f>SUMIFS(СВЦЭМ!$C$34:$C$777,СВЦЭМ!$A$34:$A$777,$A133,СВЦЭМ!$B$34:$B$777,S$119)+'СЕТ СН'!$I$9+СВЦЭМ!$D$10+'СЕТ СН'!$I$5-'СЕТ СН'!$I$17</f>
        <v>4857.6291760999993</v>
      </c>
      <c r="T133" s="37">
        <f>SUMIFS(СВЦЭМ!$C$34:$C$777,СВЦЭМ!$A$34:$A$777,$A133,СВЦЭМ!$B$34:$B$777,T$119)+'СЕТ СН'!$I$9+СВЦЭМ!$D$10+'СЕТ СН'!$I$5-'СЕТ СН'!$I$17</f>
        <v>4851.6543146999993</v>
      </c>
      <c r="U133" s="37">
        <f>SUMIFS(СВЦЭМ!$C$34:$C$777,СВЦЭМ!$A$34:$A$777,$A133,СВЦЭМ!$B$34:$B$777,U$119)+'СЕТ СН'!$I$9+СВЦЭМ!$D$10+'СЕТ СН'!$I$5-'СЕТ СН'!$I$17</f>
        <v>4852.1004278499995</v>
      </c>
      <c r="V133" s="37">
        <f>SUMIFS(СВЦЭМ!$C$34:$C$777,СВЦЭМ!$A$34:$A$777,$A133,СВЦЭМ!$B$34:$B$777,V$119)+'СЕТ СН'!$I$9+СВЦЭМ!$D$10+'СЕТ СН'!$I$5-'СЕТ СН'!$I$17</f>
        <v>4855.5629280199992</v>
      </c>
      <c r="W133" s="37">
        <f>SUMIFS(СВЦЭМ!$C$34:$C$777,СВЦЭМ!$A$34:$A$777,$A133,СВЦЭМ!$B$34:$B$777,W$119)+'СЕТ СН'!$I$9+СВЦЭМ!$D$10+'СЕТ СН'!$I$5-'СЕТ СН'!$I$17</f>
        <v>4874.5273760199998</v>
      </c>
      <c r="X133" s="37">
        <f>SUMIFS(СВЦЭМ!$C$34:$C$777,СВЦЭМ!$A$34:$A$777,$A133,СВЦЭМ!$B$34:$B$777,X$119)+'СЕТ СН'!$I$9+СВЦЭМ!$D$10+'СЕТ СН'!$I$5-'СЕТ СН'!$I$17</f>
        <v>4880.3885292699997</v>
      </c>
      <c r="Y133" s="37">
        <f>SUMIFS(СВЦЭМ!$C$34:$C$777,СВЦЭМ!$A$34:$A$777,$A133,СВЦЭМ!$B$34:$B$777,Y$119)+'СЕТ СН'!$I$9+СВЦЭМ!$D$10+'СЕТ СН'!$I$5-'СЕТ СН'!$I$17</f>
        <v>4893.3719857399992</v>
      </c>
    </row>
    <row r="134" spans="1:25" ht="15.75" x14ac:dyDescent="0.2">
      <c r="A134" s="36">
        <f t="shared" si="3"/>
        <v>42750</v>
      </c>
      <c r="B134" s="37">
        <f>SUMIFS(СВЦЭМ!$C$34:$C$777,СВЦЭМ!$A$34:$A$777,$A134,СВЦЭМ!$B$34:$B$777,B$119)+'СЕТ СН'!$I$9+СВЦЭМ!$D$10+'СЕТ СН'!$I$5-'СЕТ СН'!$I$17</f>
        <v>4878.3463106099998</v>
      </c>
      <c r="C134" s="37">
        <f>SUMIFS(СВЦЭМ!$C$34:$C$777,СВЦЭМ!$A$34:$A$777,$A134,СВЦЭМ!$B$34:$B$777,C$119)+'СЕТ СН'!$I$9+СВЦЭМ!$D$10+'СЕТ СН'!$I$5-'СЕТ СН'!$I$17</f>
        <v>4916.0708937199997</v>
      </c>
      <c r="D134" s="37">
        <f>SUMIFS(СВЦЭМ!$C$34:$C$777,СВЦЭМ!$A$34:$A$777,$A134,СВЦЭМ!$B$34:$B$777,D$119)+'СЕТ СН'!$I$9+СВЦЭМ!$D$10+'СЕТ СН'!$I$5-'СЕТ СН'!$I$17</f>
        <v>4937.6574325700003</v>
      </c>
      <c r="E134" s="37">
        <f>SUMIFS(СВЦЭМ!$C$34:$C$777,СВЦЭМ!$A$34:$A$777,$A134,СВЦЭМ!$B$34:$B$777,E$119)+'СЕТ СН'!$I$9+СВЦЭМ!$D$10+'СЕТ СН'!$I$5-'СЕТ СН'!$I$17</f>
        <v>4950.6992629799997</v>
      </c>
      <c r="F134" s="37">
        <f>SUMIFS(СВЦЭМ!$C$34:$C$777,СВЦЭМ!$A$34:$A$777,$A134,СВЦЭМ!$B$34:$B$777,F$119)+'СЕТ СН'!$I$9+СВЦЭМ!$D$10+'СЕТ СН'!$I$5-'СЕТ СН'!$I$17</f>
        <v>4952.6064823099996</v>
      </c>
      <c r="G134" s="37">
        <f>SUMIFS(СВЦЭМ!$C$34:$C$777,СВЦЭМ!$A$34:$A$777,$A134,СВЦЭМ!$B$34:$B$777,G$119)+'СЕТ СН'!$I$9+СВЦЭМ!$D$10+'СЕТ СН'!$I$5-'СЕТ СН'!$I$17</f>
        <v>4945.6026818600003</v>
      </c>
      <c r="H134" s="37">
        <f>SUMIFS(СВЦЭМ!$C$34:$C$777,СВЦЭМ!$A$34:$A$777,$A134,СВЦЭМ!$B$34:$B$777,H$119)+'СЕТ СН'!$I$9+СВЦЭМ!$D$10+'СЕТ СН'!$I$5-'СЕТ СН'!$I$17</f>
        <v>4931.0514461900002</v>
      </c>
      <c r="I134" s="37">
        <f>SUMIFS(СВЦЭМ!$C$34:$C$777,СВЦЭМ!$A$34:$A$777,$A134,СВЦЭМ!$B$34:$B$777,I$119)+'СЕТ СН'!$I$9+СВЦЭМ!$D$10+'СЕТ СН'!$I$5-'СЕТ СН'!$I$17</f>
        <v>4929.7308954599994</v>
      </c>
      <c r="J134" s="37">
        <f>SUMIFS(СВЦЭМ!$C$34:$C$777,СВЦЭМ!$A$34:$A$777,$A134,СВЦЭМ!$B$34:$B$777,J$119)+'СЕТ СН'!$I$9+СВЦЭМ!$D$10+'СЕТ СН'!$I$5-'СЕТ СН'!$I$17</f>
        <v>4903.2510526200003</v>
      </c>
      <c r="K134" s="37">
        <f>SUMIFS(СВЦЭМ!$C$34:$C$777,СВЦЭМ!$A$34:$A$777,$A134,СВЦЭМ!$B$34:$B$777,K$119)+'СЕТ СН'!$I$9+СВЦЭМ!$D$10+'СЕТ СН'!$I$5-'СЕТ СН'!$I$17</f>
        <v>4860.1752844099992</v>
      </c>
      <c r="L134" s="37">
        <f>SUMIFS(СВЦЭМ!$C$34:$C$777,СВЦЭМ!$A$34:$A$777,$A134,СВЦЭМ!$B$34:$B$777,L$119)+'СЕТ СН'!$I$9+СВЦЭМ!$D$10+'СЕТ СН'!$I$5-'СЕТ СН'!$I$17</f>
        <v>4859.6064873899995</v>
      </c>
      <c r="M134" s="37">
        <f>SUMIFS(СВЦЭМ!$C$34:$C$777,СВЦЭМ!$A$34:$A$777,$A134,СВЦЭМ!$B$34:$B$777,M$119)+'СЕТ СН'!$I$9+СВЦЭМ!$D$10+'СЕТ СН'!$I$5-'СЕТ СН'!$I$17</f>
        <v>4855.1562737299992</v>
      </c>
      <c r="N134" s="37">
        <f>SUMIFS(СВЦЭМ!$C$34:$C$777,СВЦЭМ!$A$34:$A$777,$A134,СВЦЭМ!$B$34:$B$777,N$119)+'СЕТ СН'!$I$9+СВЦЭМ!$D$10+'СЕТ СН'!$I$5-'СЕТ СН'!$I$17</f>
        <v>4849.4244058599998</v>
      </c>
      <c r="O134" s="37">
        <f>SUMIFS(СВЦЭМ!$C$34:$C$777,СВЦЭМ!$A$34:$A$777,$A134,СВЦЭМ!$B$34:$B$777,O$119)+'СЕТ СН'!$I$9+СВЦЭМ!$D$10+'СЕТ СН'!$I$5-'СЕТ СН'!$I$17</f>
        <v>4846.9973396599999</v>
      </c>
      <c r="P134" s="37">
        <f>SUMIFS(СВЦЭМ!$C$34:$C$777,СВЦЭМ!$A$34:$A$777,$A134,СВЦЭМ!$B$34:$B$777,P$119)+'СЕТ СН'!$I$9+СВЦЭМ!$D$10+'СЕТ СН'!$I$5-'СЕТ СН'!$I$17</f>
        <v>4847.00904455</v>
      </c>
      <c r="Q134" s="37">
        <f>SUMIFS(СВЦЭМ!$C$34:$C$777,СВЦЭМ!$A$34:$A$777,$A134,СВЦЭМ!$B$34:$B$777,Q$119)+'СЕТ СН'!$I$9+СВЦЭМ!$D$10+'СЕТ СН'!$I$5-'СЕТ СН'!$I$17</f>
        <v>4848.1589523699995</v>
      </c>
      <c r="R134" s="37">
        <f>SUMIFS(СВЦЭМ!$C$34:$C$777,СВЦЭМ!$A$34:$A$777,$A134,СВЦЭМ!$B$34:$B$777,R$119)+'СЕТ СН'!$I$9+СВЦЭМ!$D$10+'СЕТ СН'!$I$5-'СЕТ СН'!$I$17</f>
        <v>4847.5558475500002</v>
      </c>
      <c r="S134" s="37">
        <f>SUMIFS(СВЦЭМ!$C$34:$C$777,СВЦЭМ!$A$34:$A$777,$A134,СВЦЭМ!$B$34:$B$777,S$119)+'СЕТ СН'!$I$9+СВЦЭМ!$D$10+'СЕТ СН'!$I$5-'СЕТ СН'!$I$17</f>
        <v>4854.1763935999998</v>
      </c>
      <c r="T134" s="37">
        <f>SUMIFS(СВЦЭМ!$C$34:$C$777,СВЦЭМ!$A$34:$A$777,$A134,СВЦЭМ!$B$34:$B$777,T$119)+'СЕТ СН'!$I$9+СВЦЭМ!$D$10+'СЕТ СН'!$I$5-'СЕТ СН'!$I$17</f>
        <v>4854.7226581899995</v>
      </c>
      <c r="U134" s="37">
        <f>SUMIFS(СВЦЭМ!$C$34:$C$777,СВЦЭМ!$A$34:$A$777,$A134,СВЦЭМ!$B$34:$B$777,U$119)+'СЕТ СН'!$I$9+СВЦЭМ!$D$10+'СЕТ СН'!$I$5-'СЕТ СН'!$I$17</f>
        <v>4855.1190599399997</v>
      </c>
      <c r="V134" s="37">
        <f>SUMIFS(СВЦЭМ!$C$34:$C$777,СВЦЭМ!$A$34:$A$777,$A134,СВЦЭМ!$B$34:$B$777,V$119)+'СЕТ СН'!$I$9+СВЦЭМ!$D$10+'СЕТ СН'!$I$5-'СЕТ СН'!$I$17</f>
        <v>4857.3313163900002</v>
      </c>
      <c r="W134" s="37">
        <f>SUMIFS(СВЦЭМ!$C$34:$C$777,СВЦЭМ!$A$34:$A$777,$A134,СВЦЭМ!$B$34:$B$777,W$119)+'СЕТ СН'!$I$9+СВЦЭМ!$D$10+'СЕТ СН'!$I$5-'СЕТ СН'!$I$17</f>
        <v>4853.1934042399998</v>
      </c>
      <c r="X134" s="37">
        <f>SUMIFS(СВЦЭМ!$C$34:$C$777,СВЦЭМ!$A$34:$A$777,$A134,СВЦЭМ!$B$34:$B$777,X$119)+'СЕТ СН'!$I$9+СВЦЭМ!$D$10+'СЕТ СН'!$I$5-'СЕТ СН'!$I$17</f>
        <v>4848.4649304300001</v>
      </c>
      <c r="Y134" s="37">
        <f>SUMIFS(СВЦЭМ!$C$34:$C$777,СВЦЭМ!$A$34:$A$777,$A134,СВЦЭМ!$B$34:$B$777,Y$119)+'СЕТ СН'!$I$9+СВЦЭМ!$D$10+'СЕТ СН'!$I$5-'СЕТ СН'!$I$17</f>
        <v>4862.1848063799998</v>
      </c>
    </row>
    <row r="135" spans="1:25" ht="15.75" x14ac:dyDescent="0.2">
      <c r="A135" s="36">
        <f t="shared" si="3"/>
        <v>42751</v>
      </c>
      <c r="B135" s="37">
        <f>SUMIFS(СВЦЭМ!$C$34:$C$777,СВЦЭМ!$A$34:$A$777,$A135,СВЦЭМ!$B$34:$B$777,B$119)+'СЕТ СН'!$I$9+СВЦЭМ!$D$10+'СЕТ СН'!$I$5-'СЕТ СН'!$I$17</f>
        <v>4896.2956385699999</v>
      </c>
      <c r="C135" s="37">
        <f>SUMIFS(СВЦЭМ!$C$34:$C$777,СВЦЭМ!$A$34:$A$777,$A135,СВЦЭМ!$B$34:$B$777,C$119)+'СЕТ СН'!$I$9+СВЦЭМ!$D$10+'СЕТ СН'!$I$5-'СЕТ СН'!$I$17</f>
        <v>4930.6936938500003</v>
      </c>
      <c r="D135" s="37">
        <f>SUMIFS(СВЦЭМ!$C$34:$C$777,СВЦЭМ!$A$34:$A$777,$A135,СВЦЭМ!$B$34:$B$777,D$119)+'СЕТ СН'!$I$9+СВЦЭМ!$D$10+'СЕТ СН'!$I$5-'СЕТ СН'!$I$17</f>
        <v>4955.5608185499996</v>
      </c>
      <c r="E135" s="37">
        <f>SUMIFS(СВЦЭМ!$C$34:$C$777,СВЦЭМ!$A$34:$A$777,$A135,СВЦЭМ!$B$34:$B$777,E$119)+'СЕТ СН'!$I$9+СВЦЭМ!$D$10+'СЕТ СН'!$I$5-'СЕТ СН'!$I$17</f>
        <v>4967.5282741899991</v>
      </c>
      <c r="F135" s="37">
        <f>SUMIFS(СВЦЭМ!$C$34:$C$777,СВЦЭМ!$A$34:$A$777,$A135,СВЦЭМ!$B$34:$B$777,F$119)+'СЕТ СН'!$I$9+СВЦЭМ!$D$10+'СЕТ СН'!$I$5-'СЕТ СН'!$I$17</f>
        <v>4966.8084584799999</v>
      </c>
      <c r="G135" s="37">
        <f>SUMIFS(СВЦЭМ!$C$34:$C$777,СВЦЭМ!$A$34:$A$777,$A135,СВЦЭМ!$B$34:$B$777,G$119)+'СЕТ СН'!$I$9+СВЦЭМ!$D$10+'СЕТ СН'!$I$5-'СЕТ СН'!$I$17</f>
        <v>4950.3711054899995</v>
      </c>
      <c r="H135" s="37">
        <f>SUMIFS(СВЦЭМ!$C$34:$C$777,СВЦЭМ!$A$34:$A$777,$A135,СВЦЭМ!$B$34:$B$777,H$119)+'СЕТ СН'!$I$9+СВЦЭМ!$D$10+'СЕТ СН'!$I$5-'СЕТ СН'!$I$17</f>
        <v>4938.9107791199995</v>
      </c>
      <c r="I135" s="37">
        <f>SUMIFS(СВЦЭМ!$C$34:$C$777,СВЦЭМ!$A$34:$A$777,$A135,СВЦЭМ!$B$34:$B$777,I$119)+'СЕТ СН'!$I$9+СВЦЭМ!$D$10+'СЕТ СН'!$I$5-'СЕТ СН'!$I$17</f>
        <v>4879.9420351799999</v>
      </c>
      <c r="J135" s="37">
        <f>SUMIFS(СВЦЭМ!$C$34:$C$777,СВЦЭМ!$A$34:$A$777,$A135,СВЦЭМ!$B$34:$B$777,J$119)+'СЕТ СН'!$I$9+СВЦЭМ!$D$10+'СЕТ СН'!$I$5-'СЕТ СН'!$I$17</f>
        <v>4953.5917264799991</v>
      </c>
      <c r="K135" s="37">
        <f>SUMIFS(СВЦЭМ!$C$34:$C$777,СВЦЭМ!$A$34:$A$777,$A135,СВЦЭМ!$B$34:$B$777,K$119)+'СЕТ СН'!$I$9+СВЦЭМ!$D$10+'СЕТ СН'!$I$5-'СЕТ СН'!$I$17</f>
        <v>4893.0923851799998</v>
      </c>
      <c r="L135" s="37">
        <f>SUMIFS(СВЦЭМ!$C$34:$C$777,СВЦЭМ!$A$34:$A$777,$A135,СВЦЭМ!$B$34:$B$777,L$119)+'СЕТ СН'!$I$9+СВЦЭМ!$D$10+'СЕТ СН'!$I$5-'СЕТ СН'!$I$17</f>
        <v>4898.2792450199995</v>
      </c>
      <c r="M135" s="37">
        <f>SUMIFS(СВЦЭМ!$C$34:$C$777,СВЦЭМ!$A$34:$A$777,$A135,СВЦЭМ!$B$34:$B$777,M$119)+'СЕТ СН'!$I$9+СВЦЭМ!$D$10+'СЕТ СН'!$I$5-'СЕТ СН'!$I$17</f>
        <v>4891.9299364500002</v>
      </c>
      <c r="N135" s="37">
        <f>SUMIFS(СВЦЭМ!$C$34:$C$777,СВЦЭМ!$A$34:$A$777,$A135,СВЦЭМ!$B$34:$B$777,N$119)+'СЕТ СН'!$I$9+СВЦЭМ!$D$10+'СЕТ СН'!$I$5-'СЕТ СН'!$I$17</f>
        <v>4874.7759486199993</v>
      </c>
      <c r="O135" s="37">
        <f>SUMIFS(СВЦЭМ!$C$34:$C$777,СВЦЭМ!$A$34:$A$777,$A135,СВЦЭМ!$B$34:$B$777,O$119)+'СЕТ СН'!$I$9+СВЦЭМ!$D$10+'СЕТ СН'!$I$5-'СЕТ СН'!$I$17</f>
        <v>4869.8440955799997</v>
      </c>
      <c r="P135" s="37">
        <f>SUMIFS(СВЦЭМ!$C$34:$C$777,СВЦЭМ!$A$34:$A$777,$A135,СВЦЭМ!$B$34:$B$777,P$119)+'СЕТ СН'!$I$9+СВЦЭМ!$D$10+'СЕТ СН'!$I$5-'СЕТ СН'!$I$17</f>
        <v>4868.1412699100001</v>
      </c>
      <c r="Q135" s="37">
        <f>SUMIFS(СВЦЭМ!$C$34:$C$777,СВЦЭМ!$A$34:$A$777,$A135,СВЦЭМ!$B$34:$B$777,Q$119)+'СЕТ СН'!$I$9+СВЦЭМ!$D$10+'СЕТ СН'!$I$5-'СЕТ СН'!$I$17</f>
        <v>4864.3669000299997</v>
      </c>
      <c r="R135" s="37">
        <f>SUMIFS(СВЦЭМ!$C$34:$C$777,СВЦЭМ!$A$34:$A$777,$A135,СВЦЭМ!$B$34:$B$777,R$119)+'СЕТ СН'!$I$9+СВЦЭМ!$D$10+'СЕТ СН'!$I$5-'СЕТ СН'!$I$17</f>
        <v>4869.7799407099992</v>
      </c>
      <c r="S135" s="37">
        <f>SUMIFS(СВЦЭМ!$C$34:$C$777,СВЦЭМ!$A$34:$A$777,$A135,СВЦЭМ!$B$34:$B$777,S$119)+'СЕТ СН'!$I$9+СВЦЭМ!$D$10+'СЕТ СН'!$I$5-'СЕТ СН'!$I$17</f>
        <v>4883.7169827899997</v>
      </c>
      <c r="T135" s="37">
        <f>SUMIFS(СВЦЭМ!$C$34:$C$777,СВЦЭМ!$A$34:$A$777,$A135,СВЦЭМ!$B$34:$B$777,T$119)+'СЕТ СН'!$I$9+СВЦЭМ!$D$10+'СЕТ СН'!$I$5-'СЕТ СН'!$I$17</f>
        <v>4872.3293638099994</v>
      </c>
      <c r="U135" s="37">
        <f>SUMIFS(СВЦЭМ!$C$34:$C$777,СВЦЭМ!$A$34:$A$777,$A135,СВЦЭМ!$B$34:$B$777,U$119)+'СЕТ СН'!$I$9+СВЦЭМ!$D$10+'СЕТ СН'!$I$5-'СЕТ СН'!$I$17</f>
        <v>4877.2189909499994</v>
      </c>
      <c r="V135" s="37">
        <f>SUMIFS(СВЦЭМ!$C$34:$C$777,СВЦЭМ!$A$34:$A$777,$A135,СВЦЭМ!$B$34:$B$777,V$119)+'СЕТ СН'!$I$9+СВЦЭМ!$D$10+'СЕТ СН'!$I$5-'СЕТ СН'!$I$17</f>
        <v>4885.4121835400001</v>
      </c>
      <c r="W135" s="37">
        <f>SUMIFS(СВЦЭМ!$C$34:$C$777,СВЦЭМ!$A$34:$A$777,$A135,СВЦЭМ!$B$34:$B$777,W$119)+'СЕТ СН'!$I$9+СВЦЭМ!$D$10+'СЕТ СН'!$I$5-'СЕТ СН'!$I$17</f>
        <v>4880.2203273799996</v>
      </c>
      <c r="X135" s="37">
        <f>SUMIFS(СВЦЭМ!$C$34:$C$777,СВЦЭМ!$A$34:$A$777,$A135,СВЦЭМ!$B$34:$B$777,X$119)+'СЕТ СН'!$I$9+СВЦЭМ!$D$10+'СЕТ СН'!$I$5-'СЕТ СН'!$I$17</f>
        <v>4881.7980377099993</v>
      </c>
      <c r="Y135" s="37">
        <f>SUMIFS(СВЦЭМ!$C$34:$C$777,СВЦЭМ!$A$34:$A$777,$A135,СВЦЭМ!$B$34:$B$777,Y$119)+'СЕТ СН'!$I$9+СВЦЭМ!$D$10+'СЕТ СН'!$I$5-'СЕТ СН'!$I$17</f>
        <v>4877.7556955700002</v>
      </c>
    </row>
    <row r="136" spans="1:25" ht="15.75" x14ac:dyDescent="0.2">
      <c r="A136" s="36">
        <f t="shared" si="3"/>
        <v>42752</v>
      </c>
      <c r="B136" s="37">
        <f>SUMIFS(СВЦЭМ!$C$34:$C$777,СВЦЭМ!$A$34:$A$777,$A136,СВЦЭМ!$B$34:$B$777,B$119)+'СЕТ СН'!$I$9+СВЦЭМ!$D$10+'СЕТ СН'!$I$5-'СЕТ СН'!$I$17</f>
        <v>4881.3318319600003</v>
      </c>
      <c r="C136" s="37">
        <f>SUMIFS(СВЦЭМ!$C$34:$C$777,СВЦЭМ!$A$34:$A$777,$A136,СВЦЭМ!$B$34:$B$777,C$119)+'СЕТ СН'!$I$9+СВЦЭМ!$D$10+'СЕТ СН'!$I$5-'СЕТ СН'!$I$17</f>
        <v>4900.9616873899995</v>
      </c>
      <c r="D136" s="37">
        <f>SUMIFS(СВЦЭМ!$C$34:$C$777,СВЦЭМ!$A$34:$A$777,$A136,СВЦЭМ!$B$34:$B$777,D$119)+'СЕТ СН'!$I$9+СВЦЭМ!$D$10+'СЕТ СН'!$I$5-'СЕТ СН'!$I$17</f>
        <v>4955.0823254899997</v>
      </c>
      <c r="E136" s="37">
        <f>SUMIFS(СВЦЭМ!$C$34:$C$777,СВЦЭМ!$A$34:$A$777,$A136,СВЦЭМ!$B$34:$B$777,E$119)+'СЕТ СН'!$I$9+СВЦЭМ!$D$10+'СЕТ СН'!$I$5-'СЕТ СН'!$I$17</f>
        <v>4948.12286184</v>
      </c>
      <c r="F136" s="37">
        <f>SUMIFS(СВЦЭМ!$C$34:$C$777,СВЦЭМ!$A$34:$A$777,$A136,СВЦЭМ!$B$34:$B$777,F$119)+'СЕТ СН'!$I$9+СВЦЭМ!$D$10+'СЕТ СН'!$I$5-'СЕТ СН'!$I$17</f>
        <v>4949.5121566199996</v>
      </c>
      <c r="G136" s="37">
        <f>SUMIFS(СВЦЭМ!$C$34:$C$777,СВЦЭМ!$A$34:$A$777,$A136,СВЦЭМ!$B$34:$B$777,G$119)+'СЕТ СН'!$I$9+СВЦЭМ!$D$10+'СЕТ СН'!$I$5-'СЕТ СН'!$I$17</f>
        <v>4929.1095876199997</v>
      </c>
      <c r="H136" s="37">
        <f>SUMIFS(СВЦЭМ!$C$34:$C$777,СВЦЭМ!$A$34:$A$777,$A136,СВЦЭМ!$B$34:$B$777,H$119)+'СЕТ СН'!$I$9+СВЦЭМ!$D$10+'СЕТ СН'!$I$5-'СЕТ СН'!$I$17</f>
        <v>4856.2565013000003</v>
      </c>
      <c r="I136" s="37">
        <f>SUMIFS(СВЦЭМ!$C$34:$C$777,СВЦЭМ!$A$34:$A$777,$A136,СВЦЭМ!$B$34:$B$777,I$119)+'СЕТ СН'!$I$9+СВЦЭМ!$D$10+'СЕТ СН'!$I$5-'СЕТ СН'!$I$17</f>
        <v>4886.4574882999996</v>
      </c>
      <c r="J136" s="37">
        <f>SUMIFS(СВЦЭМ!$C$34:$C$777,СВЦЭМ!$A$34:$A$777,$A136,СВЦЭМ!$B$34:$B$777,J$119)+'СЕТ СН'!$I$9+СВЦЭМ!$D$10+'СЕТ СН'!$I$5-'СЕТ СН'!$I$17</f>
        <v>4843.6549993399994</v>
      </c>
      <c r="K136" s="37">
        <f>SUMIFS(СВЦЭМ!$C$34:$C$777,СВЦЭМ!$A$34:$A$777,$A136,СВЦЭМ!$B$34:$B$777,K$119)+'СЕТ СН'!$I$9+СВЦЭМ!$D$10+'СЕТ СН'!$I$5-'СЕТ СН'!$I$17</f>
        <v>4869.6728080800003</v>
      </c>
      <c r="L136" s="37">
        <f>SUMIFS(СВЦЭМ!$C$34:$C$777,СВЦЭМ!$A$34:$A$777,$A136,СВЦЭМ!$B$34:$B$777,L$119)+'СЕТ СН'!$I$9+СВЦЭМ!$D$10+'СЕТ СН'!$I$5-'СЕТ СН'!$I$17</f>
        <v>4883.18180054</v>
      </c>
      <c r="M136" s="37">
        <f>SUMIFS(СВЦЭМ!$C$34:$C$777,СВЦЭМ!$A$34:$A$777,$A136,СВЦЭМ!$B$34:$B$777,M$119)+'СЕТ СН'!$I$9+СВЦЭМ!$D$10+'СЕТ СН'!$I$5-'СЕТ СН'!$I$17</f>
        <v>4890.7901085599997</v>
      </c>
      <c r="N136" s="37">
        <f>SUMIFS(СВЦЭМ!$C$34:$C$777,СВЦЭМ!$A$34:$A$777,$A136,СВЦЭМ!$B$34:$B$777,N$119)+'СЕТ СН'!$I$9+СВЦЭМ!$D$10+'СЕТ СН'!$I$5-'СЕТ СН'!$I$17</f>
        <v>4890.9483062700001</v>
      </c>
      <c r="O136" s="37">
        <f>SUMIFS(СВЦЭМ!$C$34:$C$777,СВЦЭМ!$A$34:$A$777,$A136,СВЦЭМ!$B$34:$B$777,O$119)+'СЕТ СН'!$I$9+СВЦЭМ!$D$10+'СЕТ СН'!$I$5-'СЕТ СН'!$I$17</f>
        <v>4886.6194432599996</v>
      </c>
      <c r="P136" s="37">
        <f>SUMIFS(СВЦЭМ!$C$34:$C$777,СВЦЭМ!$A$34:$A$777,$A136,СВЦЭМ!$B$34:$B$777,P$119)+'СЕТ СН'!$I$9+СВЦЭМ!$D$10+'СЕТ СН'!$I$5-'СЕТ СН'!$I$17</f>
        <v>4884.2767002799992</v>
      </c>
      <c r="Q136" s="37">
        <f>SUMIFS(СВЦЭМ!$C$34:$C$777,СВЦЭМ!$A$34:$A$777,$A136,СВЦЭМ!$B$34:$B$777,Q$119)+'СЕТ СН'!$I$9+СВЦЭМ!$D$10+'СЕТ СН'!$I$5-'СЕТ СН'!$I$17</f>
        <v>4877.3984910099998</v>
      </c>
      <c r="R136" s="37">
        <f>SUMIFS(СВЦЭМ!$C$34:$C$777,СВЦЭМ!$A$34:$A$777,$A136,СВЦЭМ!$B$34:$B$777,R$119)+'СЕТ СН'!$I$9+СВЦЭМ!$D$10+'СЕТ СН'!$I$5-'СЕТ СН'!$I$17</f>
        <v>4875.1545053099999</v>
      </c>
      <c r="S136" s="37">
        <f>SUMIFS(СВЦЭМ!$C$34:$C$777,СВЦЭМ!$A$34:$A$777,$A136,СВЦЭМ!$B$34:$B$777,S$119)+'СЕТ СН'!$I$9+СВЦЭМ!$D$10+'СЕТ СН'!$I$5-'СЕТ СН'!$I$17</f>
        <v>4845.9610400399997</v>
      </c>
      <c r="T136" s="37">
        <f>SUMIFS(СВЦЭМ!$C$34:$C$777,СВЦЭМ!$A$34:$A$777,$A136,СВЦЭМ!$B$34:$B$777,T$119)+'СЕТ СН'!$I$9+СВЦЭМ!$D$10+'СЕТ СН'!$I$5-'СЕТ СН'!$I$17</f>
        <v>4826.5659007199993</v>
      </c>
      <c r="U136" s="37">
        <f>SUMIFS(СВЦЭМ!$C$34:$C$777,СВЦЭМ!$A$34:$A$777,$A136,СВЦЭМ!$B$34:$B$777,U$119)+'СЕТ СН'!$I$9+СВЦЭМ!$D$10+'СЕТ СН'!$I$5-'СЕТ СН'!$I$17</f>
        <v>4844.7636624699999</v>
      </c>
      <c r="V136" s="37">
        <f>SUMIFS(СВЦЭМ!$C$34:$C$777,СВЦЭМ!$A$34:$A$777,$A136,СВЦЭМ!$B$34:$B$777,V$119)+'СЕТ СН'!$I$9+СВЦЭМ!$D$10+'СЕТ СН'!$I$5-'СЕТ СН'!$I$17</f>
        <v>4856.7574671799994</v>
      </c>
      <c r="W136" s="37">
        <f>SUMIFS(СВЦЭМ!$C$34:$C$777,СВЦЭМ!$A$34:$A$777,$A136,СВЦЭМ!$B$34:$B$777,W$119)+'СЕТ СН'!$I$9+СВЦЭМ!$D$10+'СЕТ СН'!$I$5-'СЕТ СН'!$I$17</f>
        <v>4867.0291148999995</v>
      </c>
      <c r="X136" s="37">
        <f>SUMIFS(СВЦЭМ!$C$34:$C$777,СВЦЭМ!$A$34:$A$777,$A136,СВЦЭМ!$B$34:$B$777,X$119)+'СЕТ СН'!$I$9+СВЦЭМ!$D$10+'СЕТ СН'!$I$5-'СЕТ СН'!$I$17</f>
        <v>4883.2927764399992</v>
      </c>
      <c r="Y136" s="37">
        <f>SUMIFS(СВЦЭМ!$C$34:$C$777,СВЦЭМ!$A$34:$A$777,$A136,СВЦЭМ!$B$34:$B$777,Y$119)+'СЕТ СН'!$I$9+СВЦЭМ!$D$10+'СЕТ СН'!$I$5-'СЕТ СН'!$I$17</f>
        <v>4871.0600554399998</v>
      </c>
    </row>
    <row r="137" spans="1:25" ht="15.75" x14ac:dyDescent="0.2">
      <c r="A137" s="36">
        <f t="shared" si="3"/>
        <v>42753</v>
      </c>
      <c r="B137" s="37">
        <f>SUMIFS(СВЦЭМ!$C$34:$C$777,СВЦЭМ!$A$34:$A$777,$A137,СВЦЭМ!$B$34:$B$777,B$119)+'СЕТ СН'!$I$9+СВЦЭМ!$D$10+'СЕТ СН'!$I$5-'СЕТ СН'!$I$17</f>
        <v>4948.79548694</v>
      </c>
      <c r="C137" s="37">
        <f>SUMIFS(СВЦЭМ!$C$34:$C$777,СВЦЭМ!$A$34:$A$777,$A137,СВЦЭМ!$B$34:$B$777,C$119)+'СЕТ СН'!$I$9+СВЦЭМ!$D$10+'СЕТ СН'!$I$5-'СЕТ СН'!$I$17</f>
        <v>4967.1716705299996</v>
      </c>
      <c r="D137" s="37">
        <f>SUMIFS(СВЦЭМ!$C$34:$C$777,СВЦЭМ!$A$34:$A$777,$A137,СВЦЭМ!$B$34:$B$777,D$119)+'СЕТ СН'!$I$9+СВЦЭМ!$D$10+'СЕТ СН'!$I$5-'СЕТ СН'!$I$17</f>
        <v>4969.5895607299999</v>
      </c>
      <c r="E137" s="37">
        <f>SUMIFS(СВЦЭМ!$C$34:$C$777,СВЦЭМ!$A$34:$A$777,$A137,СВЦЭМ!$B$34:$B$777,E$119)+'СЕТ СН'!$I$9+СВЦЭМ!$D$10+'СЕТ СН'!$I$5-'СЕТ СН'!$I$17</f>
        <v>4981.5574338799997</v>
      </c>
      <c r="F137" s="37">
        <f>SUMIFS(СВЦЭМ!$C$34:$C$777,СВЦЭМ!$A$34:$A$777,$A137,СВЦЭМ!$B$34:$B$777,F$119)+'СЕТ СН'!$I$9+СВЦЭМ!$D$10+'СЕТ СН'!$I$5-'СЕТ СН'!$I$17</f>
        <v>4981.46676699</v>
      </c>
      <c r="G137" s="37">
        <f>SUMIFS(СВЦЭМ!$C$34:$C$777,СВЦЭМ!$A$34:$A$777,$A137,СВЦЭМ!$B$34:$B$777,G$119)+'СЕТ СН'!$I$9+СВЦЭМ!$D$10+'СЕТ СН'!$I$5-'СЕТ СН'!$I$17</f>
        <v>4970.2037249999994</v>
      </c>
      <c r="H137" s="37">
        <f>SUMIFS(СВЦЭМ!$C$34:$C$777,СВЦЭМ!$A$34:$A$777,$A137,СВЦЭМ!$B$34:$B$777,H$119)+'СЕТ СН'!$I$9+СВЦЭМ!$D$10+'СЕТ СН'!$I$5-'СЕТ СН'!$I$17</f>
        <v>4949.4549338399993</v>
      </c>
      <c r="I137" s="37">
        <f>SUMIFS(СВЦЭМ!$C$34:$C$777,СВЦЭМ!$A$34:$A$777,$A137,СВЦЭМ!$B$34:$B$777,I$119)+'СЕТ СН'!$I$9+СВЦЭМ!$D$10+'СЕТ СН'!$I$5-'СЕТ СН'!$I$17</f>
        <v>4895.7164407700002</v>
      </c>
      <c r="J137" s="37">
        <f>SUMIFS(СВЦЭМ!$C$34:$C$777,СВЦЭМ!$A$34:$A$777,$A137,СВЦЭМ!$B$34:$B$777,J$119)+'СЕТ СН'!$I$9+СВЦЭМ!$D$10+'СЕТ СН'!$I$5-'СЕТ СН'!$I$17</f>
        <v>4859.0159365799991</v>
      </c>
      <c r="K137" s="37">
        <f>SUMIFS(СВЦЭМ!$C$34:$C$777,СВЦЭМ!$A$34:$A$777,$A137,СВЦЭМ!$B$34:$B$777,K$119)+'СЕТ СН'!$I$9+СВЦЭМ!$D$10+'СЕТ СН'!$I$5-'СЕТ СН'!$I$17</f>
        <v>4850.0825734199998</v>
      </c>
      <c r="L137" s="37">
        <f>SUMIFS(СВЦЭМ!$C$34:$C$777,СВЦЭМ!$A$34:$A$777,$A137,СВЦЭМ!$B$34:$B$777,L$119)+'СЕТ СН'!$I$9+СВЦЭМ!$D$10+'СЕТ СН'!$I$5-'СЕТ СН'!$I$17</f>
        <v>4853.5217369799993</v>
      </c>
      <c r="M137" s="37">
        <f>SUMIFS(СВЦЭМ!$C$34:$C$777,СВЦЭМ!$A$34:$A$777,$A137,СВЦЭМ!$B$34:$B$777,M$119)+'СЕТ СН'!$I$9+СВЦЭМ!$D$10+'СЕТ СН'!$I$5-'СЕТ СН'!$I$17</f>
        <v>4852.0868436199999</v>
      </c>
      <c r="N137" s="37">
        <f>SUMIFS(СВЦЭМ!$C$34:$C$777,СВЦЭМ!$A$34:$A$777,$A137,СВЦЭМ!$B$34:$B$777,N$119)+'СЕТ СН'!$I$9+СВЦЭМ!$D$10+'СЕТ СН'!$I$5-'СЕТ СН'!$I$17</f>
        <v>4852.1296846099995</v>
      </c>
      <c r="O137" s="37">
        <f>SUMIFS(СВЦЭМ!$C$34:$C$777,СВЦЭМ!$A$34:$A$777,$A137,СВЦЭМ!$B$34:$B$777,O$119)+'СЕТ СН'!$I$9+СВЦЭМ!$D$10+'СЕТ СН'!$I$5-'СЕТ СН'!$I$17</f>
        <v>4855.4843084599997</v>
      </c>
      <c r="P137" s="37">
        <f>SUMIFS(СВЦЭМ!$C$34:$C$777,СВЦЭМ!$A$34:$A$777,$A137,СВЦЭМ!$B$34:$B$777,P$119)+'СЕТ СН'!$I$9+СВЦЭМ!$D$10+'СЕТ СН'!$I$5-'СЕТ СН'!$I$17</f>
        <v>4861.6972610899993</v>
      </c>
      <c r="Q137" s="37">
        <f>SUMIFS(СВЦЭМ!$C$34:$C$777,СВЦЭМ!$A$34:$A$777,$A137,СВЦЭМ!$B$34:$B$777,Q$119)+'СЕТ СН'!$I$9+СВЦЭМ!$D$10+'СЕТ СН'!$I$5-'СЕТ СН'!$I$17</f>
        <v>4871.0291083499997</v>
      </c>
      <c r="R137" s="37">
        <f>SUMIFS(СВЦЭМ!$C$34:$C$777,СВЦЭМ!$A$34:$A$777,$A137,СВЦЭМ!$B$34:$B$777,R$119)+'СЕТ СН'!$I$9+СВЦЭМ!$D$10+'СЕТ СН'!$I$5-'СЕТ СН'!$I$17</f>
        <v>4871.03658791</v>
      </c>
      <c r="S137" s="37">
        <f>SUMIFS(СВЦЭМ!$C$34:$C$777,СВЦЭМ!$A$34:$A$777,$A137,СВЦЭМ!$B$34:$B$777,S$119)+'СЕТ СН'!$I$9+СВЦЭМ!$D$10+'СЕТ СН'!$I$5-'СЕТ СН'!$I$17</f>
        <v>4851.3462440200001</v>
      </c>
      <c r="T137" s="37">
        <f>SUMIFS(СВЦЭМ!$C$34:$C$777,СВЦЭМ!$A$34:$A$777,$A137,СВЦЭМ!$B$34:$B$777,T$119)+'СЕТ СН'!$I$9+СВЦЭМ!$D$10+'СЕТ СН'!$I$5-'СЕТ СН'!$I$17</f>
        <v>4837.7035371599995</v>
      </c>
      <c r="U137" s="37">
        <f>SUMIFS(СВЦЭМ!$C$34:$C$777,СВЦЭМ!$A$34:$A$777,$A137,СВЦЭМ!$B$34:$B$777,U$119)+'СЕТ СН'!$I$9+СВЦЭМ!$D$10+'СЕТ СН'!$I$5-'СЕТ СН'!$I$17</f>
        <v>4841.1865164199999</v>
      </c>
      <c r="V137" s="37">
        <f>SUMIFS(СВЦЭМ!$C$34:$C$777,СВЦЭМ!$A$34:$A$777,$A137,СВЦЭМ!$B$34:$B$777,V$119)+'СЕТ СН'!$I$9+СВЦЭМ!$D$10+'СЕТ СН'!$I$5-'СЕТ СН'!$I$17</f>
        <v>4837.1588471199993</v>
      </c>
      <c r="W137" s="37">
        <f>SUMIFS(СВЦЭМ!$C$34:$C$777,СВЦЭМ!$A$34:$A$777,$A137,СВЦЭМ!$B$34:$B$777,W$119)+'СЕТ СН'!$I$9+СВЦЭМ!$D$10+'СЕТ СН'!$I$5-'СЕТ СН'!$I$17</f>
        <v>4837.6690775799998</v>
      </c>
      <c r="X137" s="37">
        <f>SUMIFS(СВЦЭМ!$C$34:$C$777,СВЦЭМ!$A$34:$A$777,$A137,СВЦЭМ!$B$34:$B$777,X$119)+'СЕТ СН'!$I$9+СВЦЭМ!$D$10+'СЕТ СН'!$I$5-'СЕТ СН'!$I$17</f>
        <v>4862.5570181399999</v>
      </c>
      <c r="Y137" s="37">
        <f>SUMIFS(СВЦЭМ!$C$34:$C$777,СВЦЭМ!$A$34:$A$777,$A137,СВЦЭМ!$B$34:$B$777,Y$119)+'СЕТ СН'!$I$9+СВЦЭМ!$D$10+'СЕТ СН'!$I$5-'СЕТ СН'!$I$17</f>
        <v>4892.3586495099999</v>
      </c>
    </row>
    <row r="138" spans="1:25" ht="15.75" x14ac:dyDescent="0.2">
      <c r="A138" s="36">
        <f t="shared" si="3"/>
        <v>42754</v>
      </c>
      <c r="B138" s="37">
        <f>SUMIFS(СВЦЭМ!$C$34:$C$777,СВЦЭМ!$A$34:$A$777,$A138,СВЦЭМ!$B$34:$B$777,B$119)+'СЕТ СН'!$I$9+СВЦЭМ!$D$10+'СЕТ СН'!$I$5-'СЕТ СН'!$I$17</f>
        <v>4909.4545463300001</v>
      </c>
      <c r="C138" s="37">
        <f>SUMIFS(СВЦЭМ!$C$34:$C$777,СВЦЭМ!$A$34:$A$777,$A138,СВЦЭМ!$B$34:$B$777,C$119)+'СЕТ СН'!$I$9+СВЦЭМ!$D$10+'СЕТ СН'!$I$5-'СЕТ СН'!$I$17</f>
        <v>4946.9603152199998</v>
      </c>
      <c r="D138" s="37">
        <f>SUMIFS(СВЦЭМ!$C$34:$C$777,СВЦЭМ!$A$34:$A$777,$A138,СВЦЭМ!$B$34:$B$777,D$119)+'СЕТ СН'!$I$9+СВЦЭМ!$D$10+'СЕТ СН'!$I$5-'СЕТ СН'!$I$17</f>
        <v>4972.6503375800003</v>
      </c>
      <c r="E138" s="37">
        <f>SUMIFS(СВЦЭМ!$C$34:$C$777,СВЦЭМ!$A$34:$A$777,$A138,СВЦЭМ!$B$34:$B$777,E$119)+'СЕТ СН'!$I$9+СВЦЭМ!$D$10+'СЕТ СН'!$I$5-'СЕТ СН'!$I$17</f>
        <v>4980.9617345499992</v>
      </c>
      <c r="F138" s="37">
        <f>SUMIFS(СВЦЭМ!$C$34:$C$777,СВЦЭМ!$A$34:$A$777,$A138,СВЦЭМ!$B$34:$B$777,F$119)+'СЕТ СН'!$I$9+СВЦЭМ!$D$10+'СЕТ СН'!$I$5-'СЕТ СН'!$I$17</f>
        <v>4975.96777561</v>
      </c>
      <c r="G138" s="37">
        <f>SUMIFS(СВЦЭМ!$C$34:$C$777,СВЦЭМ!$A$34:$A$777,$A138,СВЦЭМ!$B$34:$B$777,G$119)+'СЕТ СН'!$I$9+СВЦЭМ!$D$10+'СЕТ СН'!$I$5-'СЕТ СН'!$I$17</f>
        <v>4962.55410777</v>
      </c>
      <c r="H138" s="37">
        <f>SUMIFS(СВЦЭМ!$C$34:$C$777,СВЦЭМ!$A$34:$A$777,$A138,СВЦЭМ!$B$34:$B$777,H$119)+'СЕТ СН'!$I$9+СВЦЭМ!$D$10+'СЕТ СН'!$I$5-'СЕТ СН'!$I$17</f>
        <v>4912.0989843699999</v>
      </c>
      <c r="I138" s="37">
        <f>SUMIFS(СВЦЭМ!$C$34:$C$777,СВЦЭМ!$A$34:$A$777,$A138,СВЦЭМ!$B$34:$B$777,I$119)+'СЕТ СН'!$I$9+СВЦЭМ!$D$10+'СЕТ СН'!$I$5-'СЕТ СН'!$I$17</f>
        <v>4873.5595670000002</v>
      </c>
      <c r="J138" s="37">
        <f>SUMIFS(СВЦЭМ!$C$34:$C$777,СВЦЭМ!$A$34:$A$777,$A138,СВЦЭМ!$B$34:$B$777,J$119)+'СЕТ СН'!$I$9+СВЦЭМ!$D$10+'СЕТ СН'!$I$5-'СЕТ СН'!$I$17</f>
        <v>4853.0797428899996</v>
      </c>
      <c r="K138" s="37">
        <f>SUMIFS(СВЦЭМ!$C$34:$C$777,СВЦЭМ!$A$34:$A$777,$A138,СВЦЭМ!$B$34:$B$777,K$119)+'СЕТ СН'!$I$9+СВЦЭМ!$D$10+'СЕТ СН'!$I$5-'СЕТ СН'!$I$17</f>
        <v>4836.5526439999994</v>
      </c>
      <c r="L138" s="37">
        <f>SUMIFS(СВЦЭМ!$C$34:$C$777,СВЦЭМ!$A$34:$A$777,$A138,СВЦЭМ!$B$34:$B$777,L$119)+'СЕТ СН'!$I$9+СВЦЭМ!$D$10+'СЕТ СН'!$I$5-'СЕТ СН'!$I$17</f>
        <v>4843.8923878400001</v>
      </c>
      <c r="M138" s="37">
        <f>SUMIFS(СВЦЭМ!$C$34:$C$777,СВЦЭМ!$A$34:$A$777,$A138,СВЦЭМ!$B$34:$B$777,M$119)+'СЕТ СН'!$I$9+СВЦЭМ!$D$10+'СЕТ СН'!$I$5-'СЕТ СН'!$I$17</f>
        <v>4843.6236225399998</v>
      </c>
      <c r="N138" s="37">
        <f>SUMIFS(СВЦЭМ!$C$34:$C$777,СВЦЭМ!$A$34:$A$777,$A138,СВЦЭМ!$B$34:$B$777,N$119)+'СЕТ СН'!$I$9+СВЦЭМ!$D$10+'СЕТ СН'!$I$5-'СЕТ СН'!$I$17</f>
        <v>4857.1179153599996</v>
      </c>
      <c r="O138" s="37">
        <f>SUMIFS(СВЦЭМ!$C$34:$C$777,СВЦЭМ!$A$34:$A$777,$A138,СВЦЭМ!$B$34:$B$777,O$119)+'СЕТ СН'!$I$9+СВЦЭМ!$D$10+'СЕТ СН'!$I$5-'СЕТ СН'!$I$17</f>
        <v>4861.2571052099993</v>
      </c>
      <c r="P138" s="37">
        <f>SUMIFS(СВЦЭМ!$C$34:$C$777,СВЦЭМ!$A$34:$A$777,$A138,СВЦЭМ!$B$34:$B$777,P$119)+'СЕТ СН'!$I$9+СВЦЭМ!$D$10+'СЕТ СН'!$I$5-'СЕТ СН'!$I$17</f>
        <v>4874.3090991899999</v>
      </c>
      <c r="Q138" s="37">
        <f>SUMIFS(СВЦЭМ!$C$34:$C$777,СВЦЭМ!$A$34:$A$777,$A138,СВЦЭМ!$B$34:$B$777,Q$119)+'СЕТ СН'!$I$9+СВЦЭМ!$D$10+'СЕТ СН'!$I$5-'СЕТ СН'!$I$17</f>
        <v>4889.15335796</v>
      </c>
      <c r="R138" s="37">
        <f>SUMIFS(СВЦЭМ!$C$34:$C$777,СВЦЭМ!$A$34:$A$777,$A138,СВЦЭМ!$B$34:$B$777,R$119)+'СЕТ СН'!$I$9+СВЦЭМ!$D$10+'СЕТ СН'!$I$5-'СЕТ СН'!$I$17</f>
        <v>4881.3588568499999</v>
      </c>
      <c r="S138" s="37">
        <f>SUMIFS(СВЦЭМ!$C$34:$C$777,СВЦЭМ!$A$34:$A$777,$A138,СВЦЭМ!$B$34:$B$777,S$119)+'СЕТ СН'!$I$9+СВЦЭМ!$D$10+'СЕТ СН'!$I$5-'СЕТ СН'!$I$17</f>
        <v>4863.70980409</v>
      </c>
      <c r="T138" s="37">
        <f>SUMIFS(СВЦЭМ!$C$34:$C$777,СВЦЭМ!$A$34:$A$777,$A138,СВЦЭМ!$B$34:$B$777,T$119)+'СЕТ СН'!$I$9+СВЦЭМ!$D$10+'СЕТ СН'!$I$5-'СЕТ СН'!$I$17</f>
        <v>4846.1583684899997</v>
      </c>
      <c r="U138" s="37">
        <f>SUMIFS(СВЦЭМ!$C$34:$C$777,СВЦЭМ!$A$34:$A$777,$A138,СВЦЭМ!$B$34:$B$777,U$119)+'СЕТ СН'!$I$9+СВЦЭМ!$D$10+'СЕТ СН'!$I$5-'СЕТ СН'!$I$17</f>
        <v>4845.3505687399993</v>
      </c>
      <c r="V138" s="37">
        <f>SUMIFS(СВЦЭМ!$C$34:$C$777,СВЦЭМ!$A$34:$A$777,$A138,СВЦЭМ!$B$34:$B$777,V$119)+'СЕТ СН'!$I$9+СВЦЭМ!$D$10+'СЕТ СН'!$I$5-'СЕТ СН'!$I$17</f>
        <v>4862.2430457800001</v>
      </c>
      <c r="W138" s="37">
        <f>SUMIFS(СВЦЭМ!$C$34:$C$777,СВЦЭМ!$A$34:$A$777,$A138,СВЦЭМ!$B$34:$B$777,W$119)+'СЕТ СН'!$I$9+СВЦЭМ!$D$10+'СЕТ СН'!$I$5-'СЕТ СН'!$I$17</f>
        <v>4842.1142663699993</v>
      </c>
      <c r="X138" s="37">
        <f>SUMIFS(СВЦЭМ!$C$34:$C$777,СВЦЭМ!$A$34:$A$777,$A138,СВЦЭМ!$B$34:$B$777,X$119)+'СЕТ СН'!$I$9+СВЦЭМ!$D$10+'СЕТ СН'!$I$5-'СЕТ СН'!$I$17</f>
        <v>4843.5802240599996</v>
      </c>
      <c r="Y138" s="37">
        <f>SUMIFS(СВЦЭМ!$C$34:$C$777,СВЦЭМ!$A$34:$A$777,$A138,СВЦЭМ!$B$34:$B$777,Y$119)+'СЕТ СН'!$I$9+СВЦЭМ!$D$10+'СЕТ СН'!$I$5-'СЕТ СН'!$I$17</f>
        <v>4876.5975675</v>
      </c>
    </row>
    <row r="139" spans="1:25" ht="15.75" x14ac:dyDescent="0.2">
      <c r="A139" s="36">
        <f t="shared" si="3"/>
        <v>42755</v>
      </c>
      <c r="B139" s="37">
        <f>SUMIFS(СВЦЭМ!$C$34:$C$777,СВЦЭМ!$A$34:$A$777,$A139,СВЦЭМ!$B$34:$B$777,B$119)+'СЕТ СН'!$I$9+СВЦЭМ!$D$10+'СЕТ СН'!$I$5-'СЕТ СН'!$I$17</f>
        <v>4910.6575137399996</v>
      </c>
      <c r="C139" s="37">
        <f>SUMIFS(СВЦЭМ!$C$34:$C$777,СВЦЭМ!$A$34:$A$777,$A139,СВЦЭМ!$B$34:$B$777,C$119)+'СЕТ СН'!$I$9+СВЦЭМ!$D$10+'СЕТ СН'!$I$5-'СЕТ СН'!$I$17</f>
        <v>4939.2100996099998</v>
      </c>
      <c r="D139" s="37">
        <f>SUMIFS(СВЦЭМ!$C$34:$C$777,СВЦЭМ!$A$34:$A$777,$A139,СВЦЭМ!$B$34:$B$777,D$119)+'СЕТ СН'!$I$9+СВЦЭМ!$D$10+'СЕТ СН'!$I$5-'СЕТ СН'!$I$17</f>
        <v>4958.1822847900003</v>
      </c>
      <c r="E139" s="37">
        <f>SUMIFS(СВЦЭМ!$C$34:$C$777,СВЦЭМ!$A$34:$A$777,$A139,СВЦЭМ!$B$34:$B$777,E$119)+'СЕТ СН'!$I$9+СВЦЭМ!$D$10+'СЕТ СН'!$I$5-'СЕТ СН'!$I$17</f>
        <v>4967.5267868299998</v>
      </c>
      <c r="F139" s="37">
        <f>SUMIFS(СВЦЭМ!$C$34:$C$777,СВЦЭМ!$A$34:$A$777,$A139,СВЦЭМ!$B$34:$B$777,F$119)+'СЕТ СН'!$I$9+СВЦЭМ!$D$10+'СЕТ СН'!$I$5-'СЕТ СН'!$I$17</f>
        <v>4968.7048341299997</v>
      </c>
      <c r="G139" s="37">
        <f>SUMIFS(СВЦЭМ!$C$34:$C$777,СВЦЭМ!$A$34:$A$777,$A139,СВЦЭМ!$B$34:$B$777,G$119)+'СЕТ СН'!$I$9+СВЦЭМ!$D$10+'СЕТ СН'!$I$5-'СЕТ СН'!$I$17</f>
        <v>4950.4844071699999</v>
      </c>
      <c r="H139" s="37">
        <f>SUMIFS(СВЦЭМ!$C$34:$C$777,СВЦЭМ!$A$34:$A$777,$A139,СВЦЭМ!$B$34:$B$777,H$119)+'СЕТ СН'!$I$9+СВЦЭМ!$D$10+'СЕТ СН'!$I$5-'СЕТ СН'!$I$17</f>
        <v>4919.8006606599993</v>
      </c>
      <c r="I139" s="37">
        <f>SUMIFS(СВЦЭМ!$C$34:$C$777,СВЦЭМ!$A$34:$A$777,$A139,СВЦЭМ!$B$34:$B$777,I$119)+'СЕТ СН'!$I$9+СВЦЭМ!$D$10+'СЕТ СН'!$I$5-'СЕТ СН'!$I$17</f>
        <v>4882.6591878299996</v>
      </c>
      <c r="J139" s="37">
        <f>SUMIFS(СВЦЭМ!$C$34:$C$777,СВЦЭМ!$A$34:$A$777,$A139,СВЦЭМ!$B$34:$B$777,J$119)+'СЕТ СН'!$I$9+СВЦЭМ!$D$10+'СЕТ СН'!$I$5-'СЕТ СН'!$I$17</f>
        <v>4848.3672170899999</v>
      </c>
      <c r="K139" s="37">
        <f>SUMIFS(СВЦЭМ!$C$34:$C$777,СВЦЭМ!$A$34:$A$777,$A139,СВЦЭМ!$B$34:$B$777,K$119)+'СЕТ СН'!$I$9+СВЦЭМ!$D$10+'СЕТ СН'!$I$5-'СЕТ СН'!$I$17</f>
        <v>4843.4600996099998</v>
      </c>
      <c r="L139" s="37">
        <f>SUMIFS(СВЦЭМ!$C$34:$C$777,СВЦЭМ!$A$34:$A$777,$A139,СВЦЭМ!$B$34:$B$777,L$119)+'СЕТ СН'!$I$9+СВЦЭМ!$D$10+'СЕТ СН'!$I$5-'СЕТ СН'!$I$17</f>
        <v>4839.7382049499993</v>
      </c>
      <c r="M139" s="37">
        <f>SUMIFS(СВЦЭМ!$C$34:$C$777,СВЦЭМ!$A$34:$A$777,$A139,СВЦЭМ!$B$34:$B$777,M$119)+'СЕТ СН'!$I$9+СВЦЭМ!$D$10+'СЕТ СН'!$I$5-'СЕТ СН'!$I$17</f>
        <v>4835.8995495999998</v>
      </c>
      <c r="N139" s="37">
        <f>SUMIFS(СВЦЭМ!$C$34:$C$777,СВЦЭМ!$A$34:$A$777,$A139,СВЦЭМ!$B$34:$B$777,N$119)+'СЕТ СН'!$I$9+СВЦЭМ!$D$10+'СЕТ СН'!$I$5-'СЕТ СН'!$I$17</f>
        <v>4859.08572998</v>
      </c>
      <c r="O139" s="37">
        <f>SUMIFS(СВЦЭМ!$C$34:$C$777,СВЦЭМ!$A$34:$A$777,$A139,СВЦЭМ!$B$34:$B$777,O$119)+'СЕТ СН'!$I$9+СВЦЭМ!$D$10+'СЕТ СН'!$I$5-'СЕТ СН'!$I$17</f>
        <v>4865.8314893799998</v>
      </c>
      <c r="P139" s="37">
        <f>SUMIFS(СВЦЭМ!$C$34:$C$777,СВЦЭМ!$A$34:$A$777,$A139,СВЦЭМ!$B$34:$B$777,P$119)+'СЕТ СН'!$I$9+СВЦЭМ!$D$10+'СЕТ СН'!$I$5-'СЕТ СН'!$I$17</f>
        <v>4877.5358819899993</v>
      </c>
      <c r="Q139" s="37">
        <f>SUMIFS(СВЦЭМ!$C$34:$C$777,СВЦЭМ!$A$34:$A$777,$A139,СВЦЭМ!$B$34:$B$777,Q$119)+'СЕТ СН'!$I$9+СВЦЭМ!$D$10+'СЕТ СН'!$I$5-'СЕТ СН'!$I$17</f>
        <v>4870.0558545599997</v>
      </c>
      <c r="R139" s="37">
        <f>SUMIFS(СВЦЭМ!$C$34:$C$777,СВЦЭМ!$A$34:$A$777,$A139,СВЦЭМ!$B$34:$B$777,R$119)+'СЕТ СН'!$I$9+СВЦЭМ!$D$10+'СЕТ СН'!$I$5-'СЕТ СН'!$I$17</f>
        <v>4876.4269081399998</v>
      </c>
      <c r="S139" s="37">
        <f>SUMIFS(СВЦЭМ!$C$34:$C$777,СВЦЭМ!$A$34:$A$777,$A139,СВЦЭМ!$B$34:$B$777,S$119)+'СЕТ СН'!$I$9+СВЦЭМ!$D$10+'СЕТ СН'!$I$5-'СЕТ СН'!$I$17</f>
        <v>4858.0282502399996</v>
      </c>
      <c r="T139" s="37">
        <f>SUMIFS(СВЦЭМ!$C$34:$C$777,СВЦЭМ!$A$34:$A$777,$A139,СВЦЭМ!$B$34:$B$777,T$119)+'СЕТ СН'!$I$9+СВЦЭМ!$D$10+'СЕТ СН'!$I$5-'СЕТ СН'!$I$17</f>
        <v>4834.2302207899993</v>
      </c>
      <c r="U139" s="37">
        <f>SUMIFS(СВЦЭМ!$C$34:$C$777,СВЦЭМ!$A$34:$A$777,$A139,СВЦЭМ!$B$34:$B$777,U$119)+'СЕТ СН'!$I$9+СВЦЭМ!$D$10+'СЕТ СН'!$I$5-'СЕТ СН'!$I$17</f>
        <v>4835.2157800799996</v>
      </c>
      <c r="V139" s="37">
        <f>SUMIFS(СВЦЭМ!$C$34:$C$777,СВЦЭМ!$A$34:$A$777,$A139,СВЦЭМ!$B$34:$B$777,V$119)+'СЕТ СН'!$I$9+СВЦЭМ!$D$10+'СЕТ СН'!$I$5-'СЕТ СН'!$I$17</f>
        <v>4836.02289303</v>
      </c>
      <c r="W139" s="37">
        <f>SUMIFS(СВЦЭМ!$C$34:$C$777,СВЦЭМ!$A$34:$A$777,$A139,СВЦЭМ!$B$34:$B$777,W$119)+'СЕТ СН'!$I$9+СВЦЭМ!$D$10+'СЕТ СН'!$I$5-'СЕТ СН'!$I$17</f>
        <v>4839.0467338899998</v>
      </c>
      <c r="X139" s="37">
        <f>SUMIFS(СВЦЭМ!$C$34:$C$777,СВЦЭМ!$A$34:$A$777,$A139,СВЦЭМ!$B$34:$B$777,X$119)+'СЕТ СН'!$I$9+СВЦЭМ!$D$10+'СЕТ СН'!$I$5-'СЕТ СН'!$I$17</f>
        <v>4859.5454177399997</v>
      </c>
      <c r="Y139" s="37">
        <f>SUMIFS(СВЦЭМ!$C$34:$C$777,СВЦЭМ!$A$34:$A$777,$A139,СВЦЭМ!$B$34:$B$777,Y$119)+'СЕТ СН'!$I$9+СВЦЭМ!$D$10+'СЕТ СН'!$I$5-'СЕТ СН'!$I$17</f>
        <v>4903.1712022800002</v>
      </c>
    </row>
    <row r="140" spans="1:25" ht="15.75" x14ac:dyDescent="0.2">
      <c r="A140" s="36">
        <f t="shared" si="3"/>
        <v>42756</v>
      </c>
      <c r="B140" s="37">
        <f>SUMIFS(СВЦЭМ!$C$34:$C$777,СВЦЭМ!$A$34:$A$777,$A140,СВЦЭМ!$B$34:$B$777,B$119)+'СЕТ СН'!$I$9+СВЦЭМ!$D$10+'СЕТ СН'!$I$5-'СЕТ СН'!$I$17</f>
        <v>4952.4217056599991</v>
      </c>
      <c r="C140" s="37">
        <f>SUMIFS(СВЦЭМ!$C$34:$C$777,СВЦЭМ!$A$34:$A$777,$A140,СВЦЭМ!$B$34:$B$777,C$119)+'СЕТ СН'!$I$9+СВЦЭМ!$D$10+'СЕТ СН'!$I$5-'СЕТ СН'!$I$17</f>
        <v>4963.8267859799998</v>
      </c>
      <c r="D140" s="37">
        <f>SUMIFS(СВЦЭМ!$C$34:$C$777,СВЦЭМ!$A$34:$A$777,$A140,СВЦЭМ!$B$34:$B$777,D$119)+'СЕТ СН'!$I$9+СВЦЭМ!$D$10+'СЕТ СН'!$I$5-'СЕТ СН'!$I$17</f>
        <v>4960.6433785399995</v>
      </c>
      <c r="E140" s="37">
        <f>SUMIFS(СВЦЭМ!$C$34:$C$777,СВЦЭМ!$A$34:$A$777,$A140,СВЦЭМ!$B$34:$B$777,E$119)+'СЕТ СН'!$I$9+СВЦЭМ!$D$10+'СЕТ СН'!$I$5-'СЕТ СН'!$I$17</f>
        <v>4975.0745874099994</v>
      </c>
      <c r="F140" s="37">
        <f>SUMIFS(СВЦЭМ!$C$34:$C$777,СВЦЭМ!$A$34:$A$777,$A140,СВЦЭМ!$B$34:$B$777,F$119)+'СЕТ СН'!$I$9+СВЦЭМ!$D$10+'СЕТ СН'!$I$5-'СЕТ СН'!$I$17</f>
        <v>4976.19212702</v>
      </c>
      <c r="G140" s="37">
        <f>SUMIFS(СВЦЭМ!$C$34:$C$777,СВЦЭМ!$A$34:$A$777,$A140,СВЦЭМ!$B$34:$B$777,G$119)+'СЕТ СН'!$I$9+СВЦЭМ!$D$10+'СЕТ СН'!$I$5-'СЕТ СН'!$I$17</f>
        <v>4961.8432601699997</v>
      </c>
      <c r="H140" s="37">
        <f>SUMIFS(СВЦЭМ!$C$34:$C$777,СВЦЭМ!$A$34:$A$777,$A140,СВЦЭМ!$B$34:$B$777,H$119)+'СЕТ СН'!$I$9+СВЦЭМ!$D$10+'СЕТ СН'!$I$5-'СЕТ СН'!$I$17</f>
        <v>4939.3390588099992</v>
      </c>
      <c r="I140" s="37">
        <f>SUMIFS(СВЦЭМ!$C$34:$C$777,СВЦЭМ!$A$34:$A$777,$A140,СВЦЭМ!$B$34:$B$777,I$119)+'СЕТ СН'!$I$9+СВЦЭМ!$D$10+'СЕТ СН'!$I$5-'СЕТ СН'!$I$17</f>
        <v>4893.4208698000002</v>
      </c>
      <c r="J140" s="37">
        <f>SUMIFS(СВЦЭМ!$C$34:$C$777,СВЦЭМ!$A$34:$A$777,$A140,СВЦЭМ!$B$34:$B$777,J$119)+'СЕТ СН'!$I$9+СВЦЭМ!$D$10+'СЕТ СН'!$I$5-'СЕТ СН'!$I$17</f>
        <v>4871.3188489099994</v>
      </c>
      <c r="K140" s="37">
        <f>SUMIFS(СВЦЭМ!$C$34:$C$777,СВЦЭМ!$A$34:$A$777,$A140,СВЦЭМ!$B$34:$B$777,K$119)+'СЕТ СН'!$I$9+СВЦЭМ!$D$10+'СЕТ СН'!$I$5-'СЕТ СН'!$I$17</f>
        <v>4834.7810562100003</v>
      </c>
      <c r="L140" s="37">
        <f>SUMIFS(СВЦЭМ!$C$34:$C$777,СВЦЭМ!$A$34:$A$777,$A140,СВЦЭМ!$B$34:$B$777,L$119)+'СЕТ СН'!$I$9+СВЦЭМ!$D$10+'СЕТ СН'!$I$5-'СЕТ СН'!$I$17</f>
        <v>4796.26781071</v>
      </c>
      <c r="M140" s="37">
        <f>SUMIFS(СВЦЭМ!$C$34:$C$777,СВЦЭМ!$A$34:$A$777,$A140,СВЦЭМ!$B$34:$B$777,M$119)+'СЕТ СН'!$I$9+СВЦЭМ!$D$10+'СЕТ СН'!$I$5-'СЕТ СН'!$I$17</f>
        <v>4802.1176000099995</v>
      </c>
      <c r="N140" s="37">
        <f>SUMIFS(СВЦЭМ!$C$34:$C$777,СВЦЭМ!$A$34:$A$777,$A140,СВЦЭМ!$B$34:$B$777,N$119)+'СЕТ СН'!$I$9+СВЦЭМ!$D$10+'СЕТ СН'!$I$5-'СЕТ СН'!$I$17</f>
        <v>4812.9922435600001</v>
      </c>
      <c r="O140" s="37">
        <f>SUMIFS(СВЦЭМ!$C$34:$C$777,СВЦЭМ!$A$34:$A$777,$A140,СВЦЭМ!$B$34:$B$777,O$119)+'СЕТ СН'!$I$9+СВЦЭМ!$D$10+'СЕТ СН'!$I$5-'СЕТ СН'!$I$17</f>
        <v>4823.58385903</v>
      </c>
      <c r="P140" s="37">
        <f>SUMIFS(СВЦЭМ!$C$34:$C$777,СВЦЭМ!$A$34:$A$777,$A140,СВЦЭМ!$B$34:$B$777,P$119)+'СЕТ СН'!$I$9+СВЦЭМ!$D$10+'СЕТ СН'!$I$5-'СЕТ СН'!$I$17</f>
        <v>4848.0425287099997</v>
      </c>
      <c r="Q140" s="37">
        <f>SUMIFS(СВЦЭМ!$C$34:$C$777,СВЦЭМ!$A$34:$A$777,$A140,СВЦЭМ!$B$34:$B$777,Q$119)+'СЕТ СН'!$I$9+СВЦЭМ!$D$10+'СЕТ СН'!$I$5-'СЕТ СН'!$I$17</f>
        <v>4846.5164924599994</v>
      </c>
      <c r="R140" s="37">
        <f>SUMIFS(СВЦЭМ!$C$34:$C$777,СВЦЭМ!$A$34:$A$777,$A140,СВЦЭМ!$B$34:$B$777,R$119)+'СЕТ СН'!$I$9+СВЦЭМ!$D$10+'СЕТ СН'!$I$5-'СЕТ СН'!$I$17</f>
        <v>4844.67325007</v>
      </c>
      <c r="S140" s="37">
        <f>SUMIFS(СВЦЭМ!$C$34:$C$777,СВЦЭМ!$A$34:$A$777,$A140,СВЦЭМ!$B$34:$B$777,S$119)+'СЕТ СН'!$I$9+СВЦЭМ!$D$10+'СЕТ СН'!$I$5-'СЕТ СН'!$I$17</f>
        <v>4826.7431830299993</v>
      </c>
      <c r="T140" s="37">
        <f>SUMIFS(СВЦЭМ!$C$34:$C$777,СВЦЭМ!$A$34:$A$777,$A140,СВЦЭМ!$B$34:$B$777,T$119)+'СЕТ СН'!$I$9+СВЦЭМ!$D$10+'СЕТ СН'!$I$5-'СЕТ СН'!$I$17</f>
        <v>4785.1329495600003</v>
      </c>
      <c r="U140" s="37">
        <f>SUMIFS(СВЦЭМ!$C$34:$C$777,СВЦЭМ!$A$34:$A$777,$A140,СВЦЭМ!$B$34:$B$777,U$119)+'СЕТ СН'!$I$9+СВЦЭМ!$D$10+'СЕТ СН'!$I$5-'СЕТ СН'!$I$17</f>
        <v>4781.26810011</v>
      </c>
      <c r="V140" s="37">
        <f>SUMIFS(СВЦЭМ!$C$34:$C$777,СВЦЭМ!$A$34:$A$777,$A140,СВЦЭМ!$B$34:$B$777,V$119)+'СЕТ СН'!$I$9+СВЦЭМ!$D$10+'СЕТ СН'!$I$5-'СЕТ СН'!$I$17</f>
        <v>4799.3400845799997</v>
      </c>
      <c r="W140" s="37">
        <f>SUMIFS(СВЦЭМ!$C$34:$C$777,СВЦЭМ!$A$34:$A$777,$A140,СВЦЭМ!$B$34:$B$777,W$119)+'СЕТ СН'!$I$9+СВЦЭМ!$D$10+'СЕТ СН'!$I$5-'СЕТ СН'!$I$17</f>
        <v>4815.5854826199993</v>
      </c>
      <c r="X140" s="37">
        <f>SUMIFS(СВЦЭМ!$C$34:$C$777,СВЦЭМ!$A$34:$A$777,$A140,СВЦЭМ!$B$34:$B$777,X$119)+'СЕТ СН'!$I$9+СВЦЭМ!$D$10+'СЕТ СН'!$I$5-'СЕТ СН'!$I$17</f>
        <v>4839.2794248399996</v>
      </c>
      <c r="Y140" s="37">
        <f>SUMIFS(СВЦЭМ!$C$34:$C$777,СВЦЭМ!$A$34:$A$777,$A140,СВЦЭМ!$B$34:$B$777,Y$119)+'СЕТ СН'!$I$9+СВЦЭМ!$D$10+'СЕТ СН'!$I$5-'СЕТ СН'!$I$17</f>
        <v>4872.7626713600002</v>
      </c>
    </row>
    <row r="141" spans="1:25" ht="15.75" x14ac:dyDescent="0.2">
      <c r="A141" s="36">
        <f t="shared" si="3"/>
        <v>42757</v>
      </c>
      <c r="B141" s="37">
        <f>SUMIFS(СВЦЭМ!$C$34:$C$777,СВЦЭМ!$A$34:$A$777,$A141,СВЦЭМ!$B$34:$B$777,B$119)+'СЕТ СН'!$I$9+СВЦЭМ!$D$10+'СЕТ СН'!$I$5-'СЕТ СН'!$I$17</f>
        <v>4893.8344427899992</v>
      </c>
      <c r="C141" s="37">
        <f>SUMIFS(СВЦЭМ!$C$34:$C$777,СВЦЭМ!$A$34:$A$777,$A141,СВЦЭМ!$B$34:$B$777,C$119)+'СЕТ СН'!$I$9+СВЦЭМ!$D$10+'СЕТ СН'!$I$5-'СЕТ СН'!$I$17</f>
        <v>4927.8735326799997</v>
      </c>
      <c r="D141" s="37">
        <f>SUMIFS(СВЦЭМ!$C$34:$C$777,СВЦЭМ!$A$34:$A$777,$A141,СВЦЭМ!$B$34:$B$777,D$119)+'СЕТ СН'!$I$9+СВЦЭМ!$D$10+'СЕТ СН'!$I$5-'СЕТ СН'!$I$17</f>
        <v>4953.7912963099998</v>
      </c>
      <c r="E141" s="37">
        <f>SUMIFS(СВЦЭМ!$C$34:$C$777,СВЦЭМ!$A$34:$A$777,$A141,СВЦЭМ!$B$34:$B$777,E$119)+'СЕТ СН'!$I$9+СВЦЭМ!$D$10+'СЕТ СН'!$I$5-'СЕТ СН'!$I$17</f>
        <v>4967.1923288500002</v>
      </c>
      <c r="F141" s="37">
        <f>SUMIFS(СВЦЭМ!$C$34:$C$777,СВЦЭМ!$A$34:$A$777,$A141,СВЦЭМ!$B$34:$B$777,F$119)+'СЕТ СН'!$I$9+СВЦЭМ!$D$10+'СЕТ СН'!$I$5-'СЕТ СН'!$I$17</f>
        <v>4968.3657587500002</v>
      </c>
      <c r="G141" s="37">
        <f>SUMIFS(СВЦЭМ!$C$34:$C$777,СВЦЭМ!$A$34:$A$777,$A141,СВЦЭМ!$B$34:$B$777,G$119)+'СЕТ СН'!$I$9+СВЦЭМ!$D$10+'СЕТ СН'!$I$5-'СЕТ СН'!$I$17</f>
        <v>4959.7063661599996</v>
      </c>
      <c r="H141" s="37">
        <f>SUMIFS(СВЦЭМ!$C$34:$C$777,СВЦЭМ!$A$34:$A$777,$A141,СВЦЭМ!$B$34:$B$777,H$119)+'СЕТ СН'!$I$9+СВЦЭМ!$D$10+'СЕТ СН'!$I$5-'СЕТ СН'!$I$17</f>
        <v>4939.0856012900003</v>
      </c>
      <c r="I141" s="37">
        <f>SUMIFS(СВЦЭМ!$C$34:$C$777,СВЦЭМ!$A$34:$A$777,$A141,СВЦЭМ!$B$34:$B$777,I$119)+'СЕТ СН'!$I$9+СВЦЭМ!$D$10+'СЕТ СН'!$I$5-'СЕТ СН'!$I$17</f>
        <v>4927.97591887</v>
      </c>
      <c r="J141" s="37">
        <f>SUMIFS(СВЦЭМ!$C$34:$C$777,СВЦЭМ!$A$34:$A$777,$A141,СВЦЭМ!$B$34:$B$777,J$119)+'СЕТ СН'!$I$9+СВЦЭМ!$D$10+'СЕТ СН'!$I$5-'СЕТ СН'!$I$17</f>
        <v>4898.5349467399992</v>
      </c>
      <c r="K141" s="37">
        <f>SUMIFS(СВЦЭМ!$C$34:$C$777,СВЦЭМ!$A$34:$A$777,$A141,СВЦЭМ!$B$34:$B$777,K$119)+'СЕТ СН'!$I$9+СВЦЭМ!$D$10+'СЕТ СН'!$I$5-'СЕТ СН'!$I$17</f>
        <v>4843.3829881000001</v>
      </c>
      <c r="L141" s="37">
        <f>SUMIFS(СВЦЭМ!$C$34:$C$777,СВЦЭМ!$A$34:$A$777,$A141,СВЦЭМ!$B$34:$B$777,L$119)+'СЕТ СН'!$I$9+СВЦЭМ!$D$10+'СЕТ СН'!$I$5-'СЕТ СН'!$I$17</f>
        <v>4806.3027097699996</v>
      </c>
      <c r="M141" s="37">
        <f>SUMIFS(СВЦЭМ!$C$34:$C$777,СВЦЭМ!$A$34:$A$777,$A141,СВЦЭМ!$B$34:$B$777,M$119)+'СЕТ СН'!$I$9+СВЦЭМ!$D$10+'СЕТ СН'!$I$5-'СЕТ СН'!$I$17</f>
        <v>4801.5462867799997</v>
      </c>
      <c r="N141" s="37">
        <f>SUMIFS(СВЦЭМ!$C$34:$C$777,СВЦЭМ!$A$34:$A$777,$A141,СВЦЭМ!$B$34:$B$777,N$119)+'СЕТ СН'!$I$9+СВЦЭМ!$D$10+'СЕТ СН'!$I$5-'СЕТ СН'!$I$17</f>
        <v>4810.1781838400002</v>
      </c>
      <c r="O141" s="37">
        <f>SUMIFS(СВЦЭМ!$C$34:$C$777,СВЦЭМ!$A$34:$A$777,$A141,СВЦЭМ!$B$34:$B$777,O$119)+'СЕТ СН'!$I$9+СВЦЭМ!$D$10+'СЕТ СН'!$I$5-'СЕТ СН'!$I$17</f>
        <v>4834.8295759299999</v>
      </c>
      <c r="P141" s="37">
        <f>SUMIFS(СВЦЭМ!$C$34:$C$777,СВЦЭМ!$A$34:$A$777,$A141,СВЦЭМ!$B$34:$B$777,P$119)+'СЕТ СН'!$I$9+СВЦЭМ!$D$10+'СЕТ СН'!$I$5-'СЕТ СН'!$I$17</f>
        <v>4856.2581629300003</v>
      </c>
      <c r="Q141" s="37">
        <f>SUMIFS(СВЦЭМ!$C$34:$C$777,СВЦЭМ!$A$34:$A$777,$A141,СВЦЭМ!$B$34:$B$777,Q$119)+'СЕТ СН'!$I$9+СВЦЭМ!$D$10+'СЕТ СН'!$I$5-'СЕТ СН'!$I$17</f>
        <v>4854.1485668699997</v>
      </c>
      <c r="R141" s="37">
        <f>SUMIFS(СВЦЭМ!$C$34:$C$777,СВЦЭМ!$A$34:$A$777,$A141,СВЦЭМ!$B$34:$B$777,R$119)+'СЕТ СН'!$I$9+СВЦЭМ!$D$10+'СЕТ СН'!$I$5-'СЕТ СН'!$I$17</f>
        <v>4857.0956007699997</v>
      </c>
      <c r="S141" s="37">
        <f>SUMIFS(СВЦЭМ!$C$34:$C$777,СВЦЭМ!$A$34:$A$777,$A141,СВЦЭМ!$B$34:$B$777,S$119)+'СЕТ СН'!$I$9+СВЦЭМ!$D$10+'СЕТ СН'!$I$5-'СЕТ СН'!$I$17</f>
        <v>4822.7910806099999</v>
      </c>
      <c r="T141" s="37">
        <f>SUMIFS(СВЦЭМ!$C$34:$C$777,СВЦЭМ!$A$34:$A$777,$A141,СВЦЭМ!$B$34:$B$777,T$119)+'СЕТ СН'!$I$9+СВЦЭМ!$D$10+'СЕТ СН'!$I$5-'СЕТ СН'!$I$17</f>
        <v>4785.8676737699998</v>
      </c>
      <c r="U141" s="37">
        <f>SUMIFS(СВЦЭМ!$C$34:$C$777,СВЦЭМ!$A$34:$A$777,$A141,СВЦЭМ!$B$34:$B$777,U$119)+'СЕТ СН'!$I$9+СВЦЭМ!$D$10+'СЕТ СН'!$I$5-'СЕТ СН'!$I$17</f>
        <v>4790.6804920799996</v>
      </c>
      <c r="V141" s="37">
        <f>SUMIFS(СВЦЭМ!$C$34:$C$777,СВЦЭМ!$A$34:$A$777,$A141,СВЦЭМ!$B$34:$B$777,V$119)+'СЕТ СН'!$I$9+СВЦЭМ!$D$10+'СЕТ СН'!$I$5-'СЕТ СН'!$I$17</f>
        <v>4800.1815727899993</v>
      </c>
      <c r="W141" s="37">
        <f>SUMIFS(СВЦЭМ!$C$34:$C$777,СВЦЭМ!$A$34:$A$777,$A141,СВЦЭМ!$B$34:$B$777,W$119)+'СЕТ СН'!$I$9+СВЦЭМ!$D$10+'СЕТ СН'!$I$5-'СЕТ СН'!$I$17</f>
        <v>4800.2157333899995</v>
      </c>
      <c r="X141" s="37">
        <f>SUMIFS(СВЦЭМ!$C$34:$C$777,СВЦЭМ!$A$34:$A$777,$A141,СВЦЭМ!$B$34:$B$777,X$119)+'СЕТ СН'!$I$9+СВЦЭМ!$D$10+'СЕТ СН'!$I$5-'СЕТ СН'!$I$17</f>
        <v>4829.7314871299996</v>
      </c>
      <c r="Y141" s="37">
        <f>SUMIFS(СВЦЭМ!$C$34:$C$777,СВЦЭМ!$A$34:$A$777,$A141,СВЦЭМ!$B$34:$B$777,Y$119)+'СЕТ СН'!$I$9+СВЦЭМ!$D$10+'СЕТ СН'!$I$5-'СЕТ СН'!$I$17</f>
        <v>4867.0766219999996</v>
      </c>
    </row>
    <row r="142" spans="1:25" ht="15.75" x14ac:dyDescent="0.2">
      <c r="A142" s="36">
        <f t="shared" si="3"/>
        <v>42758</v>
      </c>
      <c r="B142" s="37">
        <f>SUMIFS(СВЦЭМ!$C$34:$C$777,СВЦЭМ!$A$34:$A$777,$A142,СВЦЭМ!$B$34:$B$777,B$119)+'СЕТ СН'!$I$9+СВЦЭМ!$D$10+'СЕТ СН'!$I$5-'СЕТ СН'!$I$17</f>
        <v>4936.6309197499995</v>
      </c>
      <c r="C142" s="37">
        <f>SUMIFS(СВЦЭМ!$C$34:$C$777,СВЦЭМ!$A$34:$A$777,$A142,СВЦЭМ!$B$34:$B$777,C$119)+'СЕТ СН'!$I$9+СВЦЭМ!$D$10+'СЕТ СН'!$I$5-'СЕТ СН'!$I$17</f>
        <v>4981.4915689099998</v>
      </c>
      <c r="D142" s="37">
        <f>SUMIFS(СВЦЭМ!$C$34:$C$777,СВЦЭМ!$A$34:$A$777,$A142,СВЦЭМ!$B$34:$B$777,D$119)+'СЕТ СН'!$I$9+СВЦЭМ!$D$10+'СЕТ СН'!$I$5-'СЕТ СН'!$I$17</f>
        <v>5007.0721242099999</v>
      </c>
      <c r="E142" s="37">
        <f>SUMIFS(СВЦЭМ!$C$34:$C$777,СВЦЭМ!$A$34:$A$777,$A142,СВЦЭМ!$B$34:$B$777,E$119)+'СЕТ СН'!$I$9+СВЦЭМ!$D$10+'СЕТ СН'!$I$5-'СЕТ СН'!$I$17</f>
        <v>5017.9318865699997</v>
      </c>
      <c r="F142" s="37">
        <f>SUMIFS(СВЦЭМ!$C$34:$C$777,СВЦЭМ!$A$34:$A$777,$A142,СВЦЭМ!$B$34:$B$777,F$119)+'СЕТ СН'!$I$9+СВЦЭМ!$D$10+'СЕТ СН'!$I$5-'СЕТ СН'!$I$17</f>
        <v>5018.3107353999994</v>
      </c>
      <c r="G142" s="37">
        <f>SUMIFS(СВЦЭМ!$C$34:$C$777,СВЦЭМ!$A$34:$A$777,$A142,СВЦЭМ!$B$34:$B$777,G$119)+'СЕТ СН'!$I$9+СВЦЭМ!$D$10+'СЕТ СН'!$I$5-'СЕТ СН'!$I$17</f>
        <v>5000.9053567499996</v>
      </c>
      <c r="H142" s="37">
        <f>SUMIFS(СВЦЭМ!$C$34:$C$777,СВЦЭМ!$A$34:$A$777,$A142,СВЦЭМ!$B$34:$B$777,H$119)+'СЕТ СН'!$I$9+СВЦЭМ!$D$10+'СЕТ СН'!$I$5-'СЕТ СН'!$I$17</f>
        <v>4942.7280098800002</v>
      </c>
      <c r="I142" s="37">
        <f>SUMIFS(СВЦЭМ!$C$34:$C$777,СВЦЭМ!$A$34:$A$777,$A142,СВЦЭМ!$B$34:$B$777,I$119)+'СЕТ СН'!$I$9+СВЦЭМ!$D$10+'СЕТ СН'!$I$5-'СЕТ СН'!$I$17</f>
        <v>4906.9623362000002</v>
      </c>
      <c r="J142" s="37">
        <f>SUMIFS(СВЦЭМ!$C$34:$C$777,СВЦЭМ!$A$34:$A$777,$A142,СВЦЭМ!$B$34:$B$777,J$119)+'СЕТ СН'!$I$9+СВЦЭМ!$D$10+'СЕТ СН'!$I$5-'СЕТ СН'!$I$17</f>
        <v>4880.8079015399999</v>
      </c>
      <c r="K142" s="37">
        <f>SUMIFS(СВЦЭМ!$C$34:$C$777,СВЦЭМ!$A$34:$A$777,$A142,СВЦЭМ!$B$34:$B$777,K$119)+'СЕТ СН'!$I$9+СВЦЭМ!$D$10+'СЕТ СН'!$I$5-'СЕТ СН'!$I$17</f>
        <v>4879.5984095699996</v>
      </c>
      <c r="L142" s="37">
        <f>SUMIFS(СВЦЭМ!$C$34:$C$777,СВЦЭМ!$A$34:$A$777,$A142,СВЦЭМ!$B$34:$B$777,L$119)+'СЕТ СН'!$I$9+СВЦЭМ!$D$10+'СЕТ СН'!$I$5-'СЕТ СН'!$I$17</f>
        <v>4890.3429487199992</v>
      </c>
      <c r="M142" s="37">
        <f>SUMIFS(СВЦЭМ!$C$34:$C$777,СВЦЭМ!$A$34:$A$777,$A142,СВЦЭМ!$B$34:$B$777,M$119)+'СЕТ СН'!$I$9+СВЦЭМ!$D$10+'СЕТ СН'!$I$5-'СЕТ СН'!$I$17</f>
        <v>4910.5458929999995</v>
      </c>
      <c r="N142" s="37">
        <f>SUMIFS(СВЦЭМ!$C$34:$C$777,СВЦЭМ!$A$34:$A$777,$A142,СВЦЭМ!$B$34:$B$777,N$119)+'СЕТ СН'!$I$9+СВЦЭМ!$D$10+'СЕТ СН'!$I$5-'СЕТ СН'!$I$17</f>
        <v>4923.3714667799995</v>
      </c>
      <c r="O142" s="37">
        <f>SUMIFS(СВЦЭМ!$C$34:$C$777,СВЦЭМ!$A$34:$A$777,$A142,СВЦЭМ!$B$34:$B$777,O$119)+'СЕТ СН'!$I$9+СВЦЭМ!$D$10+'СЕТ СН'!$I$5-'СЕТ СН'!$I$17</f>
        <v>4944.8766422600002</v>
      </c>
      <c r="P142" s="37">
        <f>SUMIFS(СВЦЭМ!$C$34:$C$777,СВЦЭМ!$A$34:$A$777,$A142,СВЦЭМ!$B$34:$B$777,P$119)+'СЕТ СН'!$I$9+СВЦЭМ!$D$10+'СЕТ СН'!$I$5-'СЕТ СН'!$I$17</f>
        <v>4939.6011544199991</v>
      </c>
      <c r="Q142" s="37">
        <f>SUMIFS(СВЦЭМ!$C$34:$C$777,СВЦЭМ!$A$34:$A$777,$A142,СВЦЭМ!$B$34:$B$777,Q$119)+'СЕТ СН'!$I$9+СВЦЭМ!$D$10+'СЕТ СН'!$I$5-'СЕТ СН'!$I$17</f>
        <v>4946.8714379199992</v>
      </c>
      <c r="R142" s="37">
        <f>SUMIFS(СВЦЭМ!$C$34:$C$777,СВЦЭМ!$A$34:$A$777,$A142,СВЦЭМ!$B$34:$B$777,R$119)+'СЕТ СН'!$I$9+СВЦЭМ!$D$10+'СЕТ СН'!$I$5-'СЕТ СН'!$I$17</f>
        <v>4942.7240326599995</v>
      </c>
      <c r="S142" s="37">
        <f>SUMIFS(СВЦЭМ!$C$34:$C$777,СВЦЭМ!$A$34:$A$777,$A142,СВЦЭМ!$B$34:$B$777,S$119)+'СЕТ СН'!$I$9+СВЦЭМ!$D$10+'СЕТ СН'!$I$5-'СЕТ СН'!$I$17</f>
        <v>4926.6276791599994</v>
      </c>
      <c r="T142" s="37">
        <f>SUMIFS(СВЦЭМ!$C$34:$C$777,СВЦЭМ!$A$34:$A$777,$A142,СВЦЭМ!$B$34:$B$777,T$119)+'СЕТ СН'!$I$9+СВЦЭМ!$D$10+'СЕТ СН'!$I$5-'СЕТ СН'!$I$17</f>
        <v>4881.2246144199999</v>
      </c>
      <c r="U142" s="37">
        <f>SUMIFS(СВЦЭМ!$C$34:$C$777,СВЦЭМ!$A$34:$A$777,$A142,СВЦЭМ!$B$34:$B$777,U$119)+'СЕТ СН'!$I$9+СВЦЭМ!$D$10+'СЕТ СН'!$I$5-'СЕТ СН'!$I$17</f>
        <v>4879.1099332399999</v>
      </c>
      <c r="V142" s="37">
        <f>SUMIFS(СВЦЭМ!$C$34:$C$777,СВЦЭМ!$A$34:$A$777,$A142,СВЦЭМ!$B$34:$B$777,V$119)+'СЕТ СН'!$I$9+СВЦЭМ!$D$10+'СЕТ СН'!$I$5-'СЕТ СН'!$I$17</f>
        <v>4899.4796355199996</v>
      </c>
      <c r="W142" s="37">
        <f>SUMIFS(СВЦЭМ!$C$34:$C$777,СВЦЭМ!$A$34:$A$777,$A142,СВЦЭМ!$B$34:$B$777,W$119)+'СЕТ СН'!$I$9+СВЦЭМ!$D$10+'СЕТ СН'!$I$5-'СЕТ СН'!$I$17</f>
        <v>4915.0303455699996</v>
      </c>
      <c r="X142" s="37">
        <f>SUMIFS(СВЦЭМ!$C$34:$C$777,СВЦЭМ!$A$34:$A$777,$A142,СВЦЭМ!$B$34:$B$777,X$119)+'СЕТ СН'!$I$9+СВЦЭМ!$D$10+'СЕТ СН'!$I$5-'СЕТ СН'!$I$17</f>
        <v>4964.2562010299998</v>
      </c>
      <c r="Y142" s="37">
        <f>SUMIFS(СВЦЭМ!$C$34:$C$777,СВЦЭМ!$A$34:$A$777,$A142,СВЦЭМ!$B$34:$B$777,Y$119)+'СЕТ СН'!$I$9+СВЦЭМ!$D$10+'СЕТ СН'!$I$5-'СЕТ СН'!$I$17</f>
        <v>4976.2458953099995</v>
      </c>
    </row>
    <row r="143" spans="1:25" ht="15.75" x14ac:dyDescent="0.2">
      <c r="A143" s="36">
        <f t="shared" si="3"/>
        <v>42759</v>
      </c>
      <c r="B143" s="37">
        <f>SUMIFS(СВЦЭМ!$C$34:$C$777,СВЦЭМ!$A$34:$A$777,$A143,СВЦЭМ!$B$34:$B$777,B$119)+'СЕТ СН'!$I$9+СВЦЭМ!$D$10+'СЕТ СН'!$I$5-'СЕТ СН'!$I$17</f>
        <v>4968.7501255799998</v>
      </c>
      <c r="C143" s="37">
        <f>SUMIFS(СВЦЭМ!$C$34:$C$777,СВЦЭМ!$A$34:$A$777,$A143,СВЦЭМ!$B$34:$B$777,C$119)+'СЕТ СН'!$I$9+СВЦЭМ!$D$10+'СЕТ СН'!$I$5-'СЕТ СН'!$I$17</f>
        <v>4977.6008882599999</v>
      </c>
      <c r="D143" s="37">
        <f>SUMIFS(СВЦЭМ!$C$34:$C$777,СВЦЭМ!$A$34:$A$777,$A143,СВЦЭМ!$B$34:$B$777,D$119)+'СЕТ СН'!$I$9+СВЦЭМ!$D$10+'СЕТ СН'!$I$5-'СЕТ СН'!$I$17</f>
        <v>5009.8120653499991</v>
      </c>
      <c r="E143" s="37">
        <f>SUMIFS(СВЦЭМ!$C$34:$C$777,СВЦЭМ!$A$34:$A$777,$A143,СВЦЭМ!$B$34:$B$777,E$119)+'СЕТ СН'!$I$9+СВЦЭМ!$D$10+'СЕТ СН'!$I$5-'СЕТ СН'!$I$17</f>
        <v>5020.2156960499997</v>
      </c>
      <c r="F143" s="37">
        <f>SUMIFS(СВЦЭМ!$C$34:$C$777,СВЦЭМ!$A$34:$A$777,$A143,СВЦЭМ!$B$34:$B$777,F$119)+'СЕТ СН'!$I$9+СВЦЭМ!$D$10+'СЕТ СН'!$I$5-'СЕТ СН'!$I$17</f>
        <v>5018.6601658199997</v>
      </c>
      <c r="G143" s="37">
        <f>SUMIFS(СВЦЭМ!$C$34:$C$777,СВЦЭМ!$A$34:$A$777,$A143,СВЦЭМ!$B$34:$B$777,G$119)+'СЕТ СН'!$I$9+СВЦЭМ!$D$10+'СЕТ СН'!$I$5-'СЕТ СН'!$I$17</f>
        <v>5019.0305172799999</v>
      </c>
      <c r="H143" s="37">
        <f>SUMIFS(СВЦЭМ!$C$34:$C$777,СВЦЭМ!$A$34:$A$777,$A143,СВЦЭМ!$B$34:$B$777,H$119)+'СЕТ СН'!$I$9+СВЦЭМ!$D$10+'СЕТ СН'!$I$5-'СЕТ СН'!$I$17</f>
        <v>4976.8574452499997</v>
      </c>
      <c r="I143" s="37">
        <f>SUMIFS(СВЦЭМ!$C$34:$C$777,СВЦЭМ!$A$34:$A$777,$A143,СВЦЭМ!$B$34:$B$777,I$119)+'СЕТ СН'!$I$9+СВЦЭМ!$D$10+'СЕТ СН'!$I$5-'СЕТ СН'!$I$17</f>
        <v>4952.54267738</v>
      </c>
      <c r="J143" s="37">
        <f>SUMIFS(СВЦЭМ!$C$34:$C$777,СВЦЭМ!$A$34:$A$777,$A143,СВЦЭМ!$B$34:$B$777,J$119)+'СЕТ СН'!$I$9+СВЦЭМ!$D$10+'СЕТ СН'!$I$5-'СЕТ СН'!$I$17</f>
        <v>4894.2629119199992</v>
      </c>
      <c r="K143" s="37">
        <f>SUMIFS(СВЦЭМ!$C$34:$C$777,СВЦЭМ!$A$34:$A$777,$A143,СВЦЭМ!$B$34:$B$777,K$119)+'СЕТ СН'!$I$9+СВЦЭМ!$D$10+'СЕТ СН'!$I$5-'СЕТ СН'!$I$17</f>
        <v>4889.9255054400001</v>
      </c>
      <c r="L143" s="37">
        <f>SUMIFS(СВЦЭМ!$C$34:$C$777,СВЦЭМ!$A$34:$A$777,$A143,СВЦЭМ!$B$34:$B$777,L$119)+'СЕТ СН'!$I$9+СВЦЭМ!$D$10+'СЕТ СН'!$I$5-'СЕТ СН'!$I$17</f>
        <v>4891.7239129099999</v>
      </c>
      <c r="M143" s="37">
        <f>SUMIFS(СВЦЭМ!$C$34:$C$777,СВЦЭМ!$A$34:$A$777,$A143,СВЦЭМ!$B$34:$B$777,M$119)+'СЕТ СН'!$I$9+СВЦЭМ!$D$10+'СЕТ СН'!$I$5-'СЕТ СН'!$I$17</f>
        <v>4901.1408921099992</v>
      </c>
      <c r="N143" s="37">
        <f>SUMIFS(СВЦЭМ!$C$34:$C$777,СВЦЭМ!$A$34:$A$777,$A143,СВЦЭМ!$B$34:$B$777,N$119)+'СЕТ СН'!$I$9+СВЦЭМ!$D$10+'СЕТ СН'!$I$5-'СЕТ СН'!$I$17</f>
        <v>4891.7716595799993</v>
      </c>
      <c r="O143" s="37">
        <f>SUMIFS(СВЦЭМ!$C$34:$C$777,СВЦЭМ!$A$34:$A$777,$A143,СВЦЭМ!$B$34:$B$777,O$119)+'СЕТ СН'!$I$9+СВЦЭМ!$D$10+'СЕТ СН'!$I$5-'СЕТ СН'!$I$17</f>
        <v>4933.2730629299995</v>
      </c>
      <c r="P143" s="37">
        <f>SUMIFS(СВЦЭМ!$C$34:$C$777,СВЦЭМ!$A$34:$A$777,$A143,СВЦЭМ!$B$34:$B$777,P$119)+'СЕТ СН'!$I$9+СВЦЭМ!$D$10+'СЕТ СН'!$I$5-'СЕТ СН'!$I$17</f>
        <v>4948.3104108400003</v>
      </c>
      <c r="Q143" s="37">
        <f>SUMIFS(СВЦЭМ!$C$34:$C$777,СВЦЭМ!$A$34:$A$777,$A143,СВЦЭМ!$B$34:$B$777,Q$119)+'СЕТ СН'!$I$9+СВЦЭМ!$D$10+'СЕТ СН'!$I$5-'СЕТ СН'!$I$17</f>
        <v>4951.2413163399997</v>
      </c>
      <c r="R143" s="37">
        <f>SUMIFS(СВЦЭМ!$C$34:$C$777,СВЦЭМ!$A$34:$A$777,$A143,СВЦЭМ!$B$34:$B$777,R$119)+'СЕТ СН'!$I$9+СВЦЭМ!$D$10+'СЕТ СН'!$I$5-'СЕТ СН'!$I$17</f>
        <v>4949.6534675799994</v>
      </c>
      <c r="S143" s="37">
        <f>SUMIFS(СВЦЭМ!$C$34:$C$777,СВЦЭМ!$A$34:$A$777,$A143,СВЦЭМ!$B$34:$B$777,S$119)+'СЕТ СН'!$I$9+СВЦЭМ!$D$10+'СЕТ СН'!$I$5-'СЕТ СН'!$I$17</f>
        <v>4919.9728696399998</v>
      </c>
      <c r="T143" s="37">
        <f>SUMIFS(СВЦЭМ!$C$34:$C$777,СВЦЭМ!$A$34:$A$777,$A143,СВЦЭМ!$B$34:$B$777,T$119)+'СЕТ СН'!$I$9+СВЦЭМ!$D$10+'СЕТ СН'!$I$5-'СЕТ СН'!$I$17</f>
        <v>4880.1653200799992</v>
      </c>
      <c r="U143" s="37">
        <f>SUMIFS(СВЦЭМ!$C$34:$C$777,СВЦЭМ!$A$34:$A$777,$A143,СВЦЭМ!$B$34:$B$777,U$119)+'СЕТ СН'!$I$9+СВЦЭМ!$D$10+'СЕТ СН'!$I$5-'СЕТ СН'!$I$17</f>
        <v>4879.0283641999995</v>
      </c>
      <c r="V143" s="37">
        <f>SUMIFS(СВЦЭМ!$C$34:$C$777,СВЦЭМ!$A$34:$A$777,$A143,СВЦЭМ!$B$34:$B$777,V$119)+'СЕТ СН'!$I$9+СВЦЭМ!$D$10+'СЕТ СН'!$I$5-'СЕТ СН'!$I$17</f>
        <v>4899.6366178999997</v>
      </c>
      <c r="W143" s="37">
        <f>SUMIFS(СВЦЭМ!$C$34:$C$777,СВЦЭМ!$A$34:$A$777,$A143,СВЦЭМ!$B$34:$B$777,W$119)+'СЕТ СН'!$I$9+СВЦЭМ!$D$10+'СЕТ СН'!$I$5-'СЕТ СН'!$I$17</f>
        <v>4903.6973376299993</v>
      </c>
      <c r="X143" s="37">
        <f>SUMIFS(СВЦЭМ!$C$34:$C$777,СВЦЭМ!$A$34:$A$777,$A143,СВЦЭМ!$B$34:$B$777,X$119)+'СЕТ СН'!$I$9+СВЦЭМ!$D$10+'СЕТ СН'!$I$5-'СЕТ СН'!$I$17</f>
        <v>4924.0196556699993</v>
      </c>
      <c r="Y143" s="37">
        <f>SUMIFS(СВЦЭМ!$C$34:$C$777,СВЦЭМ!$A$34:$A$777,$A143,СВЦЭМ!$B$34:$B$777,Y$119)+'СЕТ СН'!$I$9+СВЦЭМ!$D$10+'СЕТ СН'!$I$5-'СЕТ СН'!$I$17</f>
        <v>4971.7296033299999</v>
      </c>
    </row>
    <row r="144" spans="1:25" ht="15.75" x14ac:dyDescent="0.2">
      <c r="A144" s="36">
        <f t="shared" si="3"/>
        <v>42760</v>
      </c>
      <c r="B144" s="37">
        <f>SUMIFS(СВЦЭМ!$C$34:$C$777,СВЦЭМ!$A$34:$A$777,$A144,СВЦЭМ!$B$34:$B$777,B$119)+'СЕТ СН'!$I$9+СВЦЭМ!$D$10+'СЕТ СН'!$I$5-'СЕТ СН'!$I$17</f>
        <v>4987.1360977599998</v>
      </c>
      <c r="C144" s="37">
        <f>SUMIFS(СВЦЭМ!$C$34:$C$777,СВЦЭМ!$A$34:$A$777,$A144,СВЦЭМ!$B$34:$B$777,C$119)+'СЕТ СН'!$I$9+СВЦЭМ!$D$10+'СЕТ СН'!$I$5-'СЕТ СН'!$I$17</f>
        <v>5007.4702157399997</v>
      </c>
      <c r="D144" s="37">
        <f>SUMIFS(СВЦЭМ!$C$34:$C$777,СВЦЭМ!$A$34:$A$777,$A144,СВЦЭМ!$B$34:$B$777,D$119)+'СЕТ СН'!$I$9+СВЦЭМ!$D$10+'СЕТ СН'!$I$5-'СЕТ СН'!$I$17</f>
        <v>5028.3740139599995</v>
      </c>
      <c r="E144" s="37">
        <f>SUMIFS(СВЦЭМ!$C$34:$C$777,СВЦЭМ!$A$34:$A$777,$A144,СВЦЭМ!$B$34:$B$777,E$119)+'СЕТ СН'!$I$9+СВЦЭМ!$D$10+'СЕТ СН'!$I$5-'СЕТ СН'!$I$17</f>
        <v>5036.5977498499997</v>
      </c>
      <c r="F144" s="37">
        <f>SUMIFS(СВЦЭМ!$C$34:$C$777,СВЦЭМ!$A$34:$A$777,$A144,СВЦЭМ!$B$34:$B$777,F$119)+'СЕТ СН'!$I$9+СВЦЭМ!$D$10+'СЕТ СН'!$I$5-'СЕТ СН'!$I$17</f>
        <v>5035.9331493600002</v>
      </c>
      <c r="G144" s="37">
        <f>SUMIFS(СВЦЭМ!$C$34:$C$777,СВЦЭМ!$A$34:$A$777,$A144,СВЦЭМ!$B$34:$B$777,G$119)+'СЕТ СН'!$I$9+СВЦЭМ!$D$10+'СЕТ СН'!$I$5-'СЕТ СН'!$I$17</f>
        <v>5033.9511551699998</v>
      </c>
      <c r="H144" s="37">
        <f>SUMIFS(СВЦЭМ!$C$34:$C$777,СВЦЭМ!$A$34:$A$777,$A144,СВЦЭМ!$B$34:$B$777,H$119)+'СЕТ СН'!$I$9+СВЦЭМ!$D$10+'СЕТ СН'!$I$5-'СЕТ СН'!$I$17</f>
        <v>4984.4697945400003</v>
      </c>
      <c r="I144" s="37">
        <f>SUMIFS(СВЦЭМ!$C$34:$C$777,СВЦЭМ!$A$34:$A$777,$A144,СВЦЭМ!$B$34:$B$777,I$119)+'СЕТ СН'!$I$9+СВЦЭМ!$D$10+'СЕТ СН'!$I$5-'СЕТ СН'!$I$17</f>
        <v>4938.2987939100003</v>
      </c>
      <c r="J144" s="37">
        <f>SUMIFS(СВЦЭМ!$C$34:$C$777,СВЦЭМ!$A$34:$A$777,$A144,СВЦЭМ!$B$34:$B$777,J$119)+'СЕТ СН'!$I$9+СВЦЭМ!$D$10+'СЕТ СН'!$I$5-'СЕТ СН'!$I$17</f>
        <v>4895.3866810999998</v>
      </c>
      <c r="K144" s="37">
        <f>SUMIFS(СВЦЭМ!$C$34:$C$777,СВЦЭМ!$A$34:$A$777,$A144,СВЦЭМ!$B$34:$B$777,K$119)+'СЕТ СН'!$I$9+СВЦЭМ!$D$10+'СЕТ СН'!$I$5-'СЕТ СН'!$I$17</f>
        <v>4899.3384961199999</v>
      </c>
      <c r="L144" s="37">
        <f>SUMIFS(СВЦЭМ!$C$34:$C$777,СВЦЭМ!$A$34:$A$777,$A144,СВЦЭМ!$B$34:$B$777,L$119)+'СЕТ СН'!$I$9+СВЦЭМ!$D$10+'СЕТ СН'!$I$5-'СЕТ СН'!$I$17</f>
        <v>4895.4230926299997</v>
      </c>
      <c r="M144" s="37">
        <f>SUMIFS(СВЦЭМ!$C$34:$C$777,СВЦЭМ!$A$34:$A$777,$A144,СВЦЭМ!$B$34:$B$777,M$119)+'СЕТ СН'!$I$9+СВЦЭМ!$D$10+'СЕТ СН'!$I$5-'СЕТ СН'!$I$17</f>
        <v>4888.4636203699993</v>
      </c>
      <c r="N144" s="37">
        <f>SUMIFS(СВЦЭМ!$C$34:$C$777,СВЦЭМ!$A$34:$A$777,$A144,СВЦЭМ!$B$34:$B$777,N$119)+'СЕТ СН'!$I$9+СВЦЭМ!$D$10+'СЕТ СН'!$I$5-'СЕТ СН'!$I$17</f>
        <v>4901.1202233099993</v>
      </c>
      <c r="O144" s="37">
        <f>SUMIFS(СВЦЭМ!$C$34:$C$777,СВЦЭМ!$A$34:$A$777,$A144,СВЦЭМ!$B$34:$B$777,O$119)+'СЕТ СН'!$I$9+СВЦЭМ!$D$10+'СЕТ СН'!$I$5-'СЕТ СН'!$I$17</f>
        <v>4894.6302427600003</v>
      </c>
      <c r="P144" s="37">
        <f>SUMIFS(СВЦЭМ!$C$34:$C$777,СВЦЭМ!$A$34:$A$777,$A144,СВЦЭМ!$B$34:$B$777,P$119)+'СЕТ СН'!$I$9+СВЦЭМ!$D$10+'СЕТ СН'!$I$5-'СЕТ СН'!$I$17</f>
        <v>4908.2460206099995</v>
      </c>
      <c r="Q144" s="37">
        <f>SUMIFS(СВЦЭМ!$C$34:$C$777,СВЦЭМ!$A$34:$A$777,$A144,СВЦЭМ!$B$34:$B$777,Q$119)+'СЕТ СН'!$I$9+СВЦЭМ!$D$10+'СЕТ СН'!$I$5-'СЕТ СН'!$I$17</f>
        <v>4916.9567711799991</v>
      </c>
      <c r="R144" s="37">
        <f>SUMIFS(СВЦЭМ!$C$34:$C$777,СВЦЭМ!$A$34:$A$777,$A144,СВЦЭМ!$B$34:$B$777,R$119)+'СЕТ СН'!$I$9+СВЦЭМ!$D$10+'СЕТ СН'!$I$5-'СЕТ СН'!$I$17</f>
        <v>4917.4510059099994</v>
      </c>
      <c r="S144" s="37">
        <f>SUMIFS(СВЦЭМ!$C$34:$C$777,СВЦЭМ!$A$34:$A$777,$A144,СВЦЭМ!$B$34:$B$777,S$119)+'СЕТ СН'!$I$9+СВЦЭМ!$D$10+'СЕТ СН'!$I$5-'СЕТ СН'!$I$17</f>
        <v>4904.8393418300002</v>
      </c>
      <c r="T144" s="37">
        <f>SUMIFS(СВЦЭМ!$C$34:$C$777,СВЦЭМ!$A$34:$A$777,$A144,СВЦЭМ!$B$34:$B$777,T$119)+'СЕТ СН'!$I$9+СВЦЭМ!$D$10+'СЕТ СН'!$I$5-'СЕТ СН'!$I$17</f>
        <v>4897.4931844000002</v>
      </c>
      <c r="U144" s="37">
        <f>SUMIFS(СВЦЭМ!$C$34:$C$777,СВЦЭМ!$A$34:$A$777,$A144,СВЦЭМ!$B$34:$B$777,U$119)+'СЕТ СН'!$I$9+СВЦЭМ!$D$10+'СЕТ СН'!$I$5-'СЕТ СН'!$I$17</f>
        <v>4897.0375728599993</v>
      </c>
      <c r="V144" s="37">
        <f>SUMIFS(СВЦЭМ!$C$34:$C$777,СВЦЭМ!$A$34:$A$777,$A144,СВЦЭМ!$B$34:$B$777,V$119)+'СЕТ СН'!$I$9+СВЦЭМ!$D$10+'СЕТ СН'!$I$5-'СЕТ СН'!$I$17</f>
        <v>4902.3406340399997</v>
      </c>
      <c r="W144" s="37">
        <f>SUMIFS(СВЦЭМ!$C$34:$C$777,СВЦЭМ!$A$34:$A$777,$A144,СВЦЭМ!$B$34:$B$777,W$119)+'СЕТ СН'!$I$9+СВЦЭМ!$D$10+'СЕТ СН'!$I$5-'СЕТ СН'!$I$17</f>
        <v>4917.3016514699993</v>
      </c>
      <c r="X144" s="37">
        <f>SUMIFS(СВЦЭМ!$C$34:$C$777,СВЦЭМ!$A$34:$A$777,$A144,СВЦЭМ!$B$34:$B$777,X$119)+'СЕТ СН'!$I$9+СВЦЭМ!$D$10+'СЕТ СН'!$I$5-'СЕТ СН'!$I$17</f>
        <v>4939.81388264</v>
      </c>
      <c r="Y144" s="37">
        <f>SUMIFS(СВЦЭМ!$C$34:$C$777,СВЦЭМ!$A$34:$A$777,$A144,СВЦЭМ!$B$34:$B$777,Y$119)+'СЕТ СН'!$I$9+СВЦЭМ!$D$10+'СЕТ СН'!$I$5-'СЕТ СН'!$I$17</f>
        <v>4969.3706672699991</v>
      </c>
    </row>
    <row r="145" spans="1:26" ht="15.75" x14ac:dyDescent="0.2">
      <c r="A145" s="36">
        <f t="shared" si="3"/>
        <v>42761</v>
      </c>
      <c r="B145" s="37">
        <f>SUMIFS(СВЦЭМ!$C$34:$C$777,СВЦЭМ!$A$34:$A$777,$A145,СВЦЭМ!$B$34:$B$777,B$119)+'СЕТ СН'!$I$9+СВЦЭМ!$D$10+'СЕТ СН'!$I$5-'СЕТ СН'!$I$17</f>
        <v>5002.5979261499997</v>
      </c>
      <c r="C145" s="37">
        <f>SUMIFS(СВЦЭМ!$C$34:$C$777,СВЦЭМ!$A$34:$A$777,$A145,СВЦЭМ!$B$34:$B$777,C$119)+'СЕТ СН'!$I$9+СВЦЭМ!$D$10+'СЕТ СН'!$I$5-'СЕТ СН'!$I$17</f>
        <v>5038.7425607899995</v>
      </c>
      <c r="D145" s="37">
        <f>SUMIFS(СВЦЭМ!$C$34:$C$777,СВЦЭМ!$A$34:$A$777,$A145,СВЦЭМ!$B$34:$B$777,D$119)+'СЕТ СН'!$I$9+СВЦЭМ!$D$10+'СЕТ СН'!$I$5-'СЕТ СН'!$I$17</f>
        <v>5064.6235188399996</v>
      </c>
      <c r="E145" s="37">
        <f>SUMIFS(СВЦЭМ!$C$34:$C$777,СВЦЭМ!$A$34:$A$777,$A145,СВЦЭМ!$B$34:$B$777,E$119)+'СЕТ СН'!$I$9+СВЦЭМ!$D$10+'СЕТ СН'!$I$5-'СЕТ СН'!$I$17</f>
        <v>5078.4458500000001</v>
      </c>
      <c r="F145" s="37">
        <f>SUMIFS(СВЦЭМ!$C$34:$C$777,СВЦЭМ!$A$34:$A$777,$A145,СВЦЭМ!$B$34:$B$777,F$119)+'СЕТ СН'!$I$9+СВЦЭМ!$D$10+'СЕТ СН'!$I$5-'СЕТ СН'!$I$17</f>
        <v>5073.8010403299995</v>
      </c>
      <c r="G145" s="37">
        <f>SUMIFS(СВЦЭМ!$C$34:$C$777,СВЦЭМ!$A$34:$A$777,$A145,СВЦЭМ!$B$34:$B$777,G$119)+'СЕТ СН'!$I$9+СВЦЭМ!$D$10+'СЕТ СН'!$I$5-'СЕТ СН'!$I$17</f>
        <v>5054.6179235499994</v>
      </c>
      <c r="H145" s="37">
        <f>SUMIFS(СВЦЭМ!$C$34:$C$777,СВЦЭМ!$A$34:$A$777,$A145,СВЦЭМ!$B$34:$B$777,H$119)+'СЕТ СН'!$I$9+СВЦЭМ!$D$10+'СЕТ СН'!$I$5-'СЕТ СН'!$I$17</f>
        <v>5002.3542634899995</v>
      </c>
      <c r="I145" s="37">
        <f>SUMIFS(СВЦЭМ!$C$34:$C$777,СВЦЭМ!$A$34:$A$777,$A145,СВЦЭМ!$B$34:$B$777,I$119)+'СЕТ СН'!$I$9+СВЦЭМ!$D$10+'СЕТ СН'!$I$5-'СЕТ СН'!$I$17</f>
        <v>4944.3984299399999</v>
      </c>
      <c r="J145" s="37">
        <f>SUMIFS(СВЦЭМ!$C$34:$C$777,СВЦЭМ!$A$34:$A$777,$A145,СВЦЭМ!$B$34:$B$777,J$119)+'СЕТ СН'!$I$9+СВЦЭМ!$D$10+'СЕТ СН'!$I$5-'СЕТ СН'!$I$17</f>
        <v>4907.1544929800002</v>
      </c>
      <c r="K145" s="37">
        <f>SUMIFS(СВЦЭМ!$C$34:$C$777,СВЦЭМ!$A$34:$A$777,$A145,СВЦЭМ!$B$34:$B$777,K$119)+'СЕТ СН'!$I$9+СВЦЭМ!$D$10+'СЕТ СН'!$I$5-'СЕТ СН'!$I$17</f>
        <v>4884.2076801999992</v>
      </c>
      <c r="L145" s="37">
        <f>SUMIFS(СВЦЭМ!$C$34:$C$777,СВЦЭМ!$A$34:$A$777,$A145,СВЦЭМ!$B$34:$B$777,L$119)+'СЕТ СН'!$I$9+СВЦЭМ!$D$10+'СЕТ СН'!$I$5-'СЕТ СН'!$I$17</f>
        <v>4874.3090832500002</v>
      </c>
      <c r="M145" s="37">
        <f>SUMIFS(СВЦЭМ!$C$34:$C$777,СВЦЭМ!$A$34:$A$777,$A145,СВЦЭМ!$B$34:$B$777,M$119)+'СЕТ СН'!$I$9+СВЦЭМ!$D$10+'СЕТ СН'!$I$5-'СЕТ СН'!$I$17</f>
        <v>4896.5258461599997</v>
      </c>
      <c r="N145" s="37">
        <f>SUMIFS(СВЦЭМ!$C$34:$C$777,СВЦЭМ!$A$34:$A$777,$A145,СВЦЭМ!$B$34:$B$777,N$119)+'СЕТ СН'!$I$9+СВЦЭМ!$D$10+'СЕТ СН'!$I$5-'СЕТ СН'!$I$17</f>
        <v>4909.3154761999995</v>
      </c>
      <c r="O145" s="37">
        <f>SUMIFS(СВЦЭМ!$C$34:$C$777,СВЦЭМ!$A$34:$A$777,$A145,СВЦЭМ!$B$34:$B$777,O$119)+'СЕТ СН'!$I$9+СВЦЭМ!$D$10+'СЕТ СН'!$I$5-'СЕТ СН'!$I$17</f>
        <v>4951.2147558300003</v>
      </c>
      <c r="P145" s="37">
        <f>SUMIFS(СВЦЭМ!$C$34:$C$777,СВЦЭМ!$A$34:$A$777,$A145,СВЦЭМ!$B$34:$B$777,P$119)+'СЕТ СН'!$I$9+СВЦЭМ!$D$10+'СЕТ СН'!$I$5-'СЕТ СН'!$I$17</f>
        <v>4955.8253390600003</v>
      </c>
      <c r="Q145" s="37">
        <f>SUMIFS(СВЦЭМ!$C$34:$C$777,СВЦЭМ!$A$34:$A$777,$A145,СВЦЭМ!$B$34:$B$777,Q$119)+'СЕТ СН'!$I$9+СВЦЭМ!$D$10+'СЕТ СН'!$I$5-'СЕТ СН'!$I$17</f>
        <v>4961.45230077</v>
      </c>
      <c r="R145" s="37">
        <f>SUMIFS(СВЦЭМ!$C$34:$C$777,СВЦЭМ!$A$34:$A$777,$A145,СВЦЭМ!$B$34:$B$777,R$119)+'СЕТ СН'!$I$9+СВЦЭМ!$D$10+'СЕТ СН'!$I$5-'СЕТ СН'!$I$17</f>
        <v>4965.31519751</v>
      </c>
      <c r="S145" s="37">
        <f>SUMIFS(СВЦЭМ!$C$34:$C$777,СВЦЭМ!$A$34:$A$777,$A145,СВЦЭМ!$B$34:$B$777,S$119)+'СЕТ СН'!$I$9+СВЦЭМ!$D$10+'СЕТ СН'!$I$5-'СЕТ СН'!$I$17</f>
        <v>4929.0052036399993</v>
      </c>
      <c r="T145" s="37">
        <f>SUMIFS(СВЦЭМ!$C$34:$C$777,СВЦЭМ!$A$34:$A$777,$A145,СВЦЭМ!$B$34:$B$777,T$119)+'СЕТ СН'!$I$9+СВЦЭМ!$D$10+'СЕТ СН'!$I$5-'СЕТ СН'!$I$17</f>
        <v>4878.0160774599999</v>
      </c>
      <c r="U145" s="37">
        <f>SUMIFS(СВЦЭМ!$C$34:$C$777,СВЦЭМ!$A$34:$A$777,$A145,СВЦЭМ!$B$34:$B$777,U$119)+'СЕТ СН'!$I$9+СВЦЭМ!$D$10+'СЕТ СН'!$I$5-'СЕТ СН'!$I$17</f>
        <v>4868.6167659699995</v>
      </c>
      <c r="V145" s="37">
        <f>SUMIFS(СВЦЭМ!$C$34:$C$777,СВЦЭМ!$A$34:$A$777,$A145,СВЦЭМ!$B$34:$B$777,V$119)+'СЕТ СН'!$I$9+СВЦЭМ!$D$10+'СЕТ СН'!$I$5-'СЕТ СН'!$I$17</f>
        <v>4883.8573499499998</v>
      </c>
      <c r="W145" s="37">
        <f>SUMIFS(СВЦЭМ!$C$34:$C$777,СВЦЭМ!$A$34:$A$777,$A145,СВЦЭМ!$B$34:$B$777,W$119)+'СЕТ СН'!$I$9+СВЦЭМ!$D$10+'СЕТ СН'!$I$5-'СЕТ СН'!$I$17</f>
        <v>4903.3272765099991</v>
      </c>
      <c r="X145" s="37">
        <f>SUMIFS(СВЦЭМ!$C$34:$C$777,СВЦЭМ!$A$34:$A$777,$A145,СВЦЭМ!$B$34:$B$777,X$119)+'СЕТ СН'!$I$9+СВЦЭМ!$D$10+'СЕТ СН'!$I$5-'СЕТ СН'!$I$17</f>
        <v>4934.3811904799995</v>
      </c>
      <c r="Y145" s="37">
        <f>SUMIFS(СВЦЭМ!$C$34:$C$777,СВЦЭМ!$A$34:$A$777,$A145,СВЦЭМ!$B$34:$B$777,Y$119)+'СЕТ СН'!$I$9+СВЦЭМ!$D$10+'СЕТ СН'!$I$5-'СЕТ СН'!$I$17</f>
        <v>4969.1267726099995</v>
      </c>
    </row>
    <row r="146" spans="1:26" ht="15.75" x14ac:dyDescent="0.2">
      <c r="A146" s="36">
        <f t="shared" si="3"/>
        <v>42762</v>
      </c>
      <c r="B146" s="37">
        <f>SUMIFS(СВЦЭМ!$C$34:$C$777,СВЦЭМ!$A$34:$A$777,$A146,СВЦЭМ!$B$34:$B$777,B$119)+'СЕТ СН'!$I$9+СВЦЭМ!$D$10+'СЕТ СН'!$I$5-'СЕТ СН'!$I$17</f>
        <v>4951.87004996</v>
      </c>
      <c r="C146" s="37">
        <f>SUMIFS(СВЦЭМ!$C$34:$C$777,СВЦЭМ!$A$34:$A$777,$A146,СВЦЭМ!$B$34:$B$777,C$119)+'СЕТ СН'!$I$9+СВЦЭМ!$D$10+'СЕТ СН'!$I$5-'СЕТ СН'!$I$17</f>
        <v>4986.8337836899991</v>
      </c>
      <c r="D146" s="37">
        <f>SUMIFS(СВЦЭМ!$C$34:$C$777,СВЦЭМ!$A$34:$A$777,$A146,СВЦЭМ!$B$34:$B$777,D$119)+'СЕТ СН'!$I$9+СВЦЭМ!$D$10+'СЕТ СН'!$I$5-'СЕТ СН'!$I$17</f>
        <v>5007.0364327400002</v>
      </c>
      <c r="E146" s="37">
        <f>SUMIFS(СВЦЭМ!$C$34:$C$777,СВЦЭМ!$A$34:$A$777,$A146,СВЦЭМ!$B$34:$B$777,E$119)+'СЕТ СН'!$I$9+СВЦЭМ!$D$10+'СЕТ СН'!$I$5-'СЕТ СН'!$I$17</f>
        <v>5039.4747032999994</v>
      </c>
      <c r="F146" s="37">
        <f>SUMIFS(СВЦЭМ!$C$34:$C$777,СВЦЭМ!$A$34:$A$777,$A146,СВЦЭМ!$B$34:$B$777,F$119)+'СЕТ СН'!$I$9+СВЦЭМ!$D$10+'СЕТ СН'!$I$5-'СЕТ СН'!$I$17</f>
        <v>5051.7051817299998</v>
      </c>
      <c r="G146" s="37">
        <f>SUMIFS(СВЦЭМ!$C$34:$C$777,СВЦЭМ!$A$34:$A$777,$A146,СВЦЭМ!$B$34:$B$777,G$119)+'СЕТ СН'!$I$9+СВЦЭМ!$D$10+'СЕТ СН'!$I$5-'СЕТ СН'!$I$17</f>
        <v>5050.8825503799999</v>
      </c>
      <c r="H146" s="37">
        <f>SUMIFS(СВЦЭМ!$C$34:$C$777,СВЦЭМ!$A$34:$A$777,$A146,СВЦЭМ!$B$34:$B$777,H$119)+'СЕТ СН'!$I$9+СВЦЭМ!$D$10+'СЕТ СН'!$I$5-'СЕТ СН'!$I$17</f>
        <v>5013.1033118799996</v>
      </c>
      <c r="I146" s="37">
        <f>SUMIFS(СВЦЭМ!$C$34:$C$777,СВЦЭМ!$A$34:$A$777,$A146,СВЦЭМ!$B$34:$B$777,I$119)+'СЕТ СН'!$I$9+СВЦЭМ!$D$10+'СЕТ СН'!$I$5-'СЕТ СН'!$I$17</f>
        <v>4960.5374964399998</v>
      </c>
      <c r="J146" s="37">
        <f>SUMIFS(СВЦЭМ!$C$34:$C$777,СВЦЭМ!$A$34:$A$777,$A146,СВЦЭМ!$B$34:$B$777,J$119)+'СЕТ СН'!$I$9+СВЦЭМ!$D$10+'СЕТ СН'!$I$5-'СЕТ СН'!$I$17</f>
        <v>4926.0399242799995</v>
      </c>
      <c r="K146" s="37">
        <f>SUMIFS(СВЦЭМ!$C$34:$C$777,СВЦЭМ!$A$34:$A$777,$A146,СВЦЭМ!$B$34:$B$777,K$119)+'СЕТ СН'!$I$9+СВЦЭМ!$D$10+'СЕТ СН'!$I$5-'СЕТ СН'!$I$17</f>
        <v>4906.6779806799996</v>
      </c>
      <c r="L146" s="37">
        <f>SUMIFS(СВЦЭМ!$C$34:$C$777,СВЦЭМ!$A$34:$A$777,$A146,СВЦЭМ!$B$34:$B$777,L$119)+'СЕТ СН'!$I$9+СВЦЭМ!$D$10+'СЕТ СН'!$I$5-'СЕТ СН'!$I$17</f>
        <v>4901.7994974199992</v>
      </c>
      <c r="M146" s="37">
        <f>SUMIFS(СВЦЭМ!$C$34:$C$777,СВЦЭМ!$A$34:$A$777,$A146,СВЦЭМ!$B$34:$B$777,M$119)+'СЕТ СН'!$I$9+СВЦЭМ!$D$10+'СЕТ СН'!$I$5-'СЕТ СН'!$I$17</f>
        <v>4913.1610163200003</v>
      </c>
      <c r="N146" s="37">
        <f>SUMIFS(СВЦЭМ!$C$34:$C$777,СВЦЭМ!$A$34:$A$777,$A146,СВЦЭМ!$B$34:$B$777,N$119)+'СЕТ СН'!$I$9+СВЦЭМ!$D$10+'СЕТ СН'!$I$5-'СЕТ СН'!$I$17</f>
        <v>4935.7848867199991</v>
      </c>
      <c r="O146" s="37">
        <f>SUMIFS(СВЦЭМ!$C$34:$C$777,СВЦЭМ!$A$34:$A$777,$A146,СВЦЭМ!$B$34:$B$777,O$119)+'СЕТ СН'!$I$9+СВЦЭМ!$D$10+'СЕТ СН'!$I$5-'СЕТ СН'!$I$17</f>
        <v>4949.0032578499995</v>
      </c>
      <c r="P146" s="37">
        <f>SUMIFS(СВЦЭМ!$C$34:$C$777,СВЦЭМ!$A$34:$A$777,$A146,СВЦЭМ!$B$34:$B$777,P$119)+'СЕТ СН'!$I$9+СВЦЭМ!$D$10+'СЕТ СН'!$I$5-'СЕТ СН'!$I$17</f>
        <v>4957.0637637899999</v>
      </c>
      <c r="Q146" s="37">
        <f>SUMIFS(СВЦЭМ!$C$34:$C$777,СВЦЭМ!$A$34:$A$777,$A146,СВЦЭМ!$B$34:$B$777,Q$119)+'СЕТ СН'!$I$9+СВЦЭМ!$D$10+'СЕТ СН'!$I$5-'СЕТ СН'!$I$17</f>
        <v>4964.6668462399994</v>
      </c>
      <c r="R146" s="37">
        <f>SUMIFS(СВЦЭМ!$C$34:$C$777,СВЦЭМ!$A$34:$A$777,$A146,СВЦЭМ!$B$34:$B$777,R$119)+'СЕТ СН'!$I$9+СВЦЭМ!$D$10+'СЕТ СН'!$I$5-'СЕТ СН'!$I$17</f>
        <v>4962.2171027699997</v>
      </c>
      <c r="S146" s="37">
        <f>SUMIFS(СВЦЭМ!$C$34:$C$777,СВЦЭМ!$A$34:$A$777,$A146,СВЦЭМ!$B$34:$B$777,S$119)+'СЕТ СН'!$I$9+СВЦЭМ!$D$10+'СЕТ СН'!$I$5-'СЕТ СН'!$I$17</f>
        <v>4948.9648688500001</v>
      </c>
      <c r="T146" s="37">
        <f>SUMIFS(СВЦЭМ!$C$34:$C$777,СВЦЭМ!$A$34:$A$777,$A146,СВЦЭМ!$B$34:$B$777,T$119)+'СЕТ СН'!$I$9+СВЦЭМ!$D$10+'СЕТ СН'!$I$5-'СЕТ СН'!$I$17</f>
        <v>4901.3031566999998</v>
      </c>
      <c r="U146" s="37">
        <f>SUMIFS(СВЦЭМ!$C$34:$C$777,СВЦЭМ!$A$34:$A$777,$A146,СВЦЭМ!$B$34:$B$777,U$119)+'СЕТ СН'!$I$9+СВЦЭМ!$D$10+'СЕТ СН'!$I$5-'СЕТ СН'!$I$17</f>
        <v>4887.9385226100003</v>
      </c>
      <c r="V146" s="37">
        <f>SUMIFS(СВЦЭМ!$C$34:$C$777,СВЦЭМ!$A$34:$A$777,$A146,СВЦЭМ!$B$34:$B$777,V$119)+'СЕТ СН'!$I$9+СВЦЭМ!$D$10+'СЕТ СН'!$I$5-'СЕТ СН'!$I$17</f>
        <v>4905.6575973999998</v>
      </c>
      <c r="W146" s="37">
        <f>SUMIFS(СВЦЭМ!$C$34:$C$777,СВЦЭМ!$A$34:$A$777,$A146,СВЦЭМ!$B$34:$B$777,W$119)+'СЕТ СН'!$I$9+СВЦЭМ!$D$10+'СЕТ СН'!$I$5-'СЕТ СН'!$I$17</f>
        <v>4919.5078377399996</v>
      </c>
      <c r="X146" s="37">
        <f>SUMIFS(СВЦЭМ!$C$34:$C$777,СВЦЭМ!$A$34:$A$777,$A146,СВЦЭМ!$B$34:$B$777,X$119)+'СЕТ СН'!$I$9+СВЦЭМ!$D$10+'СЕТ СН'!$I$5-'СЕТ СН'!$I$17</f>
        <v>4940.0790167399991</v>
      </c>
      <c r="Y146" s="37">
        <f>SUMIFS(СВЦЭМ!$C$34:$C$777,СВЦЭМ!$A$34:$A$777,$A146,СВЦЭМ!$B$34:$B$777,Y$119)+'СЕТ СН'!$I$9+СВЦЭМ!$D$10+'СЕТ СН'!$I$5-'СЕТ СН'!$I$17</f>
        <v>4977.7617878399997</v>
      </c>
    </row>
    <row r="147" spans="1:26" ht="15.75" x14ac:dyDescent="0.2">
      <c r="A147" s="36">
        <f t="shared" si="3"/>
        <v>42763</v>
      </c>
      <c r="B147" s="37">
        <f>SUMIFS(СВЦЭМ!$C$34:$C$777,СВЦЭМ!$A$34:$A$777,$A147,СВЦЭМ!$B$34:$B$777,B$119)+'СЕТ СН'!$I$9+СВЦЭМ!$D$10+'СЕТ СН'!$I$5-'СЕТ СН'!$I$17</f>
        <v>4942.5307031499997</v>
      </c>
      <c r="C147" s="37">
        <f>SUMIFS(СВЦЭМ!$C$34:$C$777,СВЦЭМ!$A$34:$A$777,$A147,СВЦЭМ!$B$34:$B$777,C$119)+'СЕТ СН'!$I$9+СВЦЭМ!$D$10+'СЕТ СН'!$I$5-'СЕТ СН'!$I$17</f>
        <v>4969.8080183299999</v>
      </c>
      <c r="D147" s="37">
        <f>SUMIFS(СВЦЭМ!$C$34:$C$777,СВЦЭМ!$A$34:$A$777,$A147,СВЦЭМ!$B$34:$B$777,D$119)+'СЕТ СН'!$I$9+СВЦЭМ!$D$10+'СЕТ СН'!$I$5-'СЕТ СН'!$I$17</f>
        <v>4991.3947721599998</v>
      </c>
      <c r="E147" s="37">
        <f>SUMIFS(СВЦЭМ!$C$34:$C$777,СВЦЭМ!$A$34:$A$777,$A147,СВЦЭМ!$B$34:$B$777,E$119)+'СЕТ СН'!$I$9+СВЦЭМ!$D$10+'СЕТ СН'!$I$5-'СЕТ СН'!$I$17</f>
        <v>5006.3562531699999</v>
      </c>
      <c r="F147" s="37">
        <f>SUMIFS(СВЦЭМ!$C$34:$C$777,СВЦЭМ!$A$34:$A$777,$A147,СВЦЭМ!$B$34:$B$777,F$119)+'СЕТ СН'!$I$9+СВЦЭМ!$D$10+'СЕТ СН'!$I$5-'СЕТ СН'!$I$17</f>
        <v>5005.5335899799993</v>
      </c>
      <c r="G147" s="37">
        <f>SUMIFS(СВЦЭМ!$C$34:$C$777,СВЦЭМ!$A$34:$A$777,$A147,СВЦЭМ!$B$34:$B$777,G$119)+'СЕТ СН'!$I$9+СВЦЭМ!$D$10+'СЕТ СН'!$I$5-'СЕТ СН'!$I$17</f>
        <v>4997.2338235099996</v>
      </c>
      <c r="H147" s="37">
        <f>SUMIFS(СВЦЭМ!$C$34:$C$777,СВЦЭМ!$A$34:$A$777,$A147,СВЦЭМ!$B$34:$B$777,H$119)+'СЕТ СН'!$I$9+СВЦЭМ!$D$10+'СЕТ СН'!$I$5-'СЕТ СН'!$I$17</f>
        <v>4976.6203759399996</v>
      </c>
      <c r="I147" s="37">
        <f>SUMIFS(СВЦЭМ!$C$34:$C$777,СВЦЭМ!$A$34:$A$777,$A147,СВЦЭМ!$B$34:$B$777,I$119)+'СЕТ СН'!$I$9+СВЦЭМ!$D$10+'СЕТ СН'!$I$5-'СЕТ СН'!$I$17</f>
        <v>4956.38664126</v>
      </c>
      <c r="J147" s="37">
        <f>SUMIFS(СВЦЭМ!$C$34:$C$777,СВЦЭМ!$A$34:$A$777,$A147,СВЦЭМ!$B$34:$B$777,J$119)+'СЕТ СН'!$I$9+СВЦЭМ!$D$10+'СЕТ СН'!$I$5-'СЕТ СН'!$I$17</f>
        <v>4934.1707601599992</v>
      </c>
      <c r="K147" s="37">
        <f>SUMIFS(СВЦЭМ!$C$34:$C$777,СВЦЭМ!$A$34:$A$777,$A147,СВЦЭМ!$B$34:$B$777,K$119)+'СЕТ СН'!$I$9+СВЦЭМ!$D$10+'СЕТ СН'!$I$5-'СЕТ СН'!$I$17</f>
        <v>4906.2197874699996</v>
      </c>
      <c r="L147" s="37">
        <f>SUMIFS(СВЦЭМ!$C$34:$C$777,СВЦЭМ!$A$34:$A$777,$A147,СВЦЭМ!$B$34:$B$777,L$119)+'СЕТ СН'!$I$9+СВЦЭМ!$D$10+'СЕТ СН'!$I$5-'СЕТ СН'!$I$17</f>
        <v>4882.8686750199995</v>
      </c>
      <c r="M147" s="37">
        <f>SUMIFS(СВЦЭМ!$C$34:$C$777,СВЦЭМ!$A$34:$A$777,$A147,СВЦЭМ!$B$34:$B$777,M$119)+'СЕТ СН'!$I$9+СВЦЭМ!$D$10+'СЕТ СН'!$I$5-'СЕТ СН'!$I$17</f>
        <v>4885.3154633899994</v>
      </c>
      <c r="N147" s="37">
        <f>SUMIFS(СВЦЭМ!$C$34:$C$777,СВЦЭМ!$A$34:$A$777,$A147,СВЦЭМ!$B$34:$B$777,N$119)+'СЕТ СН'!$I$9+СВЦЭМ!$D$10+'СЕТ СН'!$I$5-'СЕТ СН'!$I$17</f>
        <v>4901.6636361199999</v>
      </c>
      <c r="O147" s="37">
        <f>SUMIFS(СВЦЭМ!$C$34:$C$777,СВЦЭМ!$A$34:$A$777,$A147,СВЦЭМ!$B$34:$B$777,O$119)+'СЕТ СН'!$I$9+СВЦЭМ!$D$10+'СЕТ СН'!$I$5-'СЕТ СН'!$I$17</f>
        <v>4915.5395978099996</v>
      </c>
      <c r="P147" s="37">
        <f>SUMIFS(СВЦЭМ!$C$34:$C$777,СВЦЭМ!$A$34:$A$777,$A147,СВЦЭМ!$B$34:$B$777,P$119)+'СЕТ СН'!$I$9+СВЦЭМ!$D$10+'СЕТ СН'!$I$5-'СЕТ СН'!$I$17</f>
        <v>4925.2267596799993</v>
      </c>
      <c r="Q147" s="37">
        <f>SUMIFS(СВЦЭМ!$C$34:$C$777,СВЦЭМ!$A$34:$A$777,$A147,СВЦЭМ!$B$34:$B$777,Q$119)+'СЕТ СН'!$I$9+СВЦЭМ!$D$10+'СЕТ СН'!$I$5-'СЕТ СН'!$I$17</f>
        <v>4931.7073258</v>
      </c>
      <c r="R147" s="37">
        <f>SUMIFS(СВЦЭМ!$C$34:$C$777,СВЦЭМ!$A$34:$A$777,$A147,СВЦЭМ!$B$34:$B$777,R$119)+'СЕТ СН'!$I$9+СВЦЭМ!$D$10+'СЕТ СН'!$I$5-'СЕТ СН'!$I$17</f>
        <v>4932.6942035100001</v>
      </c>
      <c r="S147" s="37">
        <f>SUMIFS(СВЦЭМ!$C$34:$C$777,СВЦЭМ!$A$34:$A$777,$A147,СВЦЭМ!$B$34:$B$777,S$119)+'СЕТ СН'!$I$9+СВЦЭМ!$D$10+'СЕТ СН'!$I$5-'СЕТ СН'!$I$17</f>
        <v>4910.1808821599998</v>
      </c>
      <c r="T147" s="37">
        <f>SUMIFS(СВЦЭМ!$C$34:$C$777,СВЦЭМ!$A$34:$A$777,$A147,СВЦЭМ!$B$34:$B$777,T$119)+'СЕТ СН'!$I$9+СВЦЭМ!$D$10+'СЕТ СН'!$I$5-'СЕТ СН'!$I$17</f>
        <v>4877.3927072699998</v>
      </c>
      <c r="U147" s="37">
        <f>SUMIFS(СВЦЭМ!$C$34:$C$777,СВЦЭМ!$A$34:$A$777,$A147,СВЦЭМ!$B$34:$B$777,U$119)+'СЕТ СН'!$I$9+СВЦЭМ!$D$10+'СЕТ СН'!$I$5-'СЕТ СН'!$I$17</f>
        <v>4868.0185855899999</v>
      </c>
      <c r="V147" s="37">
        <f>SUMIFS(СВЦЭМ!$C$34:$C$777,СВЦЭМ!$A$34:$A$777,$A147,СВЦЭМ!$B$34:$B$777,V$119)+'СЕТ СН'!$I$9+СВЦЭМ!$D$10+'СЕТ СН'!$I$5-'СЕТ СН'!$I$17</f>
        <v>4874.5855731499996</v>
      </c>
      <c r="W147" s="37">
        <f>SUMIFS(СВЦЭМ!$C$34:$C$777,СВЦЭМ!$A$34:$A$777,$A147,СВЦЭМ!$B$34:$B$777,W$119)+'СЕТ СН'!$I$9+СВЦЭМ!$D$10+'СЕТ СН'!$I$5-'СЕТ СН'!$I$17</f>
        <v>4888.8146684399999</v>
      </c>
      <c r="X147" s="37">
        <f>SUMIFS(СВЦЭМ!$C$34:$C$777,СВЦЭМ!$A$34:$A$777,$A147,СВЦЭМ!$B$34:$B$777,X$119)+'СЕТ СН'!$I$9+СВЦЭМ!$D$10+'СЕТ СН'!$I$5-'СЕТ СН'!$I$17</f>
        <v>4915.5672014299998</v>
      </c>
      <c r="Y147" s="37">
        <f>SUMIFS(СВЦЭМ!$C$34:$C$777,СВЦЭМ!$A$34:$A$777,$A147,СВЦЭМ!$B$34:$B$777,Y$119)+'СЕТ СН'!$I$9+СВЦЭМ!$D$10+'СЕТ СН'!$I$5-'СЕТ СН'!$I$17</f>
        <v>4955.7246710500003</v>
      </c>
    </row>
    <row r="148" spans="1:26" ht="15.75" x14ac:dyDescent="0.2">
      <c r="A148" s="36">
        <f t="shared" si="3"/>
        <v>42764</v>
      </c>
      <c r="B148" s="37">
        <f>SUMIFS(СВЦЭМ!$C$34:$C$777,СВЦЭМ!$A$34:$A$777,$A148,СВЦЭМ!$B$34:$B$777,B$119)+'СЕТ СН'!$I$9+СВЦЭМ!$D$10+'СЕТ СН'!$I$5-'СЕТ СН'!$I$17</f>
        <v>4997.5164767999995</v>
      </c>
      <c r="C148" s="37">
        <f>SUMIFS(СВЦЭМ!$C$34:$C$777,СВЦЭМ!$A$34:$A$777,$A148,СВЦЭМ!$B$34:$B$777,C$119)+'СЕТ СН'!$I$9+СВЦЭМ!$D$10+'СЕТ СН'!$I$5-'СЕТ СН'!$I$17</f>
        <v>5022.4605222800001</v>
      </c>
      <c r="D148" s="37">
        <f>SUMIFS(СВЦЭМ!$C$34:$C$777,СВЦЭМ!$A$34:$A$777,$A148,СВЦЭМ!$B$34:$B$777,D$119)+'СЕТ СН'!$I$9+СВЦЭМ!$D$10+'СЕТ СН'!$I$5-'СЕТ СН'!$I$17</f>
        <v>5032.6066530600001</v>
      </c>
      <c r="E148" s="37">
        <f>SUMIFS(СВЦЭМ!$C$34:$C$777,СВЦЭМ!$A$34:$A$777,$A148,СВЦЭМ!$B$34:$B$777,E$119)+'СЕТ СН'!$I$9+СВЦЭМ!$D$10+'СЕТ СН'!$I$5-'СЕТ СН'!$I$17</f>
        <v>5037.9013695499998</v>
      </c>
      <c r="F148" s="37">
        <f>SUMIFS(СВЦЭМ!$C$34:$C$777,СВЦЭМ!$A$34:$A$777,$A148,СВЦЭМ!$B$34:$B$777,F$119)+'СЕТ СН'!$I$9+СВЦЭМ!$D$10+'СЕТ СН'!$I$5-'СЕТ СН'!$I$17</f>
        <v>5038.8101637599993</v>
      </c>
      <c r="G148" s="37">
        <f>SUMIFS(СВЦЭМ!$C$34:$C$777,СВЦЭМ!$A$34:$A$777,$A148,СВЦЭМ!$B$34:$B$777,G$119)+'СЕТ СН'!$I$9+СВЦЭМ!$D$10+'СЕТ СН'!$I$5-'СЕТ СН'!$I$17</f>
        <v>5033.7542013599996</v>
      </c>
      <c r="H148" s="37">
        <f>SUMIFS(СВЦЭМ!$C$34:$C$777,СВЦЭМ!$A$34:$A$777,$A148,СВЦЭМ!$B$34:$B$777,H$119)+'СЕТ СН'!$I$9+СВЦЭМ!$D$10+'СЕТ СН'!$I$5-'СЕТ СН'!$I$17</f>
        <v>5030.7952034499995</v>
      </c>
      <c r="I148" s="37">
        <f>SUMIFS(СВЦЭМ!$C$34:$C$777,СВЦЭМ!$A$34:$A$777,$A148,СВЦЭМ!$B$34:$B$777,I$119)+'СЕТ СН'!$I$9+СВЦЭМ!$D$10+'СЕТ СН'!$I$5-'СЕТ СН'!$I$17</f>
        <v>5008.1388321499999</v>
      </c>
      <c r="J148" s="37">
        <f>SUMIFS(СВЦЭМ!$C$34:$C$777,СВЦЭМ!$A$34:$A$777,$A148,СВЦЭМ!$B$34:$B$777,J$119)+'СЕТ СН'!$I$9+СВЦЭМ!$D$10+'СЕТ СН'!$I$5-'СЕТ СН'!$I$17</f>
        <v>4984.8339385299996</v>
      </c>
      <c r="K148" s="37">
        <f>SUMIFS(СВЦЭМ!$C$34:$C$777,СВЦЭМ!$A$34:$A$777,$A148,СВЦЭМ!$B$34:$B$777,K$119)+'СЕТ СН'!$I$9+СВЦЭМ!$D$10+'СЕТ СН'!$I$5-'СЕТ СН'!$I$17</f>
        <v>4926.7004700799998</v>
      </c>
      <c r="L148" s="37">
        <f>SUMIFS(СВЦЭМ!$C$34:$C$777,СВЦЭМ!$A$34:$A$777,$A148,СВЦЭМ!$B$34:$B$777,L$119)+'СЕТ СН'!$I$9+СВЦЭМ!$D$10+'СЕТ СН'!$I$5-'СЕТ СН'!$I$17</f>
        <v>4876.6735467799999</v>
      </c>
      <c r="M148" s="37">
        <f>SUMIFS(СВЦЭМ!$C$34:$C$777,СВЦЭМ!$A$34:$A$777,$A148,СВЦЭМ!$B$34:$B$777,M$119)+'СЕТ СН'!$I$9+СВЦЭМ!$D$10+'СЕТ СН'!$I$5-'СЕТ СН'!$I$17</f>
        <v>4871.4346393999995</v>
      </c>
      <c r="N148" s="37">
        <f>SUMIFS(СВЦЭМ!$C$34:$C$777,СВЦЭМ!$A$34:$A$777,$A148,СВЦЭМ!$B$34:$B$777,N$119)+'СЕТ СН'!$I$9+СВЦЭМ!$D$10+'СЕТ СН'!$I$5-'СЕТ СН'!$I$17</f>
        <v>4881.2164549399995</v>
      </c>
      <c r="O148" s="37">
        <f>SUMIFS(СВЦЭМ!$C$34:$C$777,СВЦЭМ!$A$34:$A$777,$A148,СВЦЭМ!$B$34:$B$777,O$119)+'СЕТ СН'!$I$9+СВЦЭМ!$D$10+'СЕТ СН'!$I$5-'СЕТ СН'!$I$17</f>
        <v>4896.17344916</v>
      </c>
      <c r="P148" s="37">
        <f>SUMIFS(СВЦЭМ!$C$34:$C$777,СВЦЭМ!$A$34:$A$777,$A148,СВЦЭМ!$B$34:$B$777,P$119)+'СЕТ СН'!$I$9+СВЦЭМ!$D$10+'СЕТ СН'!$I$5-'СЕТ СН'!$I$17</f>
        <v>4908.0069939099994</v>
      </c>
      <c r="Q148" s="37">
        <f>SUMIFS(СВЦЭМ!$C$34:$C$777,СВЦЭМ!$A$34:$A$777,$A148,СВЦЭМ!$B$34:$B$777,Q$119)+'СЕТ СН'!$I$9+СВЦЭМ!$D$10+'СЕТ СН'!$I$5-'СЕТ СН'!$I$17</f>
        <v>4924.8485945399998</v>
      </c>
      <c r="R148" s="37">
        <f>SUMIFS(СВЦЭМ!$C$34:$C$777,СВЦЭМ!$A$34:$A$777,$A148,СВЦЭМ!$B$34:$B$777,R$119)+'СЕТ СН'!$I$9+СВЦЭМ!$D$10+'СЕТ СН'!$I$5-'СЕТ СН'!$I$17</f>
        <v>4926.3877662799996</v>
      </c>
      <c r="S148" s="37">
        <f>SUMIFS(СВЦЭМ!$C$34:$C$777,СВЦЭМ!$A$34:$A$777,$A148,СВЦЭМ!$B$34:$B$777,S$119)+'СЕТ СН'!$I$9+СВЦЭМ!$D$10+'СЕТ СН'!$I$5-'СЕТ СН'!$I$17</f>
        <v>4905.2922860099998</v>
      </c>
      <c r="T148" s="37">
        <f>SUMIFS(СВЦЭМ!$C$34:$C$777,СВЦЭМ!$A$34:$A$777,$A148,СВЦЭМ!$B$34:$B$777,T$119)+'СЕТ СН'!$I$9+СВЦЭМ!$D$10+'СЕТ СН'!$I$5-'СЕТ СН'!$I$17</f>
        <v>4871.7103959999995</v>
      </c>
      <c r="U148" s="37">
        <f>SUMIFS(СВЦЭМ!$C$34:$C$777,СВЦЭМ!$A$34:$A$777,$A148,СВЦЭМ!$B$34:$B$777,U$119)+'СЕТ СН'!$I$9+СВЦЭМ!$D$10+'СЕТ СН'!$I$5-'СЕТ СН'!$I$17</f>
        <v>4864.5692641200003</v>
      </c>
      <c r="V148" s="37">
        <f>SUMIFS(СВЦЭМ!$C$34:$C$777,СВЦЭМ!$A$34:$A$777,$A148,СВЦЭМ!$B$34:$B$777,V$119)+'СЕТ СН'!$I$9+СВЦЭМ!$D$10+'СЕТ СН'!$I$5-'СЕТ СН'!$I$17</f>
        <v>4868.4642954599994</v>
      </c>
      <c r="W148" s="37">
        <f>SUMIFS(СВЦЭМ!$C$34:$C$777,СВЦЭМ!$A$34:$A$777,$A148,СВЦЭМ!$B$34:$B$777,W$119)+'СЕТ СН'!$I$9+СВЦЭМ!$D$10+'СЕТ СН'!$I$5-'СЕТ СН'!$I$17</f>
        <v>4877.6495782499996</v>
      </c>
      <c r="X148" s="37">
        <f>SUMIFS(СВЦЭМ!$C$34:$C$777,СВЦЭМ!$A$34:$A$777,$A148,СВЦЭМ!$B$34:$B$777,X$119)+'СЕТ СН'!$I$9+СВЦЭМ!$D$10+'СЕТ СН'!$I$5-'СЕТ СН'!$I$17</f>
        <v>4901.2554378999994</v>
      </c>
      <c r="Y148" s="37">
        <f>SUMIFS(СВЦЭМ!$C$34:$C$777,СВЦЭМ!$A$34:$A$777,$A148,СВЦЭМ!$B$34:$B$777,Y$119)+'СЕТ СН'!$I$9+СВЦЭМ!$D$10+'СЕТ СН'!$I$5-'СЕТ СН'!$I$17</f>
        <v>4944.3854595399998</v>
      </c>
    </row>
    <row r="149" spans="1:26" ht="15.75" x14ac:dyDescent="0.2">
      <c r="A149" s="36">
        <f t="shared" si="3"/>
        <v>42765</v>
      </c>
      <c r="B149" s="37">
        <f>SUMIFS(СВЦЭМ!$C$34:$C$777,СВЦЭМ!$A$34:$A$777,$A149,СВЦЭМ!$B$34:$B$777,B$119)+'СЕТ СН'!$I$9+СВЦЭМ!$D$10+'СЕТ СН'!$I$5-'СЕТ СН'!$I$17</f>
        <v>5013.9766964299997</v>
      </c>
      <c r="C149" s="37">
        <f>SUMIFS(СВЦЭМ!$C$34:$C$777,СВЦЭМ!$A$34:$A$777,$A149,СВЦЭМ!$B$34:$B$777,C$119)+'СЕТ СН'!$I$9+СВЦЭМ!$D$10+'СЕТ СН'!$I$5-'СЕТ СН'!$I$17</f>
        <v>5051.1185972399999</v>
      </c>
      <c r="D149" s="37">
        <f>SUMIFS(СВЦЭМ!$C$34:$C$777,СВЦЭМ!$A$34:$A$777,$A149,СВЦЭМ!$B$34:$B$777,D$119)+'СЕТ СН'!$I$9+СВЦЭМ!$D$10+'СЕТ СН'!$I$5-'СЕТ СН'!$I$17</f>
        <v>5068.8600636399997</v>
      </c>
      <c r="E149" s="37">
        <f>SUMIFS(СВЦЭМ!$C$34:$C$777,СВЦЭМ!$A$34:$A$777,$A149,СВЦЭМ!$B$34:$B$777,E$119)+'СЕТ СН'!$I$9+СВЦЭМ!$D$10+'СЕТ СН'!$I$5-'СЕТ СН'!$I$17</f>
        <v>5080.3673184700001</v>
      </c>
      <c r="F149" s="37">
        <f>SUMIFS(СВЦЭМ!$C$34:$C$777,СВЦЭМ!$A$34:$A$777,$A149,СВЦЭМ!$B$34:$B$777,F$119)+'СЕТ СН'!$I$9+СВЦЭМ!$D$10+'СЕТ СН'!$I$5-'СЕТ СН'!$I$17</f>
        <v>5080.4699504599994</v>
      </c>
      <c r="G149" s="37">
        <f>SUMIFS(СВЦЭМ!$C$34:$C$777,СВЦЭМ!$A$34:$A$777,$A149,СВЦЭМ!$B$34:$B$777,G$119)+'СЕТ СН'!$I$9+СВЦЭМ!$D$10+'СЕТ СН'!$I$5-'СЕТ СН'!$I$17</f>
        <v>5067.1873776899993</v>
      </c>
      <c r="H149" s="37">
        <f>SUMIFS(СВЦЭМ!$C$34:$C$777,СВЦЭМ!$A$34:$A$777,$A149,СВЦЭМ!$B$34:$B$777,H$119)+'СЕТ СН'!$I$9+СВЦЭМ!$D$10+'СЕТ СН'!$I$5-'СЕТ СН'!$I$17</f>
        <v>5006.8906630099991</v>
      </c>
      <c r="I149" s="37">
        <f>SUMIFS(СВЦЭМ!$C$34:$C$777,СВЦЭМ!$A$34:$A$777,$A149,СВЦЭМ!$B$34:$B$777,I$119)+'СЕТ СН'!$I$9+СВЦЭМ!$D$10+'СЕТ СН'!$I$5-'СЕТ СН'!$I$17</f>
        <v>4944.9353716200003</v>
      </c>
      <c r="J149" s="37">
        <f>SUMIFS(СВЦЭМ!$C$34:$C$777,СВЦЭМ!$A$34:$A$777,$A149,СВЦЭМ!$B$34:$B$777,J$119)+'СЕТ СН'!$I$9+СВЦЭМ!$D$10+'СЕТ СН'!$I$5-'СЕТ СН'!$I$17</f>
        <v>4910.9980386799998</v>
      </c>
      <c r="K149" s="37">
        <f>SUMIFS(СВЦЭМ!$C$34:$C$777,СВЦЭМ!$A$34:$A$777,$A149,СВЦЭМ!$B$34:$B$777,K$119)+'СЕТ СН'!$I$9+СВЦЭМ!$D$10+'СЕТ СН'!$I$5-'СЕТ СН'!$I$17</f>
        <v>4883.7862664599998</v>
      </c>
      <c r="L149" s="37">
        <f>SUMIFS(СВЦЭМ!$C$34:$C$777,СВЦЭМ!$A$34:$A$777,$A149,СВЦЭМ!$B$34:$B$777,L$119)+'СЕТ СН'!$I$9+СВЦЭМ!$D$10+'СЕТ СН'!$I$5-'СЕТ СН'!$I$17</f>
        <v>4874.1100164500003</v>
      </c>
      <c r="M149" s="37">
        <f>SUMIFS(СВЦЭМ!$C$34:$C$777,СВЦЭМ!$A$34:$A$777,$A149,СВЦЭМ!$B$34:$B$777,M$119)+'СЕТ СН'!$I$9+СВЦЭМ!$D$10+'СЕТ СН'!$I$5-'СЕТ СН'!$I$17</f>
        <v>4887.0398053999998</v>
      </c>
      <c r="N149" s="37">
        <f>SUMIFS(СВЦЭМ!$C$34:$C$777,СВЦЭМ!$A$34:$A$777,$A149,СВЦЭМ!$B$34:$B$777,N$119)+'СЕТ СН'!$I$9+СВЦЭМ!$D$10+'СЕТ СН'!$I$5-'СЕТ СН'!$I$17</f>
        <v>4907.7981486699991</v>
      </c>
      <c r="O149" s="37">
        <f>SUMIFS(СВЦЭМ!$C$34:$C$777,СВЦЭМ!$A$34:$A$777,$A149,СВЦЭМ!$B$34:$B$777,O$119)+'СЕТ СН'!$I$9+СВЦЭМ!$D$10+'СЕТ СН'!$I$5-'СЕТ СН'!$I$17</f>
        <v>4917.3733104200001</v>
      </c>
      <c r="P149" s="37">
        <f>SUMIFS(СВЦЭМ!$C$34:$C$777,СВЦЭМ!$A$34:$A$777,$A149,СВЦЭМ!$B$34:$B$777,P$119)+'СЕТ СН'!$I$9+СВЦЭМ!$D$10+'СЕТ СН'!$I$5-'СЕТ СН'!$I$17</f>
        <v>4931.6911489799995</v>
      </c>
      <c r="Q149" s="37">
        <f>SUMIFS(СВЦЭМ!$C$34:$C$777,СВЦЭМ!$A$34:$A$777,$A149,СВЦЭМ!$B$34:$B$777,Q$119)+'СЕТ СН'!$I$9+СВЦЭМ!$D$10+'СЕТ СН'!$I$5-'СЕТ СН'!$I$17</f>
        <v>4938.9737197699997</v>
      </c>
      <c r="R149" s="37">
        <f>SUMIFS(СВЦЭМ!$C$34:$C$777,СВЦЭМ!$A$34:$A$777,$A149,СВЦЭМ!$B$34:$B$777,R$119)+'СЕТ СН'!$I$9+СВЦЭМ!$D$10+'СЕТ СН'!$I$5-'СЕТ СН'!$I$17</f>
        <v>4937.4907250099996</v>
      </c>
      <c r="S149" s="37">
        <f>SUMIFS(СВЦЭМ!$C$34:$C$777,СВЦЭМ!$A$34:$A$777,$A149,СВЦЭМ!$B$34:$B$777,S$119)+'СЕТ СН'!$I$9+СВЦЭМ!$D$10+'СЕТ СН'!$I$5-'СЕТ СН'!$I$17</f>
        <v>4917.9564381599994</v>
      </c>
      <c r="T149" s="37">
        <f>SUMIFS(СВЦЭМ!$C$34:$C$777,СВЦЭМ!$A$34:$A$777,$A149,СВЦЭМ!$B$34:$B$777,T$119)+'СЕТ СН'!$I$9+СВЦЭМ!$D$10+'СЕТ СН'!$I$5-'СЕТ СН'!$I$17</f>
        <v>4879.4539949999998</v>
      </c>
      <c r="U149" s="37">
        <f>SUMIFS(СВЦЭМ!$C$34:$C$777,СВЦЭМ!$A$34:$A$777,$A149,СВЦЭМ!$B$34:$B$777,U$119)+'СЕТ СН'!$I$9+СВЦЭМ!$D$10+'СЕТ СН'!$I$5-'СЕТ СН'!$I$17</f>
        <v>4867.8942577799999</v>
      </c>
      <c r="V149" s="37">
        <f>SUMIFS(СВЦЭМ!$C$34:$C$777,СВЦЭМ!$A$34:$A$777,$A149,СВЦЭМ!$B$34:$B$777,V$119)+'СЕТ СН'!$I$9+СВЦЭМ!$D$10+'СЕТ СН'!$I$5-'СЕТ СН'!$I$17</f>
        <v>4882.6680868399999</v>
      </c>
      <c r="W149" s="37">
        <f>SUMIFS(СВЦЭМ!$C$34:$C$777,СВЦЭМ!$A$34:$A$777,$A149,СВЦЭМ!$B$34:$B$777,W$119)+'СЕТ СН'!$I$9+СВЦЭМ!$D$10+'СЕТ СН'!$I$5-'СЕТ СН'!$I$17</f>
        <v>4902.5697415699997</v>
      </c>
      <c r="X149" s="37">
        <f>SUMIFS(СВЦЭМ!$C$34:$C$777,СВЦЭМ!$A$34:$A$777,$A149,СВЦЭМ!$B$34:$B$777,X$119)+'СЕТ СН'!$I$9+СВЦЭМ!$D$10+'СЕТ СН'!$I$5-'СЕТ СН'!$I$17</f>
        <v>4924.0401349399999</v>
      </c>
      <c r="Y149" s="37">
        <f>SUMIFS(СВЦЭМ!$C$34:$C$777,СВЦЭМ!$A$34:$A$777,$A149,СВЦЭМ!$B$34:$B$777,Y$119)+'СЕТ СН'!$I$9+СВЦЭМ!$D$10+'СЕТ СН'!$I$5-'СЕТ СН'!$I$17</f>
        <v>4969.5517688499995</v>
      </c>
    </row>
    <row r="150" spans="1:26" ht="15.75" x14ac:dyDescent="0.2">
      <c r="A150" s="36">
        <f t="shared" si="3"/>
        <v>42766</v>
      </c>
      <c r="B150" s="37">
        <f>SUMIFS(СВЦЭМ!$C$34:$C$777,СВЦЭМ!$A$34:$A$777,$A150,СВЦЭМ!$B$34:$B$777,B$119)+'СЕТ СН'!$I$9+СВЦЭМ!$D$10+'СЕТ СН'!$I$5-'СЕТ СН'!$I$17</f>
        <v>5011.82588786</v>
      </c>
      <c r="C150" s="37">
        <f>SUMIFS(СВЦЭМ!$C$34:$C$777,СВЦЭМ!$A$34:$A$777,$A150,СВЦЭМ!$B$34:$B$777,C$119)+'СЕТ СН'!$I$9+СВЦЭМ!$D$10+'СЕТ СН'!$I$5-'СЕТ СН'!$I$17</f>
        <v>5052.2111976999995</v>
      </c>
      <c r="D150" s="37">
        <f>SUMIFS(СВЦЭМ!$C$34:$C$777,СВЦЭМ!$A$34:$A$777,$A150,СВЦЭМ!$B$34:$B$777,D$119)+'СЕТ СН'!$I$9+СВЦЭМ!$D$10+'СЕТ СН'!$I$5-'СЕТ СН'!$I$17</f>
        <v>5073.2249936899998</v>
      </c>
      <c r="E150" s="37">
        <f>SUMIFS(СВЦЭМ!$C$34:$C$777,СВЦЭМ!$A$34:$A$777,$A150,СВЦЭМ!$B$34:$B$777,E$119)+'СЕТ СН'!$I$9+СВЦЭМ!$D$10+'СЕТ СН'!$I$5-'СЕТ СН'!$I$17</f>
        <v>5080.8411396499996</v>
      </c>
      <c r="F150" s="37">
        <f>SUMIFS(СВЦЭМ!$C$34:$C$777,СВЦЭМ!$A$34:$A$777,$A150,СВЦЭМ!$B$34:$B$777,F$119)+'СЕТ СН'!$I$9+СВЦЭМ!$D$10+'СЕТ СН'!$I$5-'СЕТ СН'!$I$17</f>
        <v>5078.6924070999994</v>
      </c>
      <c r="G150" s="37">
        <f>SUMIFS(СВЦЭМ!$C$34:$C$777,СВЦЭМ!$A$34:$A$777,$A150,СВЦЭМ!$B$34:$B$777,G$119)+'СЕТ СН'!$I$9+СВЦЭМ!$D$10+'СЕТ СН'!$I$5-'СЕТ СН'!$I$17</f>
        <v>5063.3336811099998</v>
      </c>
      <c r="H150" s="37">
        <f>SUMIFS(СВЦЭМ!$C$34:$C$777,СВЦЭМ!$A$34:$A$777,$A150,СВЦЭМ!$B$34:$B$777,H$119)+'СЕТ СН'!$I$9+СВЦЭМ!$D$10+'СЕТ СН'!$I$5-'СЕТ СН'!$I$17</f>
        <v>5005.1522259899994</v>
      </c>
      <c r="I150" s="37">
        <f>SUMIFS(СВЦЭМ!$C$34:$C$777,СВЦЭМ!$A$34:$A$777,$A150,СВЦЭМ!$B$34:$B$777,I$119)+'СЕТ СН'!$I$9+СВЦЭМ!$D$10+'СЕТ СН'!$I$5-'СЕТ СН'!$I$17</f>
        <v>4949.6360593999998</v>
      </c>
      <c r="J150" s="37">
        <f>SUMIFS(СВЦЭМ!$C$34:$C$777,СВЦЭМ!$A$34:$A$777,$A150,СВЦЭМ!$B$34:$B$777,J$119)+'СЕТ СН'!$I$9+СВЦЭМ!$D$10+'СЕТ СН'!$I$5-'СЕТ СН'!$I$17</f>
        <v>4916.2068653999995</v>
      </c>
      <c r="K150" s="37">
        <f>SUMIFS(СВЦЭМ!$C$34:$C$777,СВЦЭМ!$A$34:$A$777,$A150,СВЦЭМ!$B$34:$B$777,K$119)+'СЕТ СН'!$I$9+СВЦЭМ!$D$10+'СЕТ СН'!$I$5-'СЕТ СН'!$I$17</f>
        <v>4889.2297383699997</v>
      </c>
      <c r="L150" s="37">
        <f>SUMIFS(СВЦЭМ!$C$34:$C$777,СВЦЭМ!$A$34:$A$777,$A150,СВЦЭМ!$B$34:$B$777,L$119)+'СЕТ СН'!$I$9+СВЦЭМ!$D$10+'СЕТ СН'!$I$5-'СЕТ СН'!$I$17</f>
        <v>4885.8728585600002</v>
      </c>
      <c r="M150" s="37">
        <f>SUMIFS(СВЦЭМ!$C$34:$C$777,СВЦЭМ!$A$34:$A$777,$A150,СВЦЭМ!$B$34:$B$777,M$119)+'СЕТ СН'!$I$9+СВЦЭМ!$D$10+'СЕТ СН'!$I$5-'СЕТ СН'!$I$17</f>
        <v>4891.9787484699991</v>
      </c>
      <c r="N150" s="37">
        <f>SUMIFS(СВЦЭМ!$C$34:$C$777,СВЦЭМ!$A$34:$A$777,$A150,СВЦЭМ!$B$34:$B$777,N$119)+'СЕТ СН'!$I$9+СВЦЭМ!$D$10+'СЕТ СН'!$I$5-'СЕТ СН'!$I$17</f>
        <v>4913.71270723</v>
      </c>
      <c r="O150" s="37">
        <f>SUMIFS(СВЦЭМ!$C$34:$C$777,СВЦЭМ!$A$34:$A$777,$A150,СВЦЭМ!$B$34:$B$777,O$119)+'СЕТ СН'!$I$9+СВЦЭМ!$D$10+'СЕТ СН'!$I$5-'СЕТ СН'!$I$17</f>
        <v>4917.9036061499992</v>
      </c>
      <c r="P150" s="37">
        <f>SUMIFS(СВЦЭМ!$C$34:$C$777,СВЦЭМ!$A$34:$A$777,$A150,СВЦЭМ!$B$34:$B$777,P$119)+'СЕТ СН'!$I$9+СВЦЭМ!$D$10+'СЕТ СН'!$I$5-'СЕТ СН'!$I$17</f>
        <v>4932.0902210900003</v>
      </c>
      <c r="Q150" s="37">
        <f>SUMIFS(СВЦЭМ!$C$34:$C$777,СВЦЭМ!$A$34:$A$777,$A150,СВЦЭМ!$B$34:$B$777,Q$119)+'СЕТ СН'!$I$9+СВЦЭМ!$D$10+'СЕТ СН'!$I$5-'СЕТ СН'!$I$17</f>
        <v>4943.9202887199999</v>
      </c>
      <c r="R150" s="37">
        <f>SUMIFS(СВЦЭМ!$C$34:$C$777,СВЦЭМ!$A$34:$A$777,$A150,СВЦЭМ!$B$34:$B$777,R$119)+'СЕТ СН'!$I$9+СВЦЭМ!$D$10+'СЕТ СН'!$I$5-'СЕТ СН'!$I$17</f>
        <v>4949.7754096399995</v>
      </c>
      <c r="S150" s="37">
        <f>SUMIFS(СВЦЭМ!$C$34:$C$777,СВЦЭМ!$A$34:$A$777,$A150,СВЦЭМ!$B$34:$B$777,S$119)+'СЕТ СН'!$I$9+СВЦЭМ!$D$10+'СЕТ СН'!$I$5-'СЕТ СН'!$I$17</f>
        <v>4928.5588458099992</v>
      </c>
      <c r="T150" s="37">
        <f>SUMIFS(СВЦЭМ!$C$34:$C$777,СВЦЭМ!$A$34:$A$777,$A150,СВЦЭМ!$B$34:$B$777,T$119)+'СЕТ СН'!$I$9+СВЦЭМ!$D$10+'СЕТ СН'!$I$5-'СЕТ СН'!$I$17</f>
        <v>4878.7339243099996</v>
      </c>
      <c r="U150" s="37">
        <f>SUMIFS(СВЦЭМ!$C$34:$C$777,СВЦЭМ!$A$34:$A$777,$A150,СВЦЭМ!$B$34:$B$777,U$119)+'СЕТ СН'!$I$9+СВЦЭМ!$D$10+'СЕТ СН'!$I$5-'СЕТ СН'!$I$17</f>
        <v>4865.3721423400002</v>
      </c>
      <c r="V150" s="37">
        <f>SUMIFS(СВЦЭМ!$C$34:$C$777,СВЦЭМ!$A$34:$A$777,$A150,СВЦЭМ!$B$34:$B$777,V$119)+'СЕТ СН'!$I$9+СВЦЭМ!$D$10+'СЕТ СН'!$I$5-'СЕТ СН'!$I$17</f>
        <v>4881.7986206599999</v>
      </c>
      <c r="W150" s="37">
        <f>SUMIFS(СВЦЭМ!$C$34:$C$777,СВЦЭМ!$A$34:$A$777,$A150,СВЦЭМ!$B$34:$B$777,W$119)+'СЕТ СН'!$I$9+СВЦЭМ!$D$10+'СЕТ СН'!$I$5-'СЕТ СН'!$I$17</f>
        <v>4898.3028773899996</v>
      </c>
      <c r="X150" s="37">
        <f>SUMIFS(СВЦЭМ!$C$34:$C$777,СВЦЭМ!$A$34:$A$777,$A150,СВЦЭМ!$B$34:$B$777,X$119)+'СЕТ СН'!$I$9+СВЦЭМ!$D$10+'СЕТ СН'!$I$5-'СЕТ СН'!$I$17</f>
        <v>4925.4283558999996</v>
      </c>
      <c r="Y150" s="37">
        <f>SUMIFS(СВЦЭМ!$C$34:$C$777,СВЦЭМ!$A$34:$A$777,$A150,СВЦЭМ!$B$34:$B$777,Y$119)+'СЕТ СН'!$I$9+СВЦЭМ!$D$10+'СЕТ СН'!$I$5-'СЕТ СН'!$I$17</f>
        <v>4969.6089570599997</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40"/>
      <c r="W154" s="40"/>
      <c r="X154" s="40"/>
      <c r="Y154" s="40"/>
      <c r="Z154" s="40"/>
    </row>
    <row r="155" spans="1:26" ht="15.75" customHeight="1" x14ac:dyDescent="0.2">
      <c r="A155" s="115"/>
      <c r="B155" s="115"/>
      <c r="C155" s="115"/>
      <c r="D155" s="115"/>
      <c r="E155" s="115"/>
      <c r="F155" s="115"/>
      <c r="G155" s="115"/>
      <c r="H155" s="115"/>
      <c r="I155" s="115"/>
      <c r="J155" s="115"/>
      <c r="K155" s="115"/>
      <c r="L155" s="115"/>
      <c r="M155" s="115"/>
      <c r="N155" s="118">
        <f>СВЦЭМ!$D$12+'СЕТ СН'!$F$10-'СЕТ СН'!$F$18</f>
        <v>-243546.67413111782</v>
      </c>
      <c r="O155" s="119"/>
      <c r="P155" s="118">
        <f>СВЦЭМ!$D$12+'СЕТ СН'!$F$10-'СЕТ СН'!$G$18</f>
        <v>-599271.13413111796</v>
      </c>
      <c r="Q155" s="119"/>
      <c r="R155" s="118">
        <f>СВЦЭМ!$D$12+'СЕТ СН'!$F$10-'СЕТ СН'!$H$18</f>
        <v>-954995.59413111792</v>
      </c>
      <c r="S155" s="119"/>
      <c r="T155" s="118">
        <f>СВЦЭМ!$D$12+'СЕТ СН'!$F$10-'СЕТ СН'!$I$18</f>
        <v>-992006.10413111793</v>
      </c>
      <c r="U155" s="119"/>
      <c r="V155" s="41"/>
      <c r="W155" s="41"/>
      <c r="X155" s="41"/>
      <c r="Y155" s="31"/>
    </row>
    <row r="156" spans="1:26" x14ac:dyDescent="0.25">
      <c r="A156" s="129"/>
      <c r="B156" s="129"/>
      <c r="C156" s="129"/>
      <c r="D156" s="129"/>
      <c r="E156" s="129"/>
      <c r="F156" s="130"/>
      <c r="G156" s="130"/>
      <c r="H156" s="130"/>
      <c r="I156" s="130"/>
      <c r="J156" s="130"/>
      <c r="K156" s="130"/>
      <c r="L156" s="130"/>
      <c r="M156" s="130"/>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80" zoomScaleNormal="80" zoomScaleSheetLayoutView="80" workbookViewId="0">
      <selection activeCell="A153" sqref="A153:U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январе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39</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01.01.2017</v>
      </c>
      <c r="B12" s="37">
        <f>SUMIFS(СВЦЭМ!$C$34:$C$777,СВЦЭМ!$A$34:$A$777,$A12,СВЦЭМ!$B$34:$B$777,B$11)+'СЕТ СН'!$F$9+СВЦЭМ!$D$10+'СЕТ СН'!$F$6-'СЕТ СН'!$F$19</f>
        <v>864.67557291999992</v>
      </c>
      <c r="C12" s="37">
        <f>SUMIFS(СВЦЭМ!$C$34:$C$777,СВЦЭМ!$A$34:$A$777,$A12,СВЦЭМ!$B$34:$B$777,C$11)+'СЕТ СН'!$F$9+СВЦЭМ!$D$10+'СЕТ СН'!$F$6-'СЕТ СН'!$F$19</f>
        <v>858.35347416000013</v>
      </c>
      <c r="D12" s="37">
        <f>SUMIFS(СВЦЭМ!$C$34:$C$777,СВЦЭМ!$A$34:$A$777,$A12,СВЦЭМ!$B$34:$B$777,D$11)+'СЕТ СН'!$F$9+СВЦЭМ!$D$10+'СЕТ СН'!$F$6-'СЕТ СН'!$F$19</f>
        <v>884.03883974000018</v>
      </c>
      <c r="E12" s="37">
        <f>SUMIFS(СВЦЭМ!$C$34:$C$777,СВЦЭМ!$A$34:$A$777,$A12,СВЦЭМ!$B$34:$B$777,E$11)+'СЕТ СН'!$F$9+СВЦЭМ!$D$10+'СЕТ СН'!$F$6-'СЕТ СН'!$F$19</f>
        <v>906.5438654300001</v>
      </c>
      <c r="F12" s="37">
        <f>SUMIFS(СВЦЭМ!$C$34:$C$777,СВЦЭМ!$A$34:$A$777,$A12,СВЦЭМ!$B$34:$B$777,F$11)+'СЕТ СН'!$F$9+СВЦЭМ!$D$10+'СЕТ СН'!$F$6-'СЕТ СН'!$F$19</f>
        <v>918.21906936999994</v>
      </c>
      <c r="G12" s="37">
        <f>SUMIFS(СВЦЭМ!$C$34:$C$777,СВЦЭМ!$A$34:$A$777,$A12,СВЦЭМ!$B$34:$B$777,G$11)+'СЕТ СН'!$F$9+СВЦЭМ!$D$10+'СЕТ СН'!$F$6-'СЕТ СН'!$F$19</f>
        <v>922.27256061000026</v>
      </c>
      <c r="H12" s="37">
        <f>SUMIFS(СВЦЭМ!$C$34:$C$777,СВЦЭМ!$A$34:$A$777,$A12,СВЦЭМ!$B$34:$B$777,H$11)+'СЕТ СН'!$F$9+СВЦЭМ!$D$10+'СЕТ СН'!$F$6-'СЕТ СН'!$F$19</f>
        <v>905.63232419999986</v>
      </c>
      <c r="I12" s="37">
        <f>SUMIFS(СВЦЭМ!$C$34:$C$777,СВЦЭМ!$A$34:$A$777,$A12,СВЦЭМ!$B$34:$B$777,I$11)+'СЕТ СН'!$F$9+СВЦЭМ!$D$10+'СЕТ СН'!$F$6-'СЕТ СН'!$F$19</f>
        <v>875.85917417000019</v>
      </c>
      <c r="J12" s="37">
        <f>SUMIFS(СВЦЭМ!$C$34:$C$777,СВЦЭМ!$A$34:$A$777,$A12,СВЦЭМ!$B$34:$B$777,J$11)+'СЕТ СН'!$F$9+СВЦЭМ!$D$10+'СЕТ СН'!$F$6-'СЕТ СН'!$F$19</f>
        <v>832.63229858000022</v>
      </c>
      <c r="K12" s="37">
        <f>SUMIFS(СВЦЭМ!$C$34:$C$777,СВЦЭМ!$A$34:$A$777,$A12,СВЦЭМ!$B$34:$B$777,K$11)+'СЕТ СН'!$F$9+СВЦЭМ!$D$10+'СЕТ СН'!$F$6-'СЕТ СН'!$F$19</f>
        <v>807.80188711000028</v>
      </c>
      <c r="L12" s="37">
        <f>SUMIFS(СВЦЭМ!$C$34:$C$777,СВЦЭМ!$A$34:$A$777,$A12,СВЦЭМ!$B$34:$B$777,L$11)+'СЕТ СН'!$F$9+СВЦЭМ!$D$10+'СЕТ СН'!$F$6-'СЕТ СН'!$F$19</f>
        <v>776.05576314000018</v>
      </c>
      <c r="M12" s="37">
        <f>SUMIFS(СВЦЭМ!$C$34:$C$777,СВЦЭМ!$A$34:$A$777,$A12,СВЦЭМ!$B$34:$B$777,M$11)+'СЕТ СН'!$F$9+СВЦЭМ!$D$10+'СЕТ СН'!$F$6-'СЕТ СН'!$F$19</f>
        <v>763.77639138999984</v>
      </c>
      <c r="N12" s="37">
        <f>SUMIFS(СВЦЭМ!$C$34:$C$777,СВЦЭМ!$A$34:$A$777,$A12,СВЦЭМ!$B$34:$B$777,N$11)+'СЕТ СН'!$F$9+СВЦЭМ!$D$10+'СЕТ СН'!$F$6-'СЕТ СН'!$F$19</f>
        <v>767.73538860999997</v>
      </c>
      <c r="O12" s="37">
        <f>SUMIFS(СВЦЭМ!$C$34:$C$777,СВЦЭМ!$A$34:$A$777,$A12,СВЦЭМ!$B$34:$B$777,O$11)+'СЕТ СН'!$F$9+СВЦЭМ!$D$10+'СЕТ СН'!$F$6-'СЕТ СН'!$F$19</f>
        <v>772.95882324000013</v>
      </c>
      <c r="P12" s="37">
        <f>SUMIFS(СВЦЭМ!$C$34:$C$777,СВЦЭМ!$A$34:$A$777,$A12,СВЦЭМ!$B$34:$B$777,P$11)+'СЕТ СН'!$F$9+СВЦЭМ!$D$10+'СЕТ СН'!$F$6-'СЕТ СН'!$F$19</f>
        <v>784.94392156999993</v>
      </c>
      <c r="Q12" s="37">
        <f>SUMIFS(СВЦЭМ!$C$34:$C$777,СВЦЭМ!$A$34:$A$777,$A12,СВЦЭМ!$B$34:$B$777,Q$11)+'СЕТ СН'!$F$9+СВЦЭМ!$D$10+'СЕТ СН'!$F$6-'СЕТ СН'!$F$19</f>
        <v>794.35148114999993</v>
      </c>
      <c r="R12" s="37">
        <f>SUMIFS(СВЦЭМ!$C$34:$C$777,СВЦЭМ!$A$34:$A$777,$A12,СВЦЭМ!$B$34:$B$777,R$11)+'СЕТ СН'!$F$9+СВЦЭМ!$D$10+'СЕТ СН'!$F$6-'СЕТ СН'!$F$19</f>
        <v>786.88661736999984</v>
      </c>
      <c r="S12" s="37">
        <f>SUMIFS(СВЦЭМ!$C$34:$C$777,СВЦЭМ!$A$34:$A$777,$A12,СВЦЭМ!$B$34:$B$777,S$11)+'СЕТ СН'!$F$9+СВЦЭМ!$D$10+'СЕТ СН'!$F$6-'СЕТ СН'!$F$19</f>
        <v>755.93814745999998</v>
      </c>
      <c r="T12" s="37">
        <f>SUMIFS(СВЦЭМ!$C$34:$C$777,СВЦЭМ!$A$34:$A$777,$A12,СВЦЭМ!$B$34:$B$777,T$11)+'СЕТ СН'!$F$9+СВЦЭМ!$D$10+'СЕТ СН'!$F$6-'СЕТ СН'!$F$19</f>
        <v>747.32509672000015</v>
      </c>
      <c r="U12" s="37">
        <f>SUMIFS(СВЦЭМ!$C$34:$C$777,СВЦЭМ!$A$34:$A$777,$A12,СВЦЭМ!$B$34:$B$777,U$11)+'СЕТ СН'!$F$9+СВЦЭМ!$D$10+'СЕТ СН'!$F$6-'СЕТ СН'!$F$19</f>
        <v>747.92031481000004</v>
      </c>
      <c r="V12" s="37">
        <f>SUMIFS(СВЦЭМ!$C$34:$C$777,СВЦЭМ!$A$34:$A$777,$A12,СВЦЭМ!$B$34:$B$777,V$11)+'СЕТ СН'!$F$9+СВЦЭМ!$D$10+'СЕТ СН'!$F$6-'СЕТ СН'!$F$19</f>
        <v>753.32143606</v>
      </c>
      <c r="W12" s="37">
        <f>SUMIFS(СВЦЭМ!$C$34:$C$777,СВЦЭМ!$A$34:$A$777,$A12,СВЦЭМ!$B$34:$B$777,W$11)+'СЕТ СН'!$F$9+СВЦЭМ!$D$10+'СЕТ СН'!$F$6-'СЕТ СН'!$F$19</f>
        <v>752.26653339999984</v>
      </c>
      <c r="X12" s="37">
        <f>SUMIFS(СВЦЭМ!$C$34:$C$777,СВЦЭМ!$A$34:$A$777,$A12,СВЦЭМ!$B$34:$B$777,X$11)+'СЕТ СН'!$F$9+СВЦЭМ!$D$10+'СЕТ СН'!$F$6-'СЕТ СН'!$F$19</f>
        <v>752.73216477999995</v>
      </c>
      <c r="Y12" s="37">
        <f>SUMIFS(СВЦЭМ!$C$34:$C$777,СВЦЭМ!$A$34:$A$777,$A12,СВЦЭМ!$B$34:$B$777,Y$11)+'СЕТ СН'!$F$9+СВЦЭМ!$D$10+'СЕТ СН'!$F$6-'СЕТ СН'!$F$19</f>
        <v>790.76175903000012</v>
      </c>
      <c r="AA12" s="38"/>
    </row>
    <row r="13" spans="1:27" ht="15.75" x14ac:dyDescent="0.2">
      <c r="A13" s="36">
        <f>A12+1</f>
        <v>42737</v>
      </c>
      <c r="B13" s="37">
        <f>SUMIFS(СВЦЭМ!$C$34:$C$777,СВЦЭМ!$A$34:$A$777,$A13,СВЦЭМ!$B$34:$B$777,B$11)+'СЕТ СН'!$F$9+СВЦЭМ!$D$10+'СЕТ СН'!$F$6-'СЕТ СН'!$F$19</f>
        <v>837.17517738000015</v>
      </c>
      <c r="C13" s="37">
        <f>SUMIFS(СВЦЭМ!$C$34:$C$777,СВЦЭМ!$A$34:$A$777,$A13,СВЦЭМ!$B$34:$B$777,C$11)+'СЕТ СН'!$F$9+СВЦЭМ!$D$10+'СЕТ СН'!$F$6-'СЕТ СН'!$F$19</f>
        <v>871.68546358000003</v>
      </c>
      <c r="D13" s="37">
        <f>SUMIFS(СВЦЭМ!$C$34:$C$777,СВЦЭМ!$A$34:$A$777,$A13,СВЦЭМ!$B$34:$B$777,D$11)+'СЕТ СН'!$F$9+СВЦЭМ!$D$10+'СЕТ СН'!$F$6-'СЕТ СН'!$F$19</f>
        <v>890.94568605999984</v>
      </c>
      <c r="E13" s="37">
        <f>SUMIFS(СВЦЭМ!$C$34:$C$777,СВЦЭМ!$A$34:$A$777,$A13,СВЦЭМ!$B$34:$B$777,E$11)+'СЕТ СН'!$F$9+СВЦЭМ!$D$10+'СЕТ СН'!$F$6-'СЕТ СН'!$F$19</f>
        <v>902.52761047000013</v>
      </c>
      <c r="F13" s="37">
        <f>SUMIFS(СВЦЭМ!$C$34:$C$777,СВЦЭМ!$A$34:$A$777,$A13,СВЦЭМ!$B$34:$B$777,F$11)+'СЕТ СН'!$F$9+СВЦЭМ!$D$10+'СЕТ СН'!$F$6-'СЕТ СН'!$F$19</f>
        <v>905.94976318999989</v>
      </c>
      <c r="G13" s="37">
        <f>SUMIFS(СВЦЭМ!$C$34:$C$777,СВЦЭМ!$A$34:$A$777,$A13,СВЦЭМ!$B$34:$B$777,G$11)+'СЕТ СН'!$F$9+СВЦЭМ!$D$10+'СЕТ СН'!$F$6-'СЕТ СН'!$F$19</f>
        <v>904.58626931000026</v>
      </c>
      <c r="H13" s="37">
        <f>SUMIFS(СВЦЭМ!$C$34:$C$777,СВЦЭМ!$A$34:$A$777,$A13,СВЦЭМ!$B$34:$B$777,H$11)+'СЕТ СН'!$F$9+СВЦЭМ!$D$10+'СЕТ СН'!$F$6-'СЕТ СН'!$F$19</f>
        <v>895.12184371000012</v>
      </c>
      <c r="I13" s="37">
        <f>SUMIFS(СВЦЭМ!$C$34:$C$777,СВЦЭМ!$A$34:$A$777,$A13,СВЦЭМ!$B$34:$B$777,I$11)+'СЕТ СН'!$F$9+СВЦЭМ!$D$10+'СЕТ СН'!$F$6-'СЕТ СН'!$F$19</f>
        <v>862.58142150999993</v>
      </c>
      <c r="J13" s="37">
        <f>SUMIFS(СВЦЭМ!$C$34:$C$777,СВЦЭМ!$A$34:$A$777,$A13,СВЦЭМ!$B$34:$B$777,J$11)+'СЕТ СН'!$F$9+СВЦЭМ!$D$10+'СЕТ СН'!$F$6-'СЕТ СН'!$F$19</f>
        <v>797.95203309999988</v>
      </c>
      <c r="K13" s="37">
        <f>SUMIFS(СВЦЭМ!$C$34:$C$777,СВЦЭМ!$A$34:$A$777,$A13,СВЦЭМ!$B$34:$B$777,K$11)+'СЕТ СН'!$F$9+СВЦЭМ!$D$10+'СЕТ СН'!$F$6-'СЕТ СН'!$F$19</f>
        <v>763.24006024000028</v>
      </c>
      <c r="L13" s="37">
        <f>SUMIFS(СВЦЭМ!$C$34:$C$777,СВЦЭМ!$A$34:$A$777,$A13,СВЦЭМ!$B$34:$B$777,L$11)+'СЕТ СН'!$F$9+СВЦЭМ!$D$10+'СЕТ СН'!$F$6-'СЕТ СН'!$F$19</f>
        <v>762.6565841900001</v>
      </c>
      <c r="M13" s="37">
        <f>SUMIFS(СВЦЭМ!$C$34:$C$777,СВЦЭМ!$A$34:$A$777,$A13,СВЦЭМ!$B$34:$B$777,M$11)+'СЕТ СН'!$F$9+СВЦЭМ!$D$10+'СЕТ СН'!$F$6-'СЕТ СН'!$F$19</f>
        <v>759.72161804999996</v>
      </c>
      <c r="N13" s="37">
        <f>SUMIFS(СВЦЭМ!$C$34:$C$777,СВЦЭМ!$A$34:$A$777,$A13,СВЦЭМ!$B$34:$B$777,N$11)+'СЕТ СН'!$F$9+СВЦЭМ!$D$10+'СЕТ СН'!$F$6-'СЕТ СН'!$F$19</f>
        <v>754.50006522000012</v>
      </c>
      <c r="O13" s="37">
        <f>SUMIFS(СВЦЭМ!$C$34:$C$777,СВЦЭМ!$A$34:$A$777,$A13,СВЦЭМ!$B$34:$B$777,O$11)+'СЕТ СН'!$F$9+СВЦЭМ!$D$10+'СЕТ СН'!$F$6-'СЕТ СН'!$F$19</f>
        <v>751.17980175000002</v>
      </c>
      <c r="P13" s="37">
        <f>SUMIFS(СВЦЭМ!$C$34:$C$777,СВЦЭМ!$A$34:$A$777,$A13,СВЦЭМ!$B$34:$B$777,P$11)+'СЕТ СН'!$F$9+СВЦЭМ!$D$10+'СЕТ СН'!$F$6-'СЕТ СН'!$F$19</f>
        <v>755.8600366300002</v>
      </c>
      <c r="Q13" s="37">
        <f>SUMIFS(СВЦЭМ!$C$34:$C$777,СВЦЭМ!$A$34:$A$777,$A13,СВЦЭМ!$B$34:$B$777,Q$11)+'СЕТ СН'!$F$9+СВЦЭМ!$D$10+'СЕТ СН'!$F$6-'СЕТ СН'!$F$19</f>
        <v>769.50341583999989</v>
      </c>
      <c r="R13" s="37">
        <f>SUMIFS(СВЦЭМ!$C$34:$C$777,СВЦЭМ!$A$34:$A$777,$A13,СВЦЭМ!$B$34:$B$777,R$11)+'СЕТ СН'!$F$9+СВЦЭМ!$D$10+'СЕТ СН'!$F$6-'СЕТ СН'!$F$19</f>
        <v>758.71805816000006</v>
      </c>
      <c r="S13" s="37">
        <f>SUMIFS(СВЦЭМ!$C$34:$C$777,СВЦЭМ!$A$34:$A$777,$A13,СВЦЭМ!$B$34:$B$777,S$11)+'СЕТ СН'!$F$9+СВЦЭМ!$D$10+'СЕТ СН'!$F$6-'СЕТ СН'!$F$19</f>
        <v>752.53160875999993</v>
      </c>
      <c r="T13" s="37">
        <f>SUMIFS(СВЦЭМ!$C$34:$C$777,СВЦЭМ!$A$34:$A$777,$A13,СВЦЭМ!$B$34:$B$777,T$11)+'СЕТ СН'!$F$9+СВЦЭМ!$D$10+'СЕТ СН'!$F$6-'СЕТ СН'!$F$19</f>
        <v>756.20651812999995</v>
      </c>
      <c r="U13" s="37">
        <f>SUMIFS(СВЦЭМ!$C$34:$C$777,СВЦЭМ!$A$34:$A$777,$A13,СВЦЭМ!$B$34:$B$777,U$11)+'СЕТ СН'!$F$9+СВЦЭМ!$D$10+'СЕТ СН'!$F$6-'СЕТ СН'!$F$19</f>
        <v>758.54261640999994</v>
      </c>
      <c r="V13" s="37">
        <f>SUMIFS(СВЦЭМ!$C$34:$C$777,СВЦЭМ!$A$34:$A$777,$A13,СВЦЭМ!$B$34:$B$777,V$11)+'СЕТ СН'!$F$9+СВЦЭМ!$D$10+'СЕТ СН'!$F$6-'СЕТ СН'!$F$19</f>
        <v>760.93860427000027</v>
      </c>
      <c r="W13" s="37">
        <f>SUMIFS(СВЦЭМ!$C$34:$C$777,СВЦЭМ!$A$34:$A$777,$A13,СВЦЭМ!$B$34:$B$777,W$11)+'СЕТ СН'!$F$9+СВЦЭМ!$D$10+'СЕТ СН'!$F$6-'СЕТ СН'!$F$19</f>
        <v>758.95897922999984</v>
      </c>
      <c r="X13" s="37">
        <f>SUMIFS(СВЦЭМ!$C$34:$C$777,СВЦЭМ!$A$34:$A$777,$A13,СВЦЭМ!$B$34:$B$777,X$11)+'СЕТ СН'!$F$9+СВЦЭМ!$D$10+'СЕТ СН'!$F$6-'СЕТ СН'!$F$19</f>
        <v>759.95627234999984</v>
      </c>
      <c r="Y13" s="37">
        <f>SUMIFS(СВЦЭМ!$C$34:$C$777,СВЦЭМ!$A$34:$A$777,$A13,СВЦЭМ!$B$34:$B$777,Y$11)+'СЕТ СН'!$F$9+СВЦЭМ!$D$10+'СЕТ СН'!$F$6-'СЕТ СН'!$F$19</f>
        <v>794.47272617999988</v>
      </c>
    </row>
    <row r="14" spans="1:27" ht="15.75" x14ac:dyDescent="0.2">
      <c r="A14" s="36">
        <f t="shared" ref="A14:A42" si="0">A13+1</f>
        <v>42738</v>
      </c>
      <c r="B14" s="37">
        <f>SUMIFS(СВЦЭМ!$C$34:$C$777,СВЦЭМ!$A$34:$A$777,$A14,СВЦЭМ!$B$34:$B$777,B$11)+'СЕТ СН'!$F$9+СВЦЭМ!$D$10+'СЕТ СН'!$F$6-'СЕТ СН'!$F$19</f>
        <v>868.81950486999995</v>
      </c>
      <c r="C14" s="37">
        <f>SUMIFS(СВЦЭМ!$C$34:$C$777,СВЦЭМ!$A$34:$A$777,$A14,СВЦЭМ!$B$34:$B$777,C$11)+'СЕТ СН'!$F$9+СВЦЭМ!$D$10+'СЕТ СН'!$F$6-'СЕТ СН'!$F$19</f>
        <v>902.88147879000007</v>
      </c>
      <c r="D14" s="37">
        <f>SUMIFS(СВЦЭМ!$C$34:$C$777,СВЦЭМ!$A$34:$A$777,$A14,СВЦЭМ!$B$34:$B$777,D$11)+'СЕТ СН'!$F$9+СВЦЭМ!$D$10+'СЕТ СН'!$F$6-'СЕТ СН'!$F$19</f>
        <v>925.24625185000014</v>
      </c>
      <c r="E14" s="37">
        <f>SUMIFS(СВЦЭМ!$C$34:$C$777,СВЦЭМ!$A$34:$A$777,$A14,СВЦЭМ!$B$34:$B$777,E$11)+'СЕТ СН'!$F$9+СВЦЭМ!$D$10+'СЕТ СН'!$F$6-'СЕТ СН'!$F$19</f>
        <v>937.50283364000006</v>
      </c>
      <c r="F14" s="37">
        <f>SUMIFS(СВЦЭМ!$C$34:$C$777,СВЦЭМ!$A$34:$A$777,$A14,СВЦЭМ!$B$34:$B$777,F$11)+'СЕТ СН'!$F$9+СВЦЭМ!$D$10+'СЕТ СН'!$F$6-'СЕТ СН'!$F$19</f>
        <v>935.75279591000026</v>
      </c>
      <c r="G14" s="37">
        <f>SUMIFS(СВЦЭМ!$C$34:$C$777,СВЦЭМ!$A$34:$A$777,$A14,СВЦЭМ!$B$34:$B$777,G$11)+'СЕТ СН'!$F$9+СВЦЭМ!$D$10+'СЕТ СН'!$F$6-'СЕТ СН'!$F$19</f>
        <v>929.97002281999994</v>
      </c>
      <c r="H14" s="37">
        <f>SUMIFS(СВЦЭМ!$C$34:$C$777,СВЦЭМ!$A$34:$A$777,$A14,СВЦЭМ!$B$34:$B$777,H$11)+'СЕТ СН'!$F$9+СВЦЭМ!$D$10+'СЕТ СН'!$F$6-'СЕТ СН'!$F$19</f>
        <v>919.01408334999996</v>
      </c>
      <c r="I14" s="37">
        <f>SUMIFS(СВЦЭМ!$C$34:$C$777,СВЦЭМ!$A$34:$A$777,$A14,СВЦЭМ!$B$34:$B$777,I$11)+'СЕТ СН'!$F$9+СВЦЭМ!$D$10+'СЕТ СН'!$F$6-'СЕТ СН'!$F$19</f>
        <v>892.25870506000001</v>
      </c>
      <c r="J14" s="37">
        <f>SUMIFS(СВЦЭМ!$C$34:$C$777,СВЦЭМ!$A$34:$A$777,$A14,СВЦЭМ!$B$34:$B$777,J$11)+'СЕТ СН'!$F$9+СВЦЭМ!$D$10+'СЕТ СН'!$F$6-'СЕТ СН'!$F$19</f>
        <v>837.8344241499999</v>
      </c>
      <c r="K14" s="37">
        <f>SUMIFS(СВЦЭМ!$C$34:$C$777,СВЦЭМ!$A$34:$A$777,$A14,СВЦЭМ!$B$34:$B$777,K$11)+'СЕТ СН'!$F$9+СВЦЭМ!$D$10+'СЕТ СН'!$F$6-'СЕТ СН'!$F$19</f>
        <v>807.48351579000018</v>
      </c>
      <c r="L14" s="37">
        <f>SUMIFS(СВЦЭМ!$C$34:$C$777,СВЦЭМ!$A$34:$A$777,$A14,СВЦЭМ!$B$34:$B$777,L$11)+'СЕТ СН'!$F$9+СВЦЭМ!$D$10+'СЕТ СН'!$F$6-'СЕТ СН'!$F$19</f>
        <v>799.05979490000027</v>
      </c>
      <c r="M14" s="37">
        <f>SUMIFS(СВЦЭМ!$C$34:$C$777,СВЦЭМ!$A$34:$A$777,$A14,СВЦЭМ!$B$34:$B$777,M$11)+'СЕТ СН'!$F$9+СВЦЭМ!$D$10+'СЕТ СН'!$F$6-'СЕТ СН'!$F$19</f>
        <v>784.56495655000026</v>
      </c>
      <c r="N14" s="37">
        <f>SUMIFS(СВЦЭМ!$C$34:$C$777,СВЦЭМ!$A$34:$A$777,$A14,СВЦЭМ!$B$34:$B$777,N$11)+'СЕТ СН'!$F$9+СВЦЭМ!$D$10+'СЕТ СН'!$F$6-'СЕТ СН'!$F$19</f>
        <v>777.90907356000025</v>
      </c>
      <c r="O14" s="37">
        <f>SUMIFS(СВЦЭМ!$C$34:$C$777,СВЦЭМ!$A$34:$A$777,$A14,СВЦЭМ!$B$34:$B$777,O$11)+'СЕТ СН'!$F$9+СВЦЭМ!$D$10+'СЕТ СН'!$F$6-'СЕТ СН'!$F$19</f>
        <v>776.73578541999996</v>
      </c>
      <c r="P14" s="37">
        <f>SUMIFS(СВЦЭМ!$C$34:$C$777,СВЦЭМ!$A$34:$A$777,$A14,СВЦЭМ!$B$34:$B$777,P$11)+'СЕТ СН'!$F$9+СВЦЭМ!$D$10+'СЕТ СН'!$F$6-'СЕТ СН'!$F$19</f>
        <v>775.43204151000009</v>
      </c>
      <c r="Q14" s="37">
        <f>SUMIFS(СВЦЭМ!$C$34:$C$777,СВЦЭМ!$A$34:$A$777,$A14,СВЦЭМ!$B$34:$B$777,Q$11)+'СЕТ СН'!$F$9+СВЦЭМ!$D$10+'СЕТ СН'!$F$6-'СЕТ СН'!$F$19</f>
        <v>772.89263311000013</v>
      </c>
      <c r="R14" s="37">
        <f>SUMIFS(СВЦЭМ!$C$34:$C$777,СВЦЭМ!$A$34:$A$777,$A14,СВЦЭМ!$B$34:$B$777,R$11)+'СЕТ СН'!$F$9+СВЦЭМ!$D$10+'СЕТ СН'!$F$6-'СЕТ СН'!$F$19</f>
        <v>773.23200408999992</v>
      </c>
      <c r="S14" s="37">
        <f>SUMIFS(СВЦЭМ!$C$34:$C$777,СВЦЭМ!$A$34:$A$777,$A14,СВЦЭМ!$B$34:$B$777,S$11)+'СЕТ СН'!$F$9+СВЦЭМ!$D$10+'СЕТ СН'!$F$6-'СЕТ СН'!$F$19</f>
        <v>773.47221835000028</v>
      </c>
      <c r="T14" s="37">
        <f>SUMIFS(СВЦЭМ!$C$34:$C$777,СВЦЭМ!$A$34:$A$777,$A14,СВЦЭМ!$B$34:$B$777,T$11)+'СЕТ СН'!$F$9+СВЦЭМ!$D$10+'СЕТ СН'!$F$6-'СЕТ СН'!$F$19</f>
        <v>779.36232765000022</v>
      </c>
      <c r="U14" s="37">
        <f>SUMIFS(СВЦЭМ!$C$34:$C$777,СВЦЭМ!$A$34:$A$777,$A14,СВЦЭМ!$B$34:$B$777,U$11)+'СЕТ СН'!$F$9+СВЦЭМ!$D$10+'СЕТ СН'!$F$6-'СЕТ СН'!$F$19</f>
        <v>778.95320863000006</v>
      </c>
      <c r="V14" s="37">
        <f>SUMIFS(СВЦЭМ!$C$34:$C$777,СВЦЭМ!$A$34:$A$777,$A14,СВЦЭМ!$B$34:$B$777,V$11)+'СЕТ СН'!$F$9+СВЦЭМ!$D$10+'СЕТ СН'!$F$6-'СЕТ СН'!$F$19</f>
        <v>779.50579337999989</v>
      </c>
      <c r="W14" s="37">
        <f>SUMIFS(СВЦЭМ!$C$34:$C$777,СВЦЭМ!$A$34:$A$777,$A14,СВЦЭМ!$B$34:$B$777,W$11)+'СЕТ СН'!$F$9+СВЦЭМ!$D$10+'СЕТ СН'!$F$6-'СЕТ СН'!$F$19</f>
        <v>777.53730201999997</v>
      </c>
      <c r="X14" s="37">
        <f>SUMIFS(СВЦЭМ!$C$34:$C$777,СВЦЭМ!$A$34:$A$777,$A14,СВЦЭМ!$B$34:$B$777,X$11)+'СЕТ СН'!$F$9+СВЦЭМ!$D$10+'СЕТ СН'!$F$6-'СЕТ СН'!$F$19</f>
        <v>776.08636099000023</v>
      </c>
      <c r="Y14" s="37">
        <f>SUMIFS(СВЦЭМ!$C$34:$C$777,СВЦЭМ!$A$34:$A$777,$A14,СВЦЭМ!$B$34:$B$777,Y$11)+'СЕТ СН'!$F$9+СВЦЭМ!$D$10+'СЕТ СН'!$F$6-'СЕТ СН'!$F$19</f>
        <v>813.15398172999994</v>
      </c>
    </row>
    <row r="15" spans="1:27" ht="15.75" x14ac:dyDescent="0.2">
      <c r="A15" s="36">
        <f t="shared" si="0"/>
        <v>42739</v>
      </c>
      <c r="B15" s="37">
        <f>SUMIFS(СВЦЭМ!$C$34:$C$777,СВЦЭМ!$A$34:$A$777,$A15,СВЦЭМ!$B$34:$B$777,B$11)+'СЕТ СН'!$F$9+СВЦЭМ!$D$10+'СЕТ СН'!$F$6-'СЕТ СН'!$F$19</f>
        <v>823.4482168200002</v>
      </c>
      <c r="C15" s="37">
        <f>SUMIFS(СВЦЭМ!$C$34:$C$777,СВЦЭМ!$A$34:$A$777,$A15,СВЦЭМ!$B$34:$B$777,C$11)+'СЕТ СН'!$F$9+СВЦЭМ!$D$10+'СЕТ СН'!$F$6-'СЕТ СН'!$F$19</f>
        <v>864.34286294000003</v>
      </c>
      <c r="D15" s="37">
        <f>SUMIFS(СВЦЭМ!$C$34:$C$777,СВЦЭМ!$A$34:$A$777,$A15,СВЦЭМ!$B$34:$B$777,D$11)+'СЕТ СН'!$F$9+СВЦЭМ!$D$10+'СЕТ СН'!$F$6-'СЕТ СН'!$F$19</f>
        <v>885.83590232000006</v>
      </c>
      <c r="E15" s="37">
        <f>SUMIFS(СВЦЭМ!$C$34:$C$777,СВЦЭМ!$A$34:$A$777,$A15,СВЦЭМ!$B$34:$B$777,E$11)+'СЕТ СН'!$F$9+СВЦЭМ!$D$10+'СЕТ СН'!$F$6-'СЕТ СН'!$F$19</f>
        <v>900.54681535999998</v>
      </c>
      <c r="F15" s="37">
        <f>SUMIFS(СВЦЭМ!$C$34:$C$777,СВЦЭМ!$A$34:$A$777,$A15,СВЦЭМ!$B$34:$B$777,F$11)+'СЕТ СН'!$F$9+СВЦЭМ!$D$10+'СЕТ СН'!$F$6-'СЕТ СН'!$F$19</f>
        <v>904.10746591999987</v>
      </c>
      <c r="G15" s="37">
        <f>SUMIFS(СВЦЭМ!$C$34:$C$777,СВЦЭМ!$A$34:$A$777,$A15,СВЦЭМ!$B$34:$B$777,G$11)+'СЕТ СН'!$F$9+СВЦЭМ!$D$10+'СЕТ СН'!$F$6-'СЕТ СН'!$F$19</f>
        <v>899.41536780000024</v>
      </c>
      <c r="H15" s="37">
        <f>SUMIFS(СВЦЭМ!$C$34:$C$777,СВЦЭМ!$A$34:$A$777,$A15,СВЦЭМ!$B$34:$B$777,H$11)+'СЕТ СН'!$F$9+СВЦЭМ!$D$10+'СЕТ СН'!$F$6-'СЕТ СН'!$F$19</f>
        <v>878.49295325000003</v>
      </c>
      <c r="I15" s="37">
        <f>SUMIFS(СВЦЭМ!$C$34:$C$777,СВЦЭМ!$A$34:$A$777,$A15,СВЦЭМ!$B$34:$B$777,I$11)+'СЕТ СН'!$F$9+СВЦЭМ!$D$10+'СЕТ СН'!$F$6-'СЕТ СН'!$F$19</f>
        <v>838.48737495000023</v>
      </c>
      <c r="J15" s="37">
        <f>SUMIFS(СВЦЭМ!$C$34:$C$777,СВЦЭМ!$A$34:$A$777,$A15,СВЦЭМ!$B$34:$B$777,J$11)+'СЕТ СН'!$F$9+СВЦЭМ!$D$10+'СЕТ СН'!$F$6-'СЕТ СН'!$F$19</f>
        <v>767.01625320999983</v>
      </c>
      <c r="K15" s="37">
        <f>SUMIFS(СВЦЭМ!$C$34:$C$777,СВЦЭМ!$A$34:$A$777,$A15,СВЦЭМ!$B$34:$B$777,K$11)+'СЕТ СН'!$F$9+СВЦЭМ!$D$10+'СЕТ СН'!$F$6-'СЕТ СН'!$F$19</f>
        <v>765.3381190099999</v>
      </c>
      <c r="L15" s="37">
        <f>SUMIFS(СВЦЭМ!$C$34:$C$777,СВЦЭМ!$A$34:$A$777,$A15,СВЦЭМ!$B$34:$B$777,L$11)+'СЕТ СН'!$F$9+СВЦЭМ!$D$10+'СЕТ СН'!$F$6-'СЕТ СН'!$F$19</f>
        <v>770.03414878000012</v>
      </c>
      <c r="M15" s="37">
        <f>SUMIFS(СВЦЭМ!$C$34:$C$777,СВЦЭМ!$A$34:$A$777,$A15,СВЦЭМ!$B$34:$B$777,M$11)+'СЕТ СН'!$F$9+СВЦЭМ!$D$10+'СЕТ СН'!$F$6-'СЕТ СН'!$F$19</f>
        <v>766.38492927000016</v>
      </c>
      <c r="N15" s="37">
        <f>SUMIFS(СВЦЭМ!$C$34:$C$777,СВЦЭМ!$A$34:$A$777,$A15,СВЦЭМ!$B$34:$B$777,N$11)+'СЕТ СН'!$F$9+СВЦЭМ!$D$10+'СЕТ СН'!$F$6-'СЕТ СН'!$F$19</f>
        <v>759.05278372000021</v>
      </c>
      <c r="O15" s="37">
        <f>SUMIFS(СВЦЭМ!$C$34:$C$777,СВЦЭМ!$A$34:$A$777,$A15,СВЦЭМ!$B$34:$B$777,O$11)+'СЕТ СН'!$F$9+СВЦЭМ!$D$10+'СЕТ СН'!$F$6-'СЕТ СН'!$F$19</f>
        <v>763.64068321000013</v>
      </c>
      <c r="P15" s="37">
        <f>SUMIFS(СВЦЭМ!$C$34:$C$777,СВЦЭМ!$A$34:$A$777,$A15,СВЦЭМ!$B$34:$B$777,P$11)+'СЕТ СН'!$F$9+СВЦЭМ!$D$10+'СЕТ СН'!$F$6-'СЕТ СН'!$F$19</f>
        <v>761.34558482000011</v>
      </c>
      <c r="Q15" s="37">
        <f>SUMIFS(СВЦЭМ!$C$34:$C$777,СВЦЭМ!$A$34:$A$777,$A15,СВЦЭМ!$B$34:$B$777,Q$11)+'СЕТ СН'!$F$9+СВЦЭМ!$D$10+'СЕТ СН'!$F$6-'СЕТ СН'!$F$19</f>
        <v>758.0302883899999</v>
      </c>
      <c r="R15" s="37">
        <f>SUMIFS(СВЦЭМ!$C$34:$C$777,СВЦЭМ!$A$34:$A$777,$A15,СВЦЭМ!$B$34:$B$777,R$11)+'СЕТ СН'!$F$9+СВЦЭМ!$D$10+'СЕТ СН'!$F$6-'СЕТ СН'!$F$19</f>
        <v>758.49068273000012</v>
      </c>
      <c r="S15" s="37">
        <f>SUMIFS(СВЦЭМ!$C$34:$C$777,СВЦЭМ!$A$34:$A$777,$A15,СВЦЭМ!$B$34:$B$777,S$11)+'СЕТ СН'!$F$9+СВЦЭМ!$D$10+'СЕТ СН'!$F$6-'СЕТ СН'!$F$19</f>
        <v>761.24410231000002</v>
      </c>
      <c r="T15" s="37">
        <f>SUMIFS(СВЦЭМ!$C$34:$C$777,СВЦЭМ!$A$34:$A$777,$A15,СВЦЭМ!$B$34:$B$777,T$11)+'СЕТ СН'!$F$9+СВЦЭМ!$D$10+'СЕТ СН'!$F$6-'СЕТ СН'!$F$19</f>
        <v>767.16170025000019</v>
      </c>
      <c r="U15" s="37">
        <f>SUMIFS(СВЦЭМ!$C$34:$C$777,СВЦЭМ!$A$34:$A$777,$A15,СВЦЭМ!$B$34:$B$777,U$11)+'СЕТ СН'!$F$9+СВЦЭМ!$D$10+'СЕТ СН'!$F$6-'СЕТ СН'!$F$19</f>
        <v>766.91775744000006</v>
      </c>
      <c r="V15" s="37">
        <f>SUMIFS(СВЦЭМ!$C$34:$C$777,СВЦЭМ!$A$34:$A$777,$A15,СВЦЭМ!$B$34:$B$777,V$11)+'СЕТ СН'!$F$9+СВЦЭМ!$D$10+'СЕТ СН'!$F$6-'СЕТ СН'!$F$19</f>
        <v>766.98814191000019</v>
      </c>
      <c r="W15" s="37">
        <f>SUMIFS(СВЦЭМ!$C$34:$C$777,СВЦЭМ!$A$34:$A$777,$A15,СВЦЭМ!$B$34:$B$777,W$11)+'СЕТ СН'!$F$9+СВЦЭМ!$D$10+'СЕТ СН'!$F$6-'СЕТ СН'!$F$19</f>
        <v>763.86568244999989</v>
      </c>
      <c r="X15" s="37">
        <f>SUMIFS(СВЦЭМ!$C$34:$C$777,СВЦЭМ!$A$34:$A$777,$A15,СВЦЭМ!$B$34:$B$777,X$11)+'СЕТ СН'!$F$9+СВЦЭМ!$D$10+'СЕТ СН'!$F$6-'СЕТ СН'!$F$19</f>
        <v>762.05961723000019</v>
      </c>
      <c r="Y15" s="37">
        <f>SUMIFS(СВЦЭМ!$C$34:$C$777,СВЦЭМ!$A$34:$A$777,$A15,СВЦЭМ!$B$34:$B$777,Y$11)+'СЕТ СН'!$F$9+СВЦЭМ!$D$10+'СЕТ СН'!$F$6-'СЕТ СН'!$F$19</f>
        <v>792.61912187000007</v>
      </c>
    </row>
    <row r="16" spans="1:27" ht="15.75" x14ac:dyDescent="0.2">
      <c r="A16" s="36">
        <f t="shared" si="0"/>
        <v>42740</v>
      </c>
      <c r="B16" s="37">
        <f>SUMIFS(СВЦЭМ!$C$34:$C$777,СВЦЭМ!$A$34:$A$777,$A16,СВЦЭМ!$B$34:$B$777,B$11)+'СЕТ СН'!$F$9+СВЦЭМ!$D$10+'СЕТ СН'!$F$6-'СЕТ СН'!$F$19</f>
        <v>841.42022713000006</v>
      </c>
      <c r="C16" s="37">
        <f>SUMIFS(СВЦЭМ!$C$34:$C$777,СВЦЭМ!$A$34:$A$777,$A16,СВЦЭМ!$B$34:$B$777,C$11)+'СЕТ СН'!$F$9+СВЦЭМ!$D$10+'СЕТ СН'!$F$6-'СЕТ СН'!$F$19</f>
        <v>877.7789142900001</v>
      </c>
      <c r="D16" s="37">
        <f>SUMIFS(СВЦЭМ!$C$34:$C$777,СВЦЭМ!$A$34:$A$777,$A16,СВЦЭМ!$B$34:$B$777,D$11)+'СЕТ СН'!$F$9+СВЦЭМ!$D$10+'СЕТ СН'!$F$6-'СЕТ СН'!$F$19</f>
        <v>906.89598982999996</v>
      </c>
      <c r="E16" s="37">
        <f>SUMIFS(СВЦЭМ!$C$34:$C$777,СВЦЭМ!$A$34:$A$777,$A16,СВЦЭМ!$B$34:$B$777,E$11)+'СЕТ СН'!$F$9+СВЦЭМ!$D$10+'СЕТ СН'!$F$6-'СЕТ СН'!$F$19</f>
        <v>916.84704115000022</v>
      </c>
      <c r="F16" s="37">
        <f>SUMIFS(СВЦЭМ!$C$34:$C$777,СВЦЭМ!$A$34:$A$777,$A16,СВЦЭМ!$B$34:$B$777,F$11)+'СЕТ СН'!$F$9+СВЦЭМ!$D$10+'СЕТ СН'!$F$6-'СЕТ СН'!$F$19</f>
        <v>918.26838464999992</v>
      </c>
      <c r="G16" s="37">
        <f>SUMIFS(СВЦЭМ!$C$34:$C$777,СВЦЭМ!$A$34:$A$777,$A16,СВЦЭМ!$B$34:$B$777,G$11)+'СЕТ СН'!$F$9+СВЦЭМ!$D$10+'СЕТ СН'!$F$6-'СЕТ СН'!$F$19</f>
        <v>916.58443158</v>
      </c>
      <c r="H16" s="37">
        <f>SUMIFS(СВЦЭМ!$C$34:$C$777,СВЦЭМ!$A$34:$A$777,$A16,СВЦЭМ!$B$34:$B$777,H$11)+'СЕТ СН'!$F$9+СВЦЭМ!$D$10+'СЕТ СН'!$F$6-'СЕТ СН'!$F$19</f>
        <v>894.83108655000024</v>
      </c>
      <c r="I16" s="37">
        <f>SUMIFS(СВЦЭМ!$C$34:$C$777,СВЦЭМ!$A$34:$A$777,$A16,СВЦЭМ!$B$34:$B$777,I$11)+'СЕТ СН'!$F$9+СВЦЭМ!$D$10+'СЕТ СН'!$F$6-'СЕТ СН'!$F$19</f>
        <v>848.23877303000017</v>
      </c>
      <c r="J16" s="37">
        <f>SUMIFS(СВЦЭМ!$C$34:$C$777,СВЦЭМ!$A$34:$A$777,$A16,СВЦЭМ!$B$34:$B$777,J$11)+'СЕТ СН'!$F$9+СВЦЭМ!$D$10+'СЕТ СН'!$F$6-'СЕТ СН'!$F$19</f>
        <v>778.44614445000025</v>
      </c>
      <c r="K16" s="37">
        <f>SUMIFS(СВЦЭМ!$C$34:$C$777,СВЦЭМ!$A$34:$A$777,$A16,СВЦЭМ!$B$34:$B$777,K$11)+'СЕТ СН'!$F$9+СВЦЭМ!$D$10+'СЕТ СН'!$F$6-'СЕТ СН'!$F$19</f>
        <v>763.98763100999986</v>
      </c>
      <c r="L16" s="37">
        <f>SUMIFS(СВЦЭМ!$C$34:$C$777,СВЦЭМ!$A$34:$A$777,$A16,СВЦЭМ!$B$34:$B$777,L$11)+'СЕТ СН'!$F$9+СВЦЭМ!$D$10+'СЕТ СН'!$F$6-'СЕТ СН'!$F$19</f>
        <v>774.58917735000023</v>
      </c>
      <c r="M16" s="37">
        <f>SUMIFS(СВЦЭМ!$C$34:$C$777,СВЦЭМ!$A$34:$A$777,$A16,СВЦЭМ!$B$34:$B$777,M$11)+'СЕТ СН'!$F$9+СВЦЭМ!$D$10+'СЕТ СН'!$F$6-'СЕТ СН'!$F$19</f>
        <v>773.85923907999995</v>
      </c>
      <c r="N16" s="37">
        <f>SUMIFS(СВЦЭМ!$C$34:$C$777,СВЦЭМ!$A$34:$A$777,$A16,СВЦЭМ!$B$34:$B$777,N$11)+'СЕТ СН'!$F$9+СВЦЭМ!$D$10+'СЕТ СН'!$F$6-'СЕТ СН'!$F$19</f>
        <v>765.8599796200001</v>
      </c>
      <c r="O16" s="37">
        <f>SUMIFS(СВЦЭМ!$C$34:$C$777,СВЦЭМ!$A$34:$A$777,$A16,СВЦЭМ!$B$34:$B$777,O$11)+'СЕТ СН'!$F$9+СВЦЭМ!$D$10+'СЕТ СН'!$F$6-'СЕТ СН'!$F$19</f>
        <v>765.62035152999988</v>
      </c>
      <c r="P16" s="37">
        <f>SUMIFS(СВЦЭМ!$C$34:$C$777,СВЦЭМ!$A$34:$A$777,$A16,СВЦЭМ!$B$34:$B$777,P$11)+'СЕТ СН'!$F$9+СВЦЭМ!$D$10+'СЕТ СН'!$F$6-'СЕТ СН'!$F$19</f>
        <v>766.03501524000012</v>
      </c>
      <c r="Q16" s="37">
        <f>SUMIFS(СВЦЭМ!$C$34:$C$777,СВЦЭМ!$A$34:$A$777,$A16,СВЦЭМ!$B$34:$B$777,Q$11)+'СЕТ СН'!$F$9+СВЦЭМ!$D$10+'СЕТ СН'!$F$6-'СЕТ СН'!$F$19</f>
        <v>762.13324618000024</v>
      </c>
      <c r="R16" s="37">
        <f>SUMIFS(СВЦЭМ!$C$34:$C$777,СВЦЭМ!$A$34:$A$777,$A16,СВЦЭМ!$B$34:$B$777,R$11)+'СЕТ СН'!$F$9+СВЦЭМ!$D$10+'СЕТ СН'!$F$6-'СЕТ СН'!$F$19</f>
        <v>761.24516949999997</v>
      </c>
      <c r="S16" s="37">
        <f>SUMIFS(СВЦЭМ!$C$34:$C$777,СВЦЭМ!$A$34:$A$777,$A16,СВЦЭМ!$B$34:$B$777,S$11)+'СЕТ СН'!$F$9+СВЦЭМ!$D$10+'СЕТ СН'!$F$6-'СЕТ СН'!$F$19</f>
        <v>764.14584461000004</v>
      </c>
      <c r="T16" s="37">
        <f>SUMIFS(СВЦЭМ!$C$34:$C$777,СВЦЭМ!$A$34:$A$777,$A16,СВЦЭМ!$B$34:$B$777,T$11)+'СЕТ СН'!$F$9+СВЦЭМ!$D$10+'СЕТ СН'!$F$6-'СЕТ СН'!$F$19</f>
        <v>771.10521954000023</v>
      </c>
      <c r="U16" s="37">
        <f>SUMIFS(СВЦЭМ!$C$34:$C$777,СВЦЭМ!$A$34:$A$777,$A16,СВЦЭМ!$B$34:$B$777,U$11)+'СЕТ СН'!$F$9+СВЦЭМ!$D$10+'СЕТ СН'!$F$6-'СЕТ СН'!$F$19</f>
        <v>769.02675868999995</v>
      </c>
      <c r="V16" s="37">
        <f>SUMIFS(СВЦЭМ!$C$34:$C$777,СВЦЭМ!$A$34:$A$777,$A16,СВЦЭМ!$B$34:$B$777,V$11)+'СЕТ СН'!$F$9+СВЦЭМ!$D$10+'СЕТ СН'!$F$6-'СЕТ СН'!$F$19</f>
        <v>770.38404807999996</v>
      </c>
      <c r="W16" s="37">
        <f>SUMIFS(СВЦЭМ!$C$34:$C$777,СВЦЭМ!$A$34:$A$777,$A16,СВЦЭМ!$B$34:$B$777,W$11)+'СЕТ СН'!$F$9+СВЦЭМ!$D$10+'СЕТ СН'!$F$6-'СЕТ СН'!$F$19</f>
        <v>765.69808332000002</v>
      </c>
      <c r="X16" s="37">
        <f>SUMIFS(СВЦЭМ!$C$34:$C$777,СВЦЭМ!$A$34:$A$777,$A16,СВЦЭМ!$B$34:$B$777,X$11)+'СЕТ СН'!$F$9+СВЦЭМ!$D$10+'СЕТ СН'!$F$6-'СЕТ СН'!$F$19</f>
        <v>764.35471795000012</v>
      </c>
      <c r="Y16" s="37">
        <f>SUMIFS(СВЦЭМ!$C$34:$C$777,СВЦЭМ!$A$34:$A$777,$A16,СВЦЭМ!$B$34:$B$777,Y$11)+'СЕТ СН'!$F$9+СВЦЭМ!$D$10+'СЕТ СН'!$F$6-'СЕТ СН'!$F$19</f>
        <v>803.73246780999989</v>
      </c>
    </row>
    <row r="17" spans="1:25" ht="15.75" x14ac:dyDescent="0.2">
      <c r="A17" s="36">
        <f t="shared" si="0"/>
        <v>42741</v>
      </c>
      <c r="B17" s="37">
        <f>SUMIFS(СВЦЭМ!$C$34:$C$777,СВЦЭМ!$A$34:$A$777,$A17,СВЦЭМ!$B$34:$B$777,B$11)+'СЕТ СН'!$F$9+СВЦЭМ!$D$10+'СЕТ СН'!$F$6-'СЕТ СН'!$F$19</f>
        <v>836.76303590999987</v>
      </c>
      <c r="C17" s="37">
        <f>SUMIFS(СВЦЭМ!$C$34:$C$777,СВЦЭМ!$A$34:$A$777,$A17,СВЦЭМ!$B$34:$B$777,C$11)+'СЕТ СН'!$F$9+СВЦЭМ!$D$10+'СЕТ СН'!$F$6-'СЕТ СН'!$F$19</f>
        <v>873.04253831000005</v>
      </c>
      <c r="D17" s="37">
        <f>SUMIFS(СВЦЭМ!$C$34:$C$777,СВЦЭМ!$A$34:$A$777,$A17,СВЦЭМ!$B$34:$B$777,D$11)+'СЕТ СН'!$F$9+СВЦЭМ!$D$10+'СЕТ СН'!$F$6-'СЕТ СН'!$F$19</f>
        <v>896.77870445999997</v>
      </c>
      <c r="E17" s="37">
        <f>SUMIFS(СВЦЭМ!$C$34:$C$777,СВЦЭМ!$A$34:$A$777,$A17,СВЦЭМ!$B$34:$B$777,E$11)+'СЕТ СН'!$F$9+СВЦЭМ!$D$10+'СЕТ СН'!$F$6-'СЕТ СН'!$F$19</f>
        <v>909.02968688999999</v>
      </c>
      <c r="F17" s="37">
        <f>SUMIFS(СВЦЭМ!$C$34:$C$777,СВЦЭМ!$A$34:$A$777,$A17,СВЦЭМ!$B$34:$B$777,F$11)+'СЕТ СН'!$F$9+СВЦЭМ!$D$10+'СЕТ СН'!$F$6-'СЕТ СН'!$F$19</f>
        <v>909.88146399000016</v>
      </c>
      <c r="G17" s="37">
        <f>SUMIFS(СВЦЭМ!$C$34:$C$777,СВЦЭМ!$A$34:$A$777,$A17,СВЦЭМ!$B$34:$B$777,G$11)+'СЕТ СН'!$F$9+СВЦЭМ!$D$10+'СЕТ СН'!$F$6-'СЕТ СН'!$F$19</f>
        <v>909.37989817000016</v>
      </c>
      <c r="H17" s="37">
        <f>SUMIFS(СВЦЭМ!$C$34:$C$777,СВЦЭМ!$A$34:$A$777,$A17,СВЦЭМ!$B$34:$B$777,H$11)+'СЕТ СН'!$F$9+СВЦЭМ!$D$10+'СЕТ СН'!$F$6-'СЕТ СН'!$F$19</f>
        <v>886.03691308999987</v>
      </c>
      <c r="I17" s="37">
        <f>SUMIFS(СВЦЭМ!$C$34:$C$777,СВЦЭМ!$A$34:$A$777,$A17,СВЦЭМ!$B$34:$B$777,I$11)+'СЕТ СН'!$F$9+СВЦЭМ!$D$10+'СЕТ СН'!$F$6-'СЕТ СН'!$F$19</f>
        <v>845.66926694999984</v>
      </c>
      <c r="J17" s="37">
        <f>SUMIFS(СВЦЭМ!$C$34:$C$777,СВЦЭМ!$A$34:$A$777,$A17,СВЦЭМ!$B$34:$B$777,J$11)+'СЕТ СН'!$F$9+СВЦЭМ!$D$10+'СЕТ СН'!$F$6-'СЕТ СН'!$F$19</f>
        <v>777.49254784000004</v>
      </c>
      <c r="K17" s="37">
        <f>SUMIFS(СВЦЭМ!$C$34:$C$777,СВЦЭМ!$A$34:$A$777,$A17,СВЦЭМ!$B$34:$B$777,K$11)+'СЕТ СН'!$F$9+СВЦЭМ!$D$10+'СЕТ СН'!$F$6-'СЕТ СН'!$F$19</f>
        <v>750.83176576000005</v>
      </c>
      <c r="L17" s="37">
        <f>SUMIFS(СВЦЭМ!$C$34:$C$777,СВЦЭМ!$A$34:$A$777,$A17,СВЦЭМ!$B$34:$B$777,L$11)+'СЕТ СН'!$F$9+СВЦЭМ!$D$10+'СЕТ СН'!$F$6-'СЕТ СН'!$F$19</f>
        <v>773.87807067999984</v>
      </c>
      <c r="M17" s="37">
        <f>SUMIFS(СВЦЭМ!$C$34:$C$777,СВЦЭМ!$A$34:$A$777,$A17,СВЦЭМ!$B$34:$B$777,M$11)+'СЕТ СН'!$F$9+СВЦЭМ!$D$10+'СЕТ СН'!$F$6-'СЕТ СН'!$F$19</f>
        <v>777.24893542000018</v>
      </c>
      <c r="N17" s="37">
        <f>SUMIFS(СВЦЭМ!$C$34:$C$777,СВЦЭМ!$A$34:$A$777,$A17,СВЦЭМ!$B$34:$B$777,N$11)+'СЕТ СН'!$F$9+СВЦЭМ!$D$10+'СЕТ СН'!$F$6-'СЕТ СН'!$F$19</f>
        <v>769.26849317000006</v>
      </c>
      <c r="O17" s="37">
        <f>SUMIFS(СВЦЭМ!$C$34:$C$777,СВЦЭМ!$A$34:$A$777,$A17,СВЦЭМ!$B$34:$B$777,O$11)+'СЕТ СН'!$F$9+СВЦЭМ!$D$10+'СЕТ СН'!$F$6-'СЕТ СН'!$F$19</f>
        <v>755.82603634999987</v>
      </c>
      <c r="P17" s="37">
        <f>SUMIFS(СВЦЭМ!$C$34:$C$777,СВЦЭМ!$A$34:$A$777,$A17,СВЦЭМ!$B$34:$B$777,P$11)+'СЕТ СН'!$F$9+СВЦЭМ!$D$10+'СЕТ СН'!$F$6-'СЕТ СН'!$F$19</f>
        <v>745.88094571000011</v>
      </c>
      <c r="Q17" s="37">
        <f>SUMIFS(СВЦЭМ!$C$34:$C$777,СВЦЭМ!$A$34:$A$777,$A17,СВЦЭМ!$B$34:$B$777,Q$11)+'СЕТ СН'!$F$9+СВЦЭМ!$D$10+'СЕТ СН'!$F$6-'СЕТ СН'!$F$19</f>
        <v>747.30294288000005</v>
      </c>
      <c r="R17" s="37">
        <f>SUMIFS(СВЦЭМ!$C$34:$C$777,СВЦЭМ!$A$34:$A$777,$A17,СВЦЭМ!$B$34:$B$777,R$11)+'СЕТ СН'!$F$9+СВЦЭМ!$D$10+'СЕТ СН'!$F$6-'СЕТ СН'!$F$19</f>
        <v>744.69697698000027</v>
      </c>
      <c r="S17" s="37">
        <f>SUMIFS(СВЦЭМ!$C$34:$C$777,СВЦЭМ!$A$34:$A$777,$A17,СВЦЭМ!$B$34:$B$777,S$11)+'СЕТ СН'!$F$9+СВЦЭМ!$D$10+'СЕТ СН'!$F$6-'СЕТ СН'!$F$19</f>
        <v>762.09955180999987</v>
      </c>
      <c r="T17" s="37">
        <f>SUMIFS(СВЦЭМ!$C$34:$C$777,СВЦЭМ!$A$34:$A$777,$A17,СВЦЭМ!$B$34:$B$777,T$11)+'СЕТ СН'!$F$9+СВЦЭМ!$D$10+'СЕТ СН'!$F$6-'СЕТ СН'!$F$19</f>
        <v>769.14937775999988</v>
      </c>
      <c r="U17" s="37">
        <f>SUMIFS(СВЦЭМ!$C$34:$C$777,СВЦЭМ!$A$34:$A$777,$A17,СВЦЭМ!$B$34:$B$777,U$11)+'СЕТ СН'!$F$9+СВЦЭМ!$D$10+'СЕТ СН'!$F$6-'СЕТ СН'!$F$19</f>
        <v>771.52139347000002</v>
      </c>
      <c r="V17" s="37">
        <f>SUMIFS(СВЦЭМ!$C$34:$C$777,СВЦЭМ!$A$34:$A$777,$A17,СВЦЭМ!$B$34:$B$777,V$11)+'СЕТ СН'!$F$9+СВЦЭМ!$D$10+'СЕТ СН'!$F$6-'СЕТ СН'!$F$19</f>
        <v>780.59991377999995</v>
      </c>
      <c r="W17" s="37">
        <f>SUMIFS(СВЦЭМ!$C$34:$C$777,СВЦЭМ!$A$34:$A$777,$A17,СВЦЭМ!$B$34:$B$777,W$11)+'СЕТ СН'!$F$9+СВЦЭМ!$D$10+'СЕТ СН'!$F$6-'СЕТ СН'!$F$19</f>
        <v>775.52842693000002</v>
      </c>
      <c r="X17" s="37">
        <f>SUMIFS(СВЦЭМ!$C$34:$C$777,СВЦЭМ!$A$34:$A$777,$A17,СВЦЭМ!$B$34:$B$777,X$11)+'СЕТ СН'!$F$9+СВЦЭМ!$D$10+'СЕТ СН'!$F$6-'СЕТ СН'!$F$19</f>
        <v>758.48264159000018</v>
      </c>
      <c r="Y17" s="37">
        <f>SUMIFS(СВЦЭМ!$C$34:$C$777,СВЦЭМ!$A$34:$A$777,$A17,СВЦЭМ!$B$34:$B$777,Y$11)+'СЕТ СН'!$F$9+СВЦЭМ!$D$10+'СЕТ СН'!$F$6-'СЕТ СН'!$F$19</f>
        <v>786.37070735999987</v>
      </c>
    </row>
    <row r="18" spans="1:25" ht="15.75" x14ac:dyDescent="0.2">
      <c r="A18" s="36">
        <f t="shared" si="0"/>
        <v>42742</v>
      </c>
      <c r="B18" s="37">
        <f>SUMIFS(СВЦЭМ!$C$34:$C$777,СВЦЭМ!$A$34:$A$777,$A18,СВЦЭМ!$B$34:$B$777,B$11)+'СЕТ СН'!$F$9+СВЦЭМ!$D$10+'СЕТ СН'!$F$6-'СЕТ СН'!$F$19</f>
        <v>834.27597212000001</v>
      </c>
      <c r="C18" s="37">
        <f>SUMIFS(СВЦЭМ!$C$34:$C$777,СВЦЭМ!$A$34:$A$777,$A18,СВЦЭМ!$B$34:$B$777,C$11)+'СЕТ СН'!$F$9+СВЦЭМ!$D$10+'СЕТ СН'!$F$6-'СЕТ СН'!$F$19</f>
        <v>870.27109447000021</v>
      </c>
      <c r="D18" s="37">
        <f>SUMIFS(СВЦЭМ!$C$34:$C$777,СВЦЭМ!$A$34:$A$777,$A18,СВЦЭМ!$B$34:$B$777,D$11)+'СЕТ СН'!$F$9+СВЦЭМ!$D$10+'СЕТ СН'!$F$6-'СЕТ СН'!$F$19</f>
        <v>894.20815479000021</v>
      </c>
      <c r="E18" s="37">
        <f>SUMIFS(СВЦЭМ!$C$34:$C$777,СВЦЭМ!$A$34:$A$777,$A18,СВЦЭМ!$B$34:$B$777,E$11)+'СЕТ СН'!$F$9+СВЦЭМ!$D$10+'СЕТ СН'!$F$6-'СЕТ СН'!$F$19</f>
        <v>903.69085612000026</v>
      </c>
      <c r="F18" s="37">
        <f>SUMIFS(СВЦЭМ!$C$34:$C$777,СВЦЭМ!$A$34:$A$777,$A18,СВЦЭМ!$B$34:$B$777,F$11)+'СЕТ СН'!$F$9+СВЦЭМ!$D$10+'СЕТ СН'!$F$6-'СЕТ СН'!$F$19</f>
        <v>907.48784324000007</v>
      </c>
      <c r="G18" s="37">
        <f>SUMIFS(СВЦЭМ!$C$34:$C$777,СВЦЭМ!$A$34:$A$777,$A18,СВЦЭМ!$B$34:$B$777,G$11)+'СЕТ СН'!$F$9+СВЦЭМ!$D$10+'СЕТ СН'!$F$6-'СЕТ СН'!$F$19</f>
        <v>910.36688679000008</v>
      </c>
      <c r="H18" s="37">
        <f>SUMIFS(СВЦЭМ!$C$34:$C$777,СВЦЭМ!$A$34:$A$777,$A18,СВЦЭМ!$B$34:$B$777,H$11)+'СЕТ СН'!$F$9+СВЦЭМ!$D$10+'СЕТ СН'!$F$6-'СЕТ СН'!$F$19</f>
        <v>885.93223187000012</v>
      </c>
      <c r="I18" s="37">
        <f>SUMIFS(СВЦЭМ!$C$34:$C$777,СВЦЭМ!$A$34:$A$777,$A18,СВЦЭМ!$B$34:$B$777,I$11)+'СЕТ СН'!$F$9+СВЦЭМ!$D$10+'СЕТ СН'!$F$6-'СЕТ СН'!$F$19</f>
        <v>847.83457389000023</v>
      </c>
      <c r="J18" s="37">
        <f>SUMIFS(СВЦЭМ!$C$34:$C$777,СВЦЭМ!$A$34:$A$777,$A18,СВЦЭМ!$B$34:$B$777,J$11)+'СЕТ СН'!$F$9+СВЦЭМ!$D$10+'СЕТ СН'!$F$6-'СЕТ СН'!$F$19</f>
        <v>779.22850903000017</v>
      </c>
      <c r="K18" s="37">
        <f>SUMIFS(СВЦЭМ!$C$34:$C$777,СВЦЭМ!$A$34:$A$777,$A18,СВЦЭМ!$B$34:$B$777,K$11)+'СЕТ СН'!$F$9+СВЦЭМ!$D$10+'СЕТ СН'!$F$6-'СЕТ СН'!$F$19</f>
        <v>759.43238010999994</v>
      </c>
      <c r="L18" s="37">
        <f>SUMIFS(СВЦЭМ!$C$34:$C$777,СВЦЭМ!$A$34:$A$777,$A18,СВЦЭМ!$B$34:$B$777,L$11)+'СЕТ СН'!$F$9+СВЦЭМ!$D$10+'СЕТ СН'!$F$6-'СЕТ СН'!$F$19</f>
        <v>766.91444291000016</v>
      </c>
      <c r="M18" s="37">
        <f>SUMIFS(СВЦЭМ!$C$34:$C$777,СВЦЭМ!$A$34:$A$777,$A18,СВЦЭМ!$B$34:$B$777,M$11)+'СЕТ СН'!$F$9+СВЦЭМ!$D$10+'СЕТ СН'!$F$6-'СЕТ СН'!$F$19</f>
        <v>767.24424434000002</v>
      </c>
      <c r="N18" s="37">
        <f>SUMIFS(СВЦЭМ!$C$34:$C$777,СВЦЭМ!$A$34:$A$777,$A18,СВЦЭМ!$B$34:$B$777,N$11)+'СЕТ СН'!$F$9+СВЦЭМ!$D$10+'СЕТ СН'!$F$6-'СЕТ СН'!$F$19</f>
        <v>756.38529960999995</v>
      </c>
      <c r="O18" s="37">
        <f>SUMIFS(СВЦЭМ!$C$34:$C$777,СВЦЭМ!$A$34:$A$777,$A18,СВЦЭМ!$B$34:$B$777,O$11)+'СЕТ СН'!$F$9+СВЦЭМ!$D$10+'СЕТ СН'!$F$6-'СЕТ СН'!$F$19</f>
        <v>749.49063512000021</v>
      </c>
      <c r="P18" s="37">
        <f>SUMIFS(СВЦЭМ!$C$34:$C$777,СВЦЭМ!$A$34:$A$777,$A18,СВЦЭМ!$B$34:$B$777,P$11)+'СЕТ СН'!$F$9+СВЦЭМ!$D$10+'СЕТ СН'!$F$6-'СЕТ СН'!$F$19</f>
        <v>750.61107467000011</v>
      </c>
      <c r="Q18" s="37">
        <f>SUMIFS(СВЦЭМ!$C$34:$C$777,СВЦЭМ!$A$34:$A$777,$A18,СВЦЭМ!$B$34:$B$777,Q$11)+'СЕТ СН'!$F$9+СВЦЭМ!$D$10+'СЕТ СН'!$F$6-'СЕТ СН'!$F$19</f>
        <v>747.30323733000023</v>
      </c>
      <c r="R18" s="37">
        <f>SUMIFS(СВЦЭМ!$C$34:$C$777,СВЦЭМ!$A$34:$A$777,$A18,СВЦЭМ!$B$34:$B$777,R$11)+'СЕТ СН'!$F$9+СВЦЭМ!$D$10+'СЕТ СН'!$F$6-'СЕТ СН'!$F$19</f>
        <v>750.70864673999995</v>
      </c>
      <c r="S18" s="37">
        <f>SUMIFS(СВЦЭМ!$C$34:$C$777,СВЦЭМ!$A$34:$A$777,$A18,СВЦЭМ!$B$34:$B$777,S$11)+'СЕТ СН'!$F$9+СВЦЭМ!$D$10+'СЕТ СН'!$F$6-'СЕТ СН'!$F$19</f>
        <v>759.40235883000014</v>
      </c>
      <c r="T18" s="37">
        <f>SUMIFS(СВЦЭМ!$C$34:$C$777,СВЦЭМ!$A$34:$A$777,$A18,СВЦЭМ!$B$34:$B$777,T$11)+'СЕТ СН'!$F$9+СВЦЭМ!$D$10+'СЕТ СН'!$F$6-'СЕТ СН'!$F$19</f>
        <v>786.11099925999997</v>
      </c>
      <c r="U18" s="37">
        <f>SUMIFS(СВЦЭМ!$C$34:$C$777,СВЦЭМ!$A$34:$A$777,$A18,СВЦЭМ!$B$34:$B$777,U$11)+'СЕТ СН'!$F$9+СВЦЭМ!$D$10+'СЕТ СН'!$F$6-'СЕТ СН'!$F$19</f>
        <v>782.42949613000019</v>
      </c>
      <c r="V18" s="37">
        <f>SUMIFS(СВЦЭМ!$C$34:$C$777,СВЦЭМ!$A$34:$A$777,$A18,СВЦЭМ!$B$34:$B$777,V$11)+'СЕТ СН'!$F$9+СВЦЭМ!$D$10+'СЕТ СН'!$F$6-'СЕТ СН'!$F$19</f>
        <v>771.05900425000027</v>
      </c>
      <c r="W18" s="37">
        <f>SUMIFS(СВЦЭМ!$C$34:$C$777,СВЦЭМ!$A$34:$A$777,$A18,СВЦЭМ!$B$34:$B$777,W$11)+'СЕТ СН'!$F$9+СВЦЭМ!$D$10+'СЕТ СН'!$F$6-'СЕТ СН'!$F$19</f>
        <v>764.34423926999989</v>
      </c>
      <c r="X18" s="37">
        <f>SUMIFS(СВЦЭМ!$C$34:$C$777,СВЦЭМ!$A$34:$A$777,$A18,СВЦЭМ!$B$34:$B$777,X$11)+'СЕТ СН'!$F$9+СВЦЭМ!$D$10+'СЕТ СН'!$F$6-'СЕТ СН'!$F$19</f>
        <v>753.90603388</v>
      </c>
      <c r="Y18" s="37">
        <f>SUMIFS(СВЦЭМ!$C$34:$C$777,СВЦЭМ!$A$34:$A$777,$A18,СВЦЭМ!$B$34:$B$777,Y$11)+'СЕТ СН'!$F$9+СВЦЭМ!$D$10+'СЕТ СН'!$F$6-'СЕТ СН'!$F$19</f>
        <v>793.95386310999993</v>
      </c>
    </row>
    <row r="19" spans="1:25" ht="15.75" x14ac:dyDescent="0.2">
      <c r="A19" s="36">
        <f t="shared" si="0"/>
        <v>42743</v>
      </c>
      <c r="B19" s="37">
        <f>SUMIFS(СВЦЭМ!$C$34:$C$777,СВЦЭМ!$A$34:$A$777,$A19,СВЦЭМ!$B$34:$B$777,B$11)+'СЕТ СН'!$F$9+СВЦЭМ!$D$10+'СЕТ СН'!$F$6-'СЕТ СН'!$F$19</f>
        <v>829.39279037000006</v>
      </c>
      <c r="C19" s="37">
        <f>SUMIFS(СВЦЭМ!$C$34:$C$777,СВЦЭМ!$A$34:$A$777,$A19,СВЦЭМ!$B$34:$B$777,C$11)+'СЕТ СН'!$F$9+СВЦЭМ!$D$10+'СЕТ СН'!$F$6-'СЕТ СН'!$F$19</f>
        <v>873.12854275000018</v>
      </c>
      <c r="D19" s="37">
        <f>SUMIFS(СВЦЭМ!$C$34:$C$777,СВЦЭМ!$A$34:$A$777,$A19,СВЦЭМ!$B$34:$B$777,D$11)+'СЕТ СН'!$F$9+СВЦЭМ!$D$10+'СЕТ СН'!$F$6-'СЕТ СН'!$F$19</f>
        <v>914.01656657000012</v>
      </c>
      <c r="E19" s="37">
        <f>SUMIFS(СВЦЭМ!$C$34:$C$777,СВЦЭМ!$A$34:$A$777,$A19,СВЦЭМ!$B$34:$B$777,E$11)+'СЕТ СН'!$F$9+СВЦЭМ!$D$10+'СЕТ СН'!$F$6-'СЕТ СН'!$F$19</f>
        <v>951.66022954000027</v>
      </c>
      <c r="F19" s="37">
        <f>SUMIFS(СВЦЭМ!$C$34:$C$777,СВЦЭМ!$A$34:$A$777,$A19,СВЦЭМ!$B$34:$B$777,F$11)+'СЕТ СН'!$F$9+СВЦЭМ!$D$10+'СЕТ СН'!$F$6-'СЕТ СН'!$F$19</f>
        <v>961.26575395000009</v>
      </c>
      <c r="G19" s="37">
        <f>SUMIFS(СВЦЭМ!$C$34:$C$777,СВЦЭМ!$A$34:$A$777,$A19,СВЦЭМ!$B$34:$B$777,G$11)+'СЕТ СН'!$F$9+СВЦЭМ!$D$10+'СЕТ СН'!$F$6-'СЕТ СН'!$F$19</f>
        <v>954.12560668000015</v>
      </c>
      <c r="H19" s="37">
        <f>SUMIFS(СВЦЭМ!$C$34:$C$777,СВЦЭМ!$A$34:$A$777,$A19,СВЦЭМ!$B$34:$B$777,H$11)+'СЕТ СН'!$F$9+СВЦЭМ!$D$10+'СЕТ СН'!$F$6-'СЕТ СН'!$F$19</f>
        <v>942.88556392999999</v>
      </c>
      <c r="I19" s="37">
        <f>SUMIFS(СВЦЭМ!$C$34:$C$777,СВЦЭМ!$A$34:$A$777,$A19,СВЦЭМ!$B$34:$B$777,I$11)+'СЕТ СН'!$F$9+СВЦЭМ!$D$10+'СЕТ СН'!$F$6-'СЕТ СН'!$F$19</f>
        <v>899.05343386999994</v>
      </c>
      <c r="J19" s="37">
        <f>SUMIFS(СВЦЭМ!$C$34:$C$777,СВЦЭМ!$A$34:$A$777,$A19,СВЦЭМ!$B$34:$B$777,J$11)+'СЕТ СН'!$F$9+СВЦЭМ!$D$10+'СЕТ СН'!$F$6-'СЕТ СН'!$F$19</f>
        <v>838.83837708999999</v>
      </c>
      <c r="K19" s="37">
        <f>SUMIFS(СВЦЭМ!$C$34:$C$777,СВЦЭМ!$A$34:$A$777,$A19,СВЦЭМ!$B$34:$B$777,K$11)+'СЕТ СН'!$F$9+СВЦЭМ!$D$10+'СЕТ СН'!$F$6-'СЕТ СН'!$F$19</f>
        <v>796.67559879000009</v>
      </c>
      <c r="L19" s="37">
        <f>SUMIFS(СВЦЭМ!$C$34:$C$777,СВЦЭМ!$A$34:$A$777,$A19,СВЦЭМ!$B$34:$B$777,L$11)+'СЕТ СН'!$F$9+СВЦЭМ!$D$10+'СЕТ СН'!$F$6-'СЕТ СН'!$F$19</f>
        <v>779.71660646999999</v>
      </c>
      <c r="M19" s="37">
        <f>SUMIFS(СВЦЭМ!$C$34:$C$777,СВЦЭМ!$A$34:$A$777,$A19,СВЦЭМ!$B$34:$B$777,M$11)+'СЕТ СН'!$F$9+СВЦЭМ!$D$10+'СЕТ СН'!$F$6-'СЕТ СН'!$F$19</f>
        <v>779.71353394000016</v>
      </c>
      <c r="N19" s="37">
        <f>SUMIFS(СВЦЭМ!$C$34:$C$777,СВЦЭМ!$A$34:$A$777,$A19,СВЦЭМ!$B$34:$B$777,N$11)+'СЕТ СН'!$F$9+СВЦЭМ!$D$10+'СЕТ СН'!$F$6-'СЕТ СН'!$F$19</f>
        <v>773.9740975499999</v>
      </c>
      <c r="O19" s="37">
        <f>SUMIFS(СВЦЭМ!$C$34:$C$777,СВЦЭМ!$A$34:$A$777,$A19,СВЦЭМ!$B$34:$B$777,O$11)+'СЕТ СН'!$F$9+СВЦЭМ!$D$10+'СЕТ СН'!$F$6-'СЕТ СН'!$F$19</f>
        <v>785.48783131000027</v>
      </c>
      <c r="P19" s="37">
        <f>SUMIFS(СВЦЭМ!$C$34:$C$777,СВЦЭМ!$A$34:$A$777,$A19,СВЦЭМ!$B$34:$B$777,P$11)+'СЕТ СН'!$F$9+СВЦЭМ!$D$10+'СЕТ СН'!$F$6-'СЕТ СН'!$F$19</f>
        <v>794.66279018000023</v>
      </c>
      <c r="Q19" s="37">
        <f>SUMIFS(СВЦЭМ!$C$34:$C$777,СВЦЭМ!$A$34:$A$777,$A19,СВЦЭМ!$B$34:$B$777,Q$11)+'СЕТ СН'!$F$9+СВЦЭМ!$D$10+'СЕТ СН'!$F$6-'СЕТ СН'!$F$19</f>
        <v>809.29865509999991</v>
      </c>
      <c r="R19" s="37">
        <f>SUMIFS(СВЦЭМ!$C$34:$C$777,СВЦЭМ!$A$34:$A$777,$A19,СВЦЭМ!$B$34:$B$777,R$11)+'СЕТ СН'!$F$9+СВЦЭМ!$D$10+'СЕТ СН'!$F$6-'СЕТ СН'!$F$19</f>
        <v>806.19392865999998</v>
      </c>
      <c r="S19" s="37">
        <f>SUMIFS(СВЦЭМ!$C$34:$C$777,СВЦЭМ!$A$34:$A$777,$A19,СВЦЭМ!$B$34:$B$777,S$11)+'СЕТ СН'!$F$9+СВЦЭМ!$D$10+'СЕТ СН'!$F$6-'СЕТ СН'!$F$19</f>
        <v>781.23844798000027</v>
      </c>
      <c r="T19" s="37">
        <f>SUMIFS(СВЦЭМ!$C$34:$C$777,СВЦЭМ!$A$34:$A$777,$A19,СВЦЭМ!$B$34:$B$777,T$11)+'СЕТ СН'!$F$9+СВЦЭМ!$D$10+'СЕТ СН'!$F$6-'СЕТ СН'!$F$19</f>
        <v>796.92838389999997</v>
      </c>
      <c r="U19" s="37">
        <f>SUMIFS(СВЦЭМ!$C$34:$C$777,СВЦЭМ!$A$34:$A$777,$A19,СВЦЭМ!$B$34:$B$777,U$11)+'СЕТ СН'!$F$9+СВЦЭМ!$D$10+'СЕТ СН'!$F$6-'СЕТ СН'!$F$19</f>
        <v>793.47403050000003</v>
      </c>
      <c r="V19" s="37">
        <f>SUMIFS(СВЦЭМ!$C$34:$C$777,СВЦЭМ!$A$34:$A$777,$A19,СВЦЭМ!$B$34:$B$777,V$11)+'СЕТ СН'!$F$9+СВЦЭМ!$D$10+'СЕТ СН'!$F$6-'СЕТ СН'!$F$19</f>
        <v>787.19866118000027</v>
      </c>
      <c r="W19" s="37">
        <f>SUMIFS(СВЦЭМ!$C$34:$C$777,СВЦЭМ!$A$34:$A$777,$A19,СВЦЭМ!$B$34:$B$777,W$11)+'СЕТ СН'!$F$9+СВЦЭМ!$D$10+'СЕТ СН'!$F$6-'СЕТ СН'!$F$19</f>
        <v>785.77831231000027</v>
      </c>
      <c r="X19" s="37">
        <f>SUMIFS(СВЦЭМ!$C$34:$C$777,СВЦЭМ!$A$34:$A$777,$A19,СВЦЭМ!$B$34:$B$777,X$11)+'СЕТ СН'!$F$9+СВЦЭМ!$D$10+'СЕТ СН'!$F$6-'СЕТ СН'!$F$19</f>
        <v>802.59789787999989</v>
      </c>
      <c r="Y19" s="37">
        <f>SUMIFS(СВЦЭМ!$C$34:$C$777,СВЦЭМ!$A$34:$A$777,$A19,СВЦЭМ!$B$34:$B$777,Y$11)+'СЕТ СН'!$F$9+СВЦЭМ!$D$10+'СЕТ СН'!$F$6-'СЕТ СН'!$F$19</f>
        <v>868.55635483000015</v>
      </c>
    </row>
    <row r="20" spans="1:25" ht="15.75" x14ac:dyDescent="0.2">
      <c r="A20" s="36">
        <f t="shared" si="0"/>
        <v>42744</v>
      </c>
      <c r="B20" s="37">
        <f>SUMIFS(СВЦЭМ!$C$34:$C$777,СВЦЭМ!$A$34:$A$777,$A20,СВЦЭМ!$B$34:$B$777,B$11)+'СЕТ СН'!$F$9+СВЦЭМ!$D$10+'СЕТ СН'!$F$6-'СЕТ СН'!$F$19</f>
        <v>911.62019787000008</v>
      </c>
      <c r="C20" s="37">
        <f>SUMIFS(СВЦЭМ!$C$34:$C$777,СВЦЭМ!$A$34:$A$777,$A20,СВЦЭМ!$B$34:$B$777,C$11)+'СЕТ СН'!$F$9+СВЦЭМ!$D$10+'СЕТ СН'!$F$6-'СЕТ СН'!$F$19</f>
        <v>950.12985022000021</v>
      </c>
      <c r="D20" s="37">
        <f>SUMIFS(СВЦЭМ!$C$34:$C$777,СВЦЭМ!$A$34:$A$777,$A20,СВЦЭМ!$B$34:$B$777,D$11)+'СЕТ СН'!$F$9+СВЦЭМ!$D$10+'СЕТ СН'!$F$6-'СЕТ СН'!$F$19</f>
        <v>979.32283899999993</v>
      </c>
      <c r="E20" s="37">
        <f>SUMIFS(СВЦЭМ!$C$34:$C$777,СВЦЭМ!$A$34:$A$777,$A20,СВЦЭМ!$B$34:$B$777,E$11)+'СЕТ СН'!$F$9+СВЦЭМ!$D$10+'СЕТ СН'!$F$6-'СЕТ СН'!$F$19</f>
        <v>992.64688969000008</v>
      </c>
      <c r="F20" s="37">
        <f>SUMIFS(СВЦЭМ!$C$34:$C$777,СВЦЭМ!$A$34:$A$777,$A20,СВЦЭМ!$B$34:$B$777,F$11)+'СЕТ СН'!$F$9+СВЦЭМ!$D$10+'СЕТ СН'!$F$6-'СЕТ СН'!$F$19</f>
        <v>990.08038385000009</v>
      </c>
      <c r="G20" s="37">
        <f>SUMIFS(СВЦЭМ!$C$34:$C$777,СВЦЭМ!$A$34:$A$777,$A20,СВЦЭМ!$B$34:$B$777,G$11)+'СЕТ СН'!$F$9+СВЦЭМ!$D$10+'СЕТ СН'!$F$6-'СЕТ СН'!$F$19</f>
        <v>979.14883915000019</v>
      </c>
      <c r="H20" s="37">
        <f>SUMIFS(СВЦЭМ!$C$34:$C$777,СВЦЭМ!$A$34:$A$777,$A20,СВЦЭМ!$B$34:$B$777,H$11)+'СЕТ СН'!$F$9+СВЦЭМ!$D$10+'СЕТ СН'!$F$6-'СЕТ СН'!$F$19</f>
        <v>923.21737536000001</v>
      </c>
      <c r="I20" s="37">
        <f>SUMIFS(СВЦЭМ!$C$34:$C$777,СВЦЭМ!$A$34:$A$777,$A20,СВЦЭМ!$B$34:$B$777,I$11)+'СЕТ СН'!$F$9+СВЦЭМ!$D$10+'СЕТ СН'!$F$6-'СЕТ СН'!$F$19</f>
        <v>873.49131345000023</v>
      </c>
      <c r="J20" s="37">
        <f>SUMIFS(СВЦЭМ!$C$34:$C$777,СВЦЭМ!$A$34:$A$777,$A20,СВЦЭМ!$B$34:$B$777,J$11)+'СЕТ СН'!$F$9+СВЦЭМ!$D$10+'СЕТ СН'!$F$6-'СЕТ СН'!$F$19</f>
        <v>809.5535024400001</v>
      </c>
      <c r="K20" s="37">
        <f>SUMIFS(СВЦЭМ!$C$34:$C$777,СВЦЭМ!$A$34:$A$777,$A20,СВЦЭМ!$B$34:$B$777,K$11)+'СЕТ СН'!$F$9+СВЦЭМ!$D$10+'СЕТ СН'!$F$6-'СЕТ СН'!$F$19</f>
        <v>785.32129712999995</v>
      </c>
      <c r="L20" s="37">
        <f>SUMIFS(СВЦЭМ!$C$34:$C$777,СВЦЭМ!$A$34:$A$777,$A20,СВЦЭМ!$B$34:$B$777,L$11)+'СЕТ СН'!$F$9+СВЦЭМ!$D$10+'СЕТ СН'!$F$6-'СЕТ СН'!$F$19</f>
        <v>783.36617424999986</v>
      </c>
      <c r="M20" s="37">
        <f>SUMIFS(СВЦЭМ!$C$34:$C$777,СВЦЭМ!$A$34:$A$777,$A20,СВЦЭМ!$B$34:$B$777,M$11)+'СЕТ СН'!$F$9+СВЦЭМ!$D$10+'СЕТ СН'!$F$6-'СЕТ СН'!$F$19</f>
        <v>781.16575387000012</v>
      </c>
      <c r="N20" s="37">
        <f>SUMIFS(СВЦЭМ!$C$34:$C$777,СВЦЭМ!$A$34:$A$777,$A20,СВЦЭМ!$B$34:$B$777,N$11)+'СЕТ СН'!$F$9+СВЦЭМ!$D$10+'СЕТ СН'!$F$6-'СЕТ СН'!$F$19</f>
        <v>801.55041099000027</v>
      </c>
      <c r="O20" s="37">
        <f>SUMIFS(СВЦЭМ!$C$34:$C$777,СВЦЭМ!$A$34:$A$777,$A20,СВЦЭМ!$B$34:$B$777,O$11)+'СЕТ СН'!$F$9+СВЦЭМ!$D$10+'СЕТ СН'!$F$6-'СЕТ СН'!$F$19</f>
        <v>801.38990653000019</v>
      </c>
      <c r="P20" s="37">
        <f>SUMIFS(СВЦЭМ!$C$34:$C$777,СВЦЭМ!$A$34:$A$777,$A20,СВЦЭМ!$B$34:$B$777,P$11)+'СЕТ СН'!$F$9+СВЦЭМ!$D$10+'СЕТ СН'!$F$6-'СЕТ СН'!$F$19</f>
        <v>803.89287994000006</v>
      </c>
      <c r="Q20" s="37">
        <f>SUMIFS(СВЦЭМ!$C$34:$C$777,СВЦЭМ!$A$34:$A$777,$A20,СВЦЭМ!$B$34:$B$777,Q$11)+'СЕТ СН'!$F$9+СВЦЭМ!$D$10+'СЕТ СН'!$F$6-'СЕТ СН'!$F$19</f>
        <v>803.70927052000025</v>
      </c>
      <c r="R20" s="37">
        <f>SUMIFS(СВЦЭМ!$C$34:$C$777,СВЦЭМ!$A$34:$A$777,$A20,СВЦЭМ!$B$34:$B$777,R$11)+'СЕТ СН'!$F$9+СВЦЭМ!$D$10+'СЕТ СН'!$F$6-'СЕТ СН'!$F$19</f>
        <v>806.56407631999991</v>
      </c>
      <c r="S20" s="37">
        <f>SUMIFS(СВЦЭМ!$C$34:$C$777,СВЦЭМ!$A$34:$A$777,$A20,СВЦЭМ!$B$34:$B$777,S$11)+'СЕТ СН'!$F$9+СВЦЭМ!$D$10+'СЕТ СН'!$F$6-'СЕТ СН'!$F$19</f>
        <v>800.45770957000013</v>
      </c>
      <c r="T20" s="37">
        <f>SUMIFS(СВЦЭМ!$C$34:$C$777,СВЦЭМ!$A$34:$A$777,$A20,СВЦЭМ!$B$34:$B$777,T$11)+'СЕТ СН'!$F$9+СВЦЭМ!$D$10+'СЕТ СН'!$F$6-'СЕТ СН'!$F$19</f>
        <v>784.79078354000012</v>
      </c>
      <c r="U20" s="37">
        <f>SUMIFS(СВЦЭМ!$C$34:$C$777,СВЦЭМ!$A$34:$A$777,$A20,СВЦЭМ!$B$34:$B$777,U$11)+'СЕТ СН'!$F$9+СВЦЭМ!$D$10+'СЕТ СН'!$F$6-'СЕТ СН'!$F$19</f>
        <v>788.62836930999993</v>
      </c>
      <c r="V20" s="37">
        <f>SUMIFS(СВЦЭМ!$C$34:$C$777,СВЦЭМ!$A$34:$A$777,$A20,СВЦЭМ!$B$34:$B$777,V$11)+'СЕТ СН'!$F$9+СВЦЭМ!$D$10+'СЕТ СН'!$F$6-'СЕТ СН'!$F$19</f>
        <v>788.67169906000026</v>
      </c>
      <c r="W20" s="37">
        <f>SUMIFS(СВЦЭМ!$C$34:$C$777,СВЦЭМ!$A$34:$A$777,$A20,СВЦЭМ!$B$34:$B$777,W$11)+'СЕТ СН'!$F$9+СВЦЭМ!$D$10+'СЕТ СН'!$F$6-'СЕТ СН'!$F$19</f>
        <v>789.11833133000027</v>
      </c>
      <c r="X20" s="37">
        <f>SUMIFS(СВЦЭМ!$C$34:$C$777,СВЦЭМ!$A$34:$A$777,$A20,СВЦЭМ!$B$34:$B$777,X$11)+'СЕТ СН'!$F$9+СВЦЭМ!$D$10+'СЕТ СН'!$F$6-'СЕТ СН'!$F$19</f>
        <v>798.32823429000018</v>
      </c>
      <c r="Y20" s="37">
        <f>SUMIFS(СВЦЭМ!$C$34:$C$777,СВЦЭМ!$A$34:$A$777,$A20,СВЦЭМ!$B$34:$B$777,Y$11)+'СЕТ СН'!$F$9+СВЦЭМ!$D$10+'СЕТ СН'!$F$6-'СЕТ СН'!$F$19</f>
        <v>851.43593293000004</v>
      </c>
    </row>
    <row r="21" spans="1:25" ht="15.75" x14ac:dyDescent="0.2">
      <c r="A21" s="36">
        <f t="shared" si="0"/>
        <v>42745</v>
      </c>
      <c r="B21" s="37">
        <f>SUMIFS(СВЦЭМ!$C$34:$C$777,СВЦЭМ!$A$34:$A$777,$A21,СВЦЭМ!$B$34:$B$777,B$11)+'СЕТ СН'!$F$9+СВЦЭМ!$D$10+'СЕТ СН'!$F$6-'СЕТ СН'!$F$19</f>
        <v>953.11426521000021</v>
      </c>
      <c r="C21" s="37">
        <f>SUMIFS(СВЦЭМ!$C$34:$C$777,СВЦЭМ!$A$34:$A$777,$A21,СВЦЭМ!$B$34:$B$777,C$11)+'СЕТ СН'!$F$9+СВЦЭМ!$D$10+'СЕТ СН'!$F$6-'СЕТ СН'!$F$19</f>
        <v>984.22408408000001</v>
      </c>
      <c r="D21" s="37">
        <f>SUMIFS(СВЦЭМ!$C$34:$C$777,СВЦЭМ!$A$34:$A$777,$A21,СВЦЭМ!$B$34:$B$777,D$11)+'СЕТ СН'!$F$9+СВЦЭМ!$D$10+'СЕТ СН'!$F$6-'СЕТ СН'!$F$19</f>
        <v>987.79651817000013</v>
      </c>
      <c r="E21" s="37">
        <f>SUMIFS(СВЦЭМ!$C$34:$C$777,СВЦЭМ!$A$34:$A$777,$A21,СВЦЭМ!$B$34:$B$777,E$11)+'СЕТ СН'!$F$9+СВЦЭМ!$D$10+'СЕТ СН'!$F$6-'СЕТ СН'!$F$19</f>
        <v>990.71311343000025</v>
      </c>
      <c r="F21" s="37">
        <f>SUMIFS(СВЦЭМ!$C$34:$C$777,СВЦЭМ!$A$34:$A$777,$A21,СВЦЭМ!$B$34:$B$777,F$11)+'СЕТ СН'!$F$9+СВЦЭМ!$D$10+'СЕТ СН'!$F$6-'СЕТ СН'!$F$19</f>
        <v>991.12692567000022</v>
      </c>
      <c r="G21" s="37">
        <f>SUMIFS(СВЦЭМ!$C$34:$C$777,СВЦЭМ!$A$34:$A$777,$A21,СВЦЭМ!$B$34:$B$777,G$11)+'СЕТ СН'!$F$9+СВЦЭМ!$D$10+'СЕТ СН'!$F$6-'СЕТ СН'!$F$19</f>
        <v>991.07409050000024</v>
      </c>
      <c r="H21" s="37">
        <f>SUMIFS(СВЦЭМ!$C$34:$C$777,СВЦЭМ!$A$34:$A$777,$A21,СВЦЭМ!$B$34:$B$777,H$11)+'СЕТ СН'!$F$9+СВЦЭМ!$D$10+'СЕТ СН'!$F$6-'СЕТ СН'!$F$19</f>
        <v>955.24227552000002</v>
      </c>
      <c r="I21" s="37">
        <f>SUMIFS(СВЦЭМ!$C$34:$C$777,СВЦЭМ!$A$34:$A$777,$A21,СВЦЭМ!$B$34:$B$777,I$11)+'СЕТ СН'!$F$9+СВЦЭМ!$D$10+'СЕТ СН'!$F$6-'СЕТ СН'!$F$19</f>
        <v>879.0499485700002</v>
      </c>
      <c r="J21" s="37">
        <f>SUMIFS(СВЦЭМ!$C$34:$C$777,СВЦЭМ!$A$34:$A$777,$A21,СВЦЭМ!$B$34:$B$777,J$11)+'СЕТ СН'!$F$9+СВЦЭМ!$D$10+'СЕТ СН'!$F$6-'СЕТ СН'!$F$19</f>
        <v>802.73149899999999</v>
      </c>
      <c r="K21" s="37">
        <f>SUMIFS(СВЦЭМ!$C$34:$C$777,СВЦЭМ!$A$34:$A$777,$A21,СВЦЭМ!$B$34:$B$777,K$11)+'СЕТ СН'!$F$9+СВЦЭМ!$D$10+'СЕТ СН'!$F$6-'СЕТ СН'!$F$19</f>
        <v>793.36572560000013</v>
      </c>
      <c r="L21" s="37">
        <f>SUMIFS(СВЦЭМ!$C$34:$C$777,СВЦЭМ!$A$34:$A$777,$A21,СВЦЭМ!$B$34:$B$777,L$11)+'СЕТ СН'!$F$9+СВЦЭМ!$D$10+'СЕТ СН'!$F$6-'СЕТ СН'!$F$19</f>
        <v>796.32571696000014</v>
      </c>
      <c r="M21" s="37">
        <f>SUMIFS(СВЦЭМ!$C$34:$C$777,СВЦЭМ!$A$34:$A$777,$A21,СВЦЭМ!$B$34:$B$777,M$11)+'СЕТ СН'!$F$9+СВЦЭМ!$D$10+'СЕТ СН'!$F$6-'СЕТ СН'!$F$19</f>
        <v>789.36844673999985</v>
      </c>
      <c r="N21" s="37">
        <f>SUMIFS(СВЦЭМ!$C$34:$C$777,СВЦЭМ!$A$34:$A$777,$A21,СВЦЭМ!$B$34:$B$777,N$11)+'СЕТ СН'!$F$9+СВЦЭМ!$D$10+'СЕТ СН'!$F$6-'СЕТ СН'!$F$19</f>
        <v>793.50628108000001</v>
      </c>
      <c r="O21" s="37">
        <f>SUMIFS(СВЦЭМ!$C$34:$C$777,СВЦЭМ!$A$34:$A$777,$A21,СВЦЭМ!$B$34:$B$777,O$11)+'СЕТ СН'!$F$9+СВЦЭМ!$D$10+'СЕТ СН'!$F$6-'СЕТ СН'!$F$19</f>
        <v>802.0844449199999</v>
      </c>
      <c r="P21" s="37">
        <f>SUMIFS(СВЦЭМ!$C$34:$C$777,СВЦЭМ!$A$34:$A$777,$A21,СВЦЭМ!$B$34:$B$777,P$11)+'СЕТ СН'!$F$9+СВЦЭМ!$D$10+'СЕТ СН'!$F$6-'СЕТ СН'!$F$19</f>
        <v>811.17256746000021</v>
      </c>
      <c r="Q21" s="37">
        <f>SUMIFS(СВЦЭМ!$C$34:$C$777,СВЦЭМ!$A$34:$A$777,$A21,СВЦЭМ!$B$34:$B$777,Q$11)+'СЕТ СН'!$F$9+СВЦЭМ!$D$10+'СЕТ СН'!$F$6-'СЕТ СН'!$F$19</f>
        <v>824.59796413000004</v>
      </c>
      <c r="R21" s="37">
        <f>SUMIFS(СВЦЭМ!$C$34:$C$777,СВЦЭМ!$A$34:$A$777,$A21,СВЦЭМ!$B$34:$B$777,R$11)+'СЕТ СН'!$F$9+СВЦЭМ!$D$10+'СЕТ СН'!$F$6-'СЕТ СН'!$F$19</f>
        <v>822.51577670999995</v>
      </c>
      <c r="S21" s="37">
        <f>SUMIFS(СВЦЭМ!$C$34:$C$777,СВЦЭМ!$A$34:$A$777,$A21,СВЦЭМ!$B$34:$B$777,S$11)+'СЕТ СН'!$F$9+СВЦЭМ!$D$10+'СЕТ СН'!$F$6-'СЕТ СН'!$F$19</f>
        <v>796.49500567999985</v>
      </c>
      <c r="T21" s="37">
        <f>SUMIFS(СВЦЭМ!$C$34:$C$777,СВЦЭМ!$A$34:$A$777,$A21,СВЦЭМ!$B$34:$B$777,T$11)+'СЕТ СН'!$F$9+СВЦЭМ!$D$10+'СЕТ СН'!$F$6-'СЕТ СН'!$F$19</f>
        <v>789.74523020000015</v>
      </c>
      <c r="U21" s="37">
        <f>SUMIFS(СВЦЭМ!$C$34:$C$777,СВЦЭМ!$A$34:$A$777,$A21,СВЦЭМ!$B$34:$B$777,U$11)+'СЕТ СН'!$F$9+СВЦЭМ!$D$10+'СЕТ СН'!$F$6-'СЕТ СН'!$F$19</f>
        <v>789.64734098999998</v>
      </c>
      <c r="V21" s="37">
        <f>SUMIFS(СВЦЭМ!$C$34:$C$777,СВЦЭМ!$A$34:$A$777,$A21,СВЦЭМ!$B$34:$B$777,V$11)+'СЕТ СН'!$F$9+СВЦЭМ!$D$10+'СЕТ СН'!$F$6-'СЕТ СН'!$F$19</f>
        <v>786.55799658000024</v>
      </c>
      <c r="W21" s="37">
        <f>SUMIFS(СВЦЭМ!$C$34:$C$777,СВЦЭМ!$A$34:$A$777,$A21,СВЦЭМ!$B$34:$B$777,W$11)+'СЕТ СН'!$F$9+СВЦЭМ!$D$10+'СЕТ СН'!$F$6-'СЕТ СН'!$F$19</f>
        <v>785.43234101000007</v>
      </c>
      <c r="X21" s="37">
        <f>SUMIFS(СВЦЭМ!$C$34:$C$777,СВЦЭМ!$A$34:$A$777,$A21,СВЦЭМ!$B$34:$B$777,X$11)+'СЕТ СН'!$F$9+СВЦЭМ!$D$10+'СЕТ СН'!$F$6-'СЕТ СН'!$F$19</f>
        <v>808.72195293999994</v>
      </c>
      <c r="Y21" s="37">
        <f>SUMIFS(СВЦЭМ!$C$34:$C$777,СВЦЭМ!$A$34:$A$777,$A21,СВЦЭМ!$B$34:$B$777,Y$11)+'СЕТ СН'!$F$9+СВЦЭМ!$D$10+'СЕТ СН'!$F$6-'СЕТ СН'!$F$19</f>
        <v>882.92754078000007</v>
      </c>
    </row>
    <row r="22" spans="1:25" ht="15.75" x14ac:dyDescent="0.2">
      <c r="A22" s="36">
        <f t="shared" si="0"/>
        <v>42746</v>
      </c>
      <c r="B22" s="37">
        <f>SUMIFS(СВЦЭМ!$C$34:$C$777,СВЦЭМ!$A$34:$A$777,$A22,СВЦЭМ!$B$34:$B$777,B$11)+'СЕТ СН'!$F$9+СВЦЭМ!$D$10+'СЕТ СН'!$F$6-'СЕТ СН'!$F$19</f>
        <v>901.6351894899999</v>
      </c>
      <c r="C22" s="37">
        <f>SUMIFS(СВЦЭМ!$C$34:$C$777,СВЦЭМ!$A$34:$A$777,$A22,СВЦЭМ!$B$34:$B$777,C$11)+'СЕТ СН'!$F$9+СВЦЭМ!$D$10+'СЕТ СН'!$F$6-'СЕТ СН'!$F$19</f>
        <v>914.02054705</v>
      </c>
      <c r="D22" s="37">
        <f>SUMIFS(СВЦЭМ!$C$34:$C$777,СВЦЭМ!$A$34:$A$777,$A22,СВЦЭМ!$B$34:$B$777,D$11)+'СЕТ СН'!$F$9+СВЦЭМ!$D$10+'СЕТ СН'!$F$6-'СЕТ СН'!$F$19</f>
        <v>922.88125419000016</v>
      </c>
      <c r="E22" s="37">
        <f>SUMIFS(СВЦЭМ!$C$34:$C$777,СВЦЭМ!$A$34:$A$777,$A22,СВЦЭМ!$B$34:$B$777,E$11)+'СЕТ СН'!$F$9+СВЦЭМ!$D$10+'СЕТ СН'!$F$6-'СЕТ СН'!$F$19</f>
        <v>917.8824467899999</v>
      </c>
      <c r="F22" s="37">
        <f>SUMIFS(СВЦЭМ!$C$34:$C$777,СВЦЭМ!$A$34:$A$777,$A22,СВЦЭМ!$B$34:$B$777,F$11)+'СЕТ СН'!$F$9+СВЦЭМ!$D$10+'СЕТ СН'!$F$6-'СЕТ СН'!$F$19</f>
        <v>918.61486427</v>
      </c>
      <c r="G22" s="37">
        <f>SUMIFS(СВЦЭМ!$C$34:$C$777,СВЦЭМ!$A$34:$A$777,$A22,СВЦЭМ!$B$34:$B$777,G$11)+'СЕТ СН'!$F$9+СВЦЭМ!$D$10+'СЕТ СН'!$F$6-'СЕТ СН'!$F$19</f>
        <v>913.48326092000025</v>
      </c>
      <c r="H22" s="37">
        <f>SUMIFS(СВЦЭМ!$C$34:$C$777,СВЦЭМ!$A$34:$A$777,$A22,СВЦЭМ!$B$34:$B$777,H$11)+'СЕТ СН'!$F$9+СВЦЭМ!$D$10+'СЕТ СН'!$F$6-'СЕТ СН'!$F$19</f>
        <v>913.78985813000008</v>
      </c>
      <c r="I22" s="37">
        <f>SUMIFS(СВЦЭМ!$C$34:$C$777,СВЦЭМ!$A$34:$A$777,$A22,СВЦЭМ!$B$34:$B$777,I$11)+'СЕТ СН'!$F$9+СВЦЭМ!$D$10+'СЕТ СН'!$F$6-'СЕТ СН'!$F$19</f>
        <v>889.63024339999993</v>
      </c>
      <c r="J22" s="37">
        <f>SUMIFS(СВЦЭМ!$C$34:$C$777,СВЦЭМ!$A$34:$A$777,$A22,СВЦЭМ!$B$34:$B$777,J$11)+'СЕТ СН'!$F$9+СВЦЭМ!$D$10+'СЕТ СН'!$F$6-'СЕТ СН'!$F$19</f>
        <v>831.43747794000001</v>
      </c>
      <c r="K22" s="37">
        <f>SUMIFS(СВЦЭМ!$C$34:$C$777,СВЦЭМ!$A$34:$A$777,$A22,СВЦЭМ!$B$34:$B$777,K$11)+'СЕТ СН'!$F$9+СВЦЭМ!$D$10+'СЕТ СН'!$F$6-'СЕТ СН'!$F$19</f>
        <v>854.30629184999998</v>
      </c>
      <c r="L22" s="37">
        <f>SUMIFS(СВЦЭМ!$C$34:$C$777,СВЦЭМ!$A$34:$A$777,$A22,СВЦЭМ!$B$34:$B$777,L$11)+'СЕТ СН'!$F$9+СВЦЭМ!$D$10+'СЕТ СН'!$F$6-'СЕТ СН'!$F$19</f>
        <v>893.03385127000001</v>
      </c>
      <c r="M22" s="37">
        <f>SUMIFS(СВЦЭМ!$C$34:$C$777,СВЦЭМ!$A$34:$A$777,$A22,СВЦЭМ!$B$34:$B$777,M$11)+'СЕТ СН'!$F$9+СВЦЭМ!$D$10+'СЕТ СН'!$F$6-'СЕТ СН'!$F$19</f>
        <v>887.81355085999985</v>
      </c>
      <c r="N22" s="37">
        <f>SUMIFS(СВЦЭМ!$C$34:$C$777,СВЦЭМ!$A$34:$A$777,$A22,СВЦЭМ!$B$34:$B$777,N$11)+'СЕТ СН'!$F$9+СВЦЭМ!$D$10+'СЕТ СН'!$F$6-'СЕТ СН'!$F$19</f>
        <v>870.93484024000009</v>
      </c>
      <c r="O22" s="37">
        <f>SUMIFS(СВЦЭМ!$C$34:$C$777,СВЦЭМ!$A$34:$A$777,$A22,СВЦЭМ!$B$34:$B$777,O$11)+'СЕТ СН'!$F$9+СВЦЭМ!$D$10+'СЕТ СН'!$F$6-'СЕТ СН'!$F$19</f>
        <v>865.17337929999985</v>
      </c>
      <c r="P22" s="37">
        <f>SUMIFS(СВЦЭМ!$C$34:$C$777,СВЦЭМ!$A$34:$A$777,$A22,СВЦЭМ!$B$34:$B$777,P$11)+'СЕТ СН'!$F$9+СВЦЭМ!$D$10+'СЕТ СН'!$F$6-'СЕТ СН'!$F$19</f>
        <v>859.15867600999991</v>
      </c>
      <c r="Q22" s="37">
        <f>SUMIFS(СВЦЭМ!$C$34:$C$777,СВЦЭМ!$A$34:$A$777,$A22,СВЦЭМ!$B$34:$B$777,Q$11)+'СЕТ СН'!$F$9+СВЦЭМ!$D$10+'СЕТ СН'!$F$6-'СЕТ СН'!$F$19</f>
        <v>853.24962868000011</v>
      </c>
      <c r="R22" s="37">
        <f>SUMIFS(СВЦЭМ!$C$34:$C$777,СВЦЭМ!$A$34:$A$777,$A22,СВЦЭМ!$B$34:$B$777,R$11)+'СЕТ СН'!$F$9+СВЦЭМ!$D$10+'СЕТ СН'!$F$6-'СЕТ СН'!$F$19</f>
        <v>854.06924069000024</v>
      </c>
      <c r="S22" s="37">
        <f>SUMIFS(СВЦЭМ!$C$34:$C$777,СВЦЭМ!$A$34:$A$777,$A22,СВЦЭМ!$B$34:$B$777,S$11)+'СЕТ СН'!$F$9+СВЦЭМ!$D$10+'СЕТ СН'!$F$6-'СЕТ СН'!$F$19</f>
        <v>837.28368037000018</v>
      </c>
      <c r="T22" s="37">
        <f>SUMIFS(СВЦЭМ!$C$34:$C$777,СВЦЭМ!$A$34:$A$777,$A22,СВЦЭМ!$B$34:$B$777,T$11)+'СЕТ СН'!$F$9+СВЦЭМ!$D$10+'СЕТ СН'!$F$6-'СЕТ СН'!$F$19</f>
        <v>768.76253670000006</v>
      </c>
      <c r="U22" s="37">
        <f>SUMIFS(СВЦЭМ!$C$34:$C$777,СВЦЭМ!$A$34:$A$777,$A22,СВЦЭМ!$B$34:$B$777,U$11)+'СЕТ СН'!$F$9+СВЦЭМ!$D$10+'СЕТ СН'!$F$6-'СЕТ СН'!$F$19</f>
        <v>767.73557704999985</v>
      </c>
      <c r="V22" s="37">
        <f>SUMIFS(СВЦЭМ!$C$34:$C$777,СВЦЭМ!$A$34:$A$777,$A22,СВЦЭМ!$B$34:$B$777,V$11)+'СЕТ СН'!$F$9+СВЦЭМ!$D$10+'СЕТ СН'!$F$6-'СЕТ СН'!$F$19</f>
        <v>768.95253778000006</v>
      </c>
      <c r="W22" s="37">
        <f>SUMIFS(СВЦЭМ!$C$34:$C$777,СВЦЭМ!$A$34:$A$777,$A22,СВЦЭМ!$B$34:$B$777,W$11)+'СЕТ СН'!$F$9+СВЦЭМ!$D$10+'СЕТ СН'!$F$6-'СЕТ СН'!$F$19</f>
        <v>784.36487729000009</v>
      </c>
      <c r="X22" s="37">
        <f>SUMIFS(СВЦЭМ!$C$34:$C$777,СВЦЭМ!$A$34:$A$777,$A22,СВЦЭМ!$B$34:$B$777,X$11)+'СЕТ СН'!$F$9+СВЦЭМ!$D$10+'СЕТ СН'!$F$6-'СЕТ СН'!$F$19</f>
        <v>812.58777056999998</v>
      </c>
      <c r="Y22" s="37">
        <f>SUMIFS(СВЦЭМ!$C$34:$C$777,СВЦЭМ!$A$34:$A$777,$A22,СВЦЭМ!$B$34:$B$777,Y$11)+'СЕТ СН'!$F$9+СВЦЭМ!$D$10+'СЕТ СН'!$F$6-'СЕТ СН'!$F$19</f>
        <v>837.39358648000007</v>
      </c>
    </row>
    <row r="23" spans="1:25" ht="15.75" x14ac:dyDescent="0.2">
      <c r="A23" s="36">
        <f t="shared" si="0"/>
        <v>42747</v>
      </c>
      <c r="B23" s="37">
        <f>SUMIFS(СВЦЭМ!$C$34:$C$777,СВЦЭМ!$A$34:$A$777,$A23,СВЦЭМ!$B$34:$B$777,B$11)+'СЕТ СН'!$F$9+СВЦЭМ!$D$10+'СЕТ СН'!$F$6-'СЕТ СН'!$F$19</f>
        <v>869.54402207000021</v>
      </c>
      <c r="C23" s="37">
        <f>SUMIFS(СВЦЭМ!$C$34:$C$777,СВЦЭМ!$A$34:$A$777,$A23,СВЦЭМ!$B$34:$B$777,C$11)+'СЕТ СН'!$F$9+СВЦЭМ!$D$10+'СЕТ СН'!$F$6-'СЕТ СН'!$F$19</f>
        <v>908.10391794999987</v>
      </c>
      <c r="D23" s="37">
        <f>SUMIFS(СВЦЭМ!$C$34:$C$777,СВЦЭМ!$A$34:$A$777,$A23,СВЦЭМ!$B$34:$B$777,D$11)+'СЕТ СН'!$F$9+СВЦЭМ!$D$10+'СЕТ СН'!$F$6-'СЕТ СН'!$F$19</f>
        <v>920.43552877000002</v>
      </c>
      <c r="E23" s="37">
        <f>SUMIFS(СВЦЭМ!$C$34:$C$777,СВЦЭМ!$A$34:$A$777,$A23,СВЦЭМ!$B$34:$B$777,E$11)+'СЕТ СН'!$F$9+СВЦЭМ!$D$10+'СЕТ СН'!$F$6-'СЕТ СН'!$F$19</f>
        <v>923.13161902000002</v>
      </c>
      <c r="F23" s="37">
        <f>SUMIFS(СВЦЭМ!$C$34:$C$777,СВЦЭМ!$A$34:$A$777,$A23,СВЦЭМ!$B$34:$B$777,F$11)+'СЕТ СН'!$F$9+СВЦЭМ!$D$10+'СЕТ СН'!$F$6-'СЕТ СН'!$F$19</f>
        <v>920.86783089000028</v>
      </c>
      <c r="G23" s="37">
        <f>SUMIFS(СВЦЭМ!$C$34:$C$777,СВЦЭМ!$A$34:$A$777,$A23,СВЦЭМ!$B$34:$B$777,G$11)+'СЕТ СН'!$F$9+СВЦЭМ!$D$10+'СЕТ СН'!$F$6-'СЕТ СН'!$F$19</f>
        <v>923.56030500999987</v>
      </c>
      <c r="H23" s="37">
        <f>SUMIFS(СВЦЭМ!$C$34:$C$777,СВЦЭМ!$A$34:$A$777,$A23,СВЦЭМ!$B$34:$B$777,H$11)+'СЕТ СН'!$F$9+СВЦЭМ!$D$10+'СЕТ СН'!$F$6-'СЕТ СН'!$F$19</f>
        <v>924.49014721999993</v>
      </c>
      <c r="I23" s="37">
        <f>SUMIFS(СВЦЭМ!$C$34:$C$777,СВЦЭМ!$A$34:$A$777,$A23,СВЦЭМ!$B$34:$B$777,I$11)+'СЕТ СН'!$F$9+СВЦЭМ!$D$10+'СЕТ СН'!$F$6-'СЕТ СН'!$F$19</f>
        <v>883.28030285000023</v>
      </c>
      <c r="J23" s="37">
        <f>SUMIFS(СВЦЭМ!$C$34:$C$777,СВЦЭМ!$A$34:$A$777,$A23,СВЦЭМ!$B$34:$B$777,J$11)+'СЕТ СН'!$F$9+СВЦЭМ!$D$10+'СЕТ СН'!$F$6-'СЕТ СН'!$F$19</f>
        <v>815.8396216000001</v>
      </c>
      <c r="K23" s="37">
        <f>SUMIFS(СВЦЭМ!$C$34:$C$777,СВЦЭМ!$A$34:$A$777,$A23,СВЦЭМ!$B$34:$B$777,K$11)+'СЕТ СН'!$F$9+СВЦЭМ!$D$10+'СЕТ СН'!$F$6-'СЕТ СН'!$F$19</f>
        <v>801.65344094000011</v>
      </c>
      <c r="L23" s="37">
        <f>SUMIFS(СВЦЭМ!$C$34:$C$777,СВЦЭМ!$A$34:$A$777,$A23,СВЦЭМ!$B$34:$B$777,L$11)+'СЕТ СН'!$F$9+СВЦЭМ!$D$10+'СЕТ СН'!$F$6-'СЕТ СН'!$F$19</f>
        <v>805.6512031000002</v>
      </c>
      <c r="M23" s="37">
        <f>SUMIFS(СВЦЭМ!$C$34:$C$777,СВЦЭМ!$A$34:$A$777,$A23,СВЦЭМ!$B$34:$B$777,M$11)+'СЕТ СН'!$F$9+СВЦЭМ!$D$10+'СЕТ СН'!$F$6-'СЕТ СН'!$F$19</f>
        <v>811.25970424000025</v>
      </c>
      <c r="N23" s="37">
        <f>SUMIFS(СВЦЭМ!$C$34:$C$777,СВЦЭМ!$A$34:$A$777,$A23,СВЦЭМ!$B$34:$B$777,N$11)+'СЕТ СН'!$F$9+СВЦЭМ!$D$10+'СЕТ СН'!$F$6-'СЕТ СН'!$F$19</f>
        <v>801.55397154000002</v>
      </c>
      <c r="O23" s="37">
        <f>SUMIFS(СВЦЭМ!$C$34:$C$777,СВЦЭМ!$A$34:$A$777,$A23,СВЦЭМ!$B$34:$B$777,O$11)+'СЕТ СН'!$F$9+СВЦЭМ!$D$10+'СЕТ СН'!$F$6-'СЕТ СН'!$F$19</f>
        <v>806.47750526000027</v>
      </c>
      <c r="P23" s="37">
        <f>SUMIFS(СВЦЭМ!$C$34:$C$777,СВЦЭМ!$A$34:$A$777,$A23,СВЦЭМ!$B$34:$B$777,P$11)+'СЕТ СН'!$F$9+СВЦЭМ!$D$10+'СЕТ СН'!$F$6-'СЕТ СН'!$F$19</f>
        <v>811.81035792000011</v>
      </c>
      <c r="Q23" s="37">
        <f>SUMIFS(СВЦЭМ!$C$34:$C$777,СВЦЭМ!$A$34:$A$777,$A23,СВЦЭМ!$B$34:$B$777,Q$11)+'СЕТ СН'!$F$9+СВЦЭМ!$D$10+'СЕТ СН'!$F$6-'СЕТ СН'!$F$19</f>
        <v>808.75380421</v>
      </c>
      <c r="R23" s="37">
        <f>SUMIFS(СВЦЭМ!$C$34:$C$777,СВЦЭМ!$A$34:$A$777,$A23,СВЦЭМ!$B$34:$B$777,R$11)+'СЕТ СН'!$F$9+СВЦЭМ!$D$10+'СЕТ СН'!$F$6-'СЕТ СН'!$F$19</f>
        <v>812.27000410000028</v>
      </c>
      <c r="S23" s="37">
        <f>SUMIFS(СВЦЭМ!$C$34:$C$777,СВЦЭМ!$A$34:$A$777,$A23,СВЦЭМ!$B$34:$B$777,S$11)+'СЕТ СН'!$F$9+СВЦЭМ!$D$10+'СЕТ СН'!$F$6-'СЕТ СН'!$F$19</f>
        <v>827.58330875999991</v>
      </c>
      <c r="T23" s="37">
        <f>SUMIFS(СВЦЭМ!$C$34:$C$777,СВЦЭМ!$A$34:$A$777,$A23,СВЦЭМ!$B$34:$B$777,T$11)+'СЕТ СН'!$F$9+СВЦЭМ!$D$10+'СЕТ СН'!$F$6-'СЕТ СН'!$F$19</f>
        <v>824.94790397999986</v>
      </c>
      <c r="U23" s="37">
        <f>SUMIFS(СВЦЭМ!$C$34:$C$777,СВЦЭМ!$A$34:$A$777,$A23,СВЦЭМ!$B$34:$B$777,U$11)+'СЕТ СН'!$F$9+СВЦЭМ!$D$10+'СЕТ СН'!$F$6-'СЕТ СН'!$F$19</f>
        <v>828.19572885000025</v>
      </c>
      <c r="V23" s="37">
        <f>SUMIFS(СВЦЭМ!$C$34:$C$777,СВЦЭМ!$A$34:$A$777,$A23,СВЦЭМ!$B$34:$B$777,V$11)+'СЕТ СН'!$F$9+СВЦЭМ!$D$10+'СЕТ СН'!$F$6-'СЕТ СН'!$F$19</f>
        <v>832.95572983000011</v>
      </c>
      <c r="W23" s="37">
        <f>SUMIFS(СВЦЭМ!$C$34:$C$777,СВЦЭМ!$A$34:$A$777,$A23,СВЦЭМ!$B$34:$B$777,W$11)+'СЕТ СН'!$F$9+СВЦЭМ!$D$10+'СЕТ СН'!$F$6-'СЕТ СН'!$F$19</f>
        <v>839.84610647999989</v>
      </c>
      <c r="X23" s="37">
        <f>SUMIFS(СВЦЭМ!$C$34:$C$777,СВЦЭМ!$A$34:$A$777,$A23,СВЦЭМ!$B$34:$B$777,X$11)+'СЕТ СН'!$F$9+СВЦЭМ!$D$10+'СЕТ СН'!$F$6-'СЕТ СН'!$F$19</f>
        <v>770.46052834000011</v>
      </c>
      <c r="Y23" s="37">
        <f>SUMIFS(СВЦЭМ!$C$34:$C$777,СВЦЭМ!$A$34:$A$777,$A23,СВЦЭМ!$B$34:$B$777,Y$11)+'СЕТ СН'!$F$9+СВЦЭМ!$D$10+'СЕТ СН'!$F$6-'СЕТ СН'!$F$19</f>
        <v>837.49785255999996</v>
      </c>
    </row>
    <row r="24" spans="1:25" ht="15.75" x14ac:dyDescent="0.2">
      <c r="A24" s="36">
        <f t="shared" si="0"/>
        <v>42748</v>
      </c>
      <c r="B24" s="37">
        <f>SUMIFS(СВЦЭМ!$C$34:$C$777,СВЦЭМ!$A$34:$A$777,$A24,СВЦЭМ!$B$34:$B$777,B$11)+'СЕТ СН'!$F$9+СВЦЭМ!$D$10+'СЕТ СН'!$F$6-'СЕТ СН'!$F$19</f>
        <v>937.25748453999995</v>
      </c>
      <c r="C24" s="37">
        <f>SUMIFS(СВЦЭМ!$C$34:$C$777,СВЦЭМ!$A$34:$A$777,$A24,СВЦЭМ!$B$34:$B$777,C$11)+'СЕТ СН'!$F$9+СВЦЭМ!$D$10+'СЕТ СН'!$F$6-'СЕТ СН'!$F$19</f>
        <v>970.41637239000011</v>
      </c>
      <c r="D24" s="37">
        <f>SUMIFS(СВЦЭМ!$C$34:$C$777,СВЦЭМ!$A$34:$A$777,$A24,СВЦЭМ!$B$34:$B$777,D$11)+'СЕТ СН'!$F$9+СВЦЭМ!$D$10+'СЕТ СН'!$F$6-'СЕТ СН'!$F$19</f>
        <v>994.85609775000012</v>
      </c>
      <c r="E24" s="37">
        <f>SUMIFS(СВЦЭМ!$C$34:$C$777,СВЦЭМ!$A$34:$A$777,$A24,СВЦЭМ!$B$34:$B$777,E$11)+'СЕТ СН'!$F$9+СВЦЭМ!$D$10+'СЕТ СН'!$F$6-'СЕТ СН'!$F$19</f>
        <v>1007.49209273</v>
      </c>
      <c r="F24" s="37">
        <f>SUMIFS(СВЦЭМ!$C$34:$C$777,СВЦЭМ!$A$34:$A$777,$A24,СВЦЭМ!$B$34:$B$777,F$11)+'СЕТ СН'!$F$9+СВЦЭМ!$D$10+'СЕТ СН'!$F$6-'СЕТ СН'!$F$19</f>
        <v>1005.8089341800001</v>
      </c>
      <c r="G24" s="37">
        <f>SUMIFS(СВЦЭМ!$C$34:$C$777,СВЦЭМ!$A$34:$A$777,$A24,СВЦЭМ!$B$34:$B$777,G$11)+'СЕТ СН'!$F$9+СВЦЭМ!$D$10+'СЕТ СН'!$F$6-'СЕТ СН'!$F$19</f>
        <v>989.32593077999991</v>
      </c>
      <c r="H24" s="37">
        <f>SUMIFS(СВЦЭМ!$C$34:$C$777,СВЦЭМ!$A$34:$A$777,$A24,СВЦЭМ!$B$34:$B$777,H$11)+'СЕТ СН'!$F$9+СВЦЭМ!$D$10+'СЕТ СН'!$F$6-'СЕТ СН'!$F$19</f>
        <v>938.38624815000003</v>
      </c>
      <c r="I24" s="37">
        <f>SUMIFS(СВЦЭМ!$C$34:$C$777,СВЦЭМ!$A$34:$A$777,$A24,СВЦЭМ!$B$34:$B$777,I$11)+'СЕТ СН'!$F$9+СВЦЭМ!$D$10+'СЕТ СН'!$F$6-'СЕТ СН'!$F$19</f>
        <v>897.10211032999996</v>
      </c>
      <c r="J24" s="37">
        <f>SUMIFS(СВЦЭМ!$C$34:$C$777,СВЦЭМ!$A$34:$A$777,$A24,СВЦЭМ!$B$34:$B$777,J$11)+'СЕТ СН'!$F$9+СВЦЭМ!$D$10+'СЕТ СН'!$F$6-'СЕТ СН'!$F$19</f>
        <v>889.65050653000026</v>
      </c>
      <c r="K24" s="37">
        <f>SUMIFS(СВЦЭМ!$C$34:$C$777,СВЦЭМ!$A$34:$A$777,$A24,СВЦЭМ!$B$34:$B$777,K$11)+'СЕТ СН'!$F$9+СВЦЭМ!$D$10+'СЕТ СН'!$F$6-'СЕТ СН'!$F$19</f>
        <v>860.34389416000022</v>
      </c>
      <c r="L24" s="37">
        <f>SUMIFS(СВЦЭМ!$C$34:$C$777,СВЦЭМ!$A$34:$A$777,$A24,СВЦЭМ!$B$34:$B$777,L$11)+'СЕТ СН'!$F$9+СВЦЭМ!$D$10+'СЕТ СН'!$F$6-'СЕТ СН'!$F$19</f>
        <v>847.07593421000001</v>
      </c>
      <c r="M24" s="37">
        <f>SUMIFS(СВЦЭМ!$C$34:$C$777,СВЦЭМ!$A$34:$A$777,$A24,СВЦЭМ!$B$34:$B$777,M$11)+'СЕТ СН'!$F$9+СВЦЭМ!$D$10+'СЕТ СН'!$F$6-'СЕТ СН'!$F$19</f>
        <v>840.62451844999987</v>
      </c>
      <c r="N24" s="37">
        <f>SUMIFS(СВЦЭМ!$C$34:$C$777,СВЦЭМ!$A$34:$A$777,$A24,СВЦЭМ!$B$34:$B$777,N$11)+'СЕТ СН'!$F$9+СВЦЭМ!$D$10+'СЕТ СН'!$F$6-'СЕТ СН'!$F$19</f>
        <v>846.6644838000002</v>
      </c>
      <c r="O24" s="37">
        <f>SUMIFS(СВЦЭМ!$C$34:$C$777,СВЦЭМ!$A$34:$A$777,$A24,СВЦЭМ!$B$34:$B$777,O$11)+'СЕТ СН'!$F$9+СВЦЭМ!$D$10+'СЕТ СН'!$F$6-'СЕТ СН'!$F$19</f>
        <v>850.49595587000022</v>
      </c>
      <c r="P24" s="37">
        <f>SUMIFS(СВЦЭМ!$C$34:$C$777,СВЦЭМ!$A$34:$A$777,$A24,СВЦЭМ!$B$34:$B$777,P$11)+'СЕТ СН'!$F$9+СВЦЭМ!$D$10+'СЕТ СН'!$F$6-'СЕТ СН'!$F$19</f>
        <v>852.04624186000001</v>
      </c>
      <c r="Q24" s="37">
        <f>SUMIFS(СВЦЭМ!$C$34:$C$777,СВЦЭМ!$A$34:$A$777,$A24,СВЦЭМ!$B$34:$B$777,Q$11)+'СЕТ СН'!$F$9+СВЦЭМ!$D$10+'СЕТ СН'!$F$6-'СЕТ СН'!$F$19</f>
        <v>854.62804831999983</v>
      </c>
      <c r="R24" s="37">
        <f>SUMIFS(СВЦЭМ!$C$34:$C$777,СВЦЭМ!$A$34:$A$777,$A24,СВЦЭМ!$B$34:$B$777,R$11)+'СЕТ СН'!$F$9+СВЦЭМ!$D$10+'СЕТ СН'!$F$6-'СЕТ СН'!$F$19</f>
        <v>854.83718305000002</v>
      </c>
      <c r="S24" s="37">
        <f>SUMIFS(СВЦЭМ!$C$34:$C$777,СВЦЭМ!$A$34:$A$777,$A24,СВЦЭМ!$B$34:$B$777,S$11)+'СЕТ СН'!$F$9+СВЦЭМ!$D$10+'СЕТ СН'!$F$6-'СЕТ СН'!$F$19</f>
        <v>859.67568304999986</v>
      </c>
      <c r="T24" s="37">
        <f>SUMIFS(СВЦЭМ!$C$34:$C$777,СВЦЭМ!$A$34:$A$777,$A24,СВЦЭМ!$B$34:$B$777,T$11)+'СЕТ СН'!$F$9+СВЦЭМ!$D$10+'СЕТ СН'!$F$6-'СЕТ СН'!$F$19</f>
        <v>853.44492441000011</v>
      </c>
      <c r="U24" s="37">
        <f>SUMIFS(СВЦЭМ!$C$34:$C$777,СВЦЭМ!$A$34:$A$777,$A24,СВЦЭМ!$B$34:$B$777,U$11)+'СЕТ СН'!$F$9+СВЦЭМ!$D$10+'СЕТ СН'!$F$6-'СЕТ СН'!$F$19</f>
        <v>854.65404446999992</v>
      </c>
      <c r="V24" s="37">
        <f>SUMIFS(СВЦЭМ!$C$34:$C$777,СВЦЭМ!$A$34:$A$777,$A24,СВЦЭМ!$B$34:$B$777,V$11)+'СЕТ СН'!$F$9+СВЦЭМ!$D$10+'СЕТ СН'!$F$6-'СЕТ СН'!$F$19</f>
        <v>867.37915933000022</v>
      </c>
      <c r="W24" s="37">
        <f>SUMIFS(СВЦЭМ!$C$34:$C$777,СВЦЭМ!$A$34:$A$777,$A24,СВЦЭМ!$B$34:$B$777,W$11)+'СЕТ СН'!$F$9+СВЦЭМ!$D$10+'СЕТ СН'!$F$6-'СЕТ СН'!$F$19</f>
        <v>865.88409310999987</v>
      </c>
      <c r="X24" s="37">
        <f>SUMIFS(СВЦЭМ!$C$34:$C$777,СВЦЭМ!$A$34:$A$777,$A24,СВЦЭМ!$B$34:$B$777,X$11)+'СЕТ СН'!$F$9+СВЦЭМ!$D$10+'СЕТ СН'!$F$6-'СЕТ СН'!$F$19</f>
        <v>876.48786971000027</v>
      </c>
      <c r="Y24" s="37">
        <f>SUMIFS(СВЦЭМ!$C$34:$C$777,СВЦЭМ!$A$34:$A$777,$A24,СВЦЭМ!$B$34:$B$777,Y$11)+'СЕТ СН'!$F$9+СВЦЭМ!$D$10+'СЕТ СН'!$F$6-'СЕТ СН'!$F$19</f>
        <v>881.37698868000007</v>
      </c>
    </row>
    <row r="25" spans="1:25" ht="15.75" x14ac:dyDescent="0.2">
      <c r="A25" s="36">
        <f t="shared" si="0"/>
        <v>42749</v>
      </c>
      <c r="B25" s="37">
        <f>SUMIFS(СВЦЭМ!$C$34:$C$777,СВЦЭМ!$A$34:$A$777,$A25,СВЦЭМ!$B$34:$B$777,B$11)+'СЕТ СН'!$F$9+СВЦЭМ!$D$10+'СЕТ СН'!$F$6-'СЕТ СН'!$F$19</f>
        <v>891.68911118999995</v>
      </c>
      <c r="C25" s="37">
        <f>SUMIFS(СВЦЭМ!$C$34:$C$777,СВЦЭМ!$A$34:$A$777,$A25,СВЦЭМ!$B$34:$B$777,C$11)+'СЕТ СН'!$F$9+СВЦЭМ!$D$10+'СЕТ СН'!$F$6-'СЕТ СН'!$F$19</f>
        <v>895.37455256000021</v>
      </c>
      <c r="D25" s="37">
        <f>SUMIFS(СВЦЭМ!$C$34:$C$777,СВЦЭМ!$A$34:$A$777,$A25,СВЦЭМ!$B$34:$B$777,D$11)+'СЕТ СН'!$F$9+СВЦЭМ!$D$10+'СЕТ СН'!$F$6-'СЕТ СН'!$F$19</f>
        <v>893.7921352100002</v>
      </c>
      <c r="E25" s="37">
        <f>SUMIFS(СВЦЭМ!$C$34:$C$777,СВЦЭМ!$A$34:$A$777,$A25,СВЦЭМ!$B$34:$B$777,E$11)+'СЕТ СН'!$F$9+СВЦЭМ!$D$10+'СЕТ СН'!$F$6-'СЕТ СН'!$F$19</f>
        <v>905.99471597000002</v>
      </c>
      <c r="F25" s="37">
        <f>SUMIFS(СВЦЭМ!$C$34:$C$777,СВЦЭМ!$A$34:$A$777,$A25,СВЦЭМ!$B$34:$B$777,F$11)+'СЕТ СН'!$F$9+СВЦЭМ!$D$10+'СЕТ СН'!$F$6-'СЕТ СН'!$F$19</f>
        <v>909.13995650000015</v>
      </c>
      <c r="G25" s="37">
        <f>SUMIFS(СВЦЭМ!$C$34:$C$777,СВЦЭМ!$A$34:$A$777,$A25,СВЦЭМ!$B$34:$B$777,G$11)+'СЕТ СН'!$F$9+СВЦЭМ!$D$10+'СЕТ СН'!$F$6-'СЕТ СН'!$F$19</f>
        <v>903.37099021999984</v>
      </c>
      <c r="H25" s="37">
        <f>SUMIFS(СВЦЭМ!$C$34:$C$777,СВЦЭМ!$A$34:$A$777,$A25,СВЦЭМ!$B$34:$B$777,H$11)+'СЕТ СН'!$F$9+СВЦЭМ!$D$10+'СЕТ СН'!$F$6-'СЕТ СН'!$F$19</f>
        <v>892.79432614000007</v>
      </c>
      <c r="I25" s="37">
        <f>SUMIFS(СВЦЭМ!$C$34:$C$777,СВЦЭМ!$A$34:$A$777,$A25,СВЦЭМ!$B$34:$B$777,I$11)+'СЕТ СН'!$F$9+СВЦЭМ!$D$10+'СЕТ СН'!$F$6-'СЕТ СН'!$F$19</f>
        <v>894.23792580000008</v>
      </c>
      <c r="J25" s="37">
        <f>SUMIFS(СВЦЭМ!$C$34:$C$777,СВЦЭМ!$A$34:$A$777,$A25,СВЦЭМ!$B$34:$B$777,J$11)+'СЕТ СН'!$F$9+СВЦЭМ!$D$10+'СЕТ СН'!$F$6-'СЕТ СН'!$F$19</f>
        <v>882.88842090000026</v>
      </c>
      <c r="K25" s="37">
        <f>SUMIFS(СВЦЭМ!$C$34:$C$777,СВЦЭМ!$A$34:$A$777,$A25,СВЦЭМ!$B$34:$B$777,K$11)+'СЕТ СН'!$F$9+СВЦЭМ!$D$10+'СЕТ СН'!$F$6-'СЕТ СН'!$F$19</f>
        <v>841.31473804000007</v>
      </c>
      <c r="L25" s="37">
        <f>SUMIFS(СВЦЭМ!$C$34:$C$777,СВЦЭМ!$A$34:$A$777,$A25,СВЦЭМ!$B$34:$B$777,L$11)+'СЕТ СН'!$F$9+СВЦЭМ!$D$10+'СЕТ СН'!$F$6-'СЕТ СН'!$F$19</f>
        <v>838.16569311000012</v>
      </c>
      <c r="M25" s="37">
        <f>SUMIFS(СВЦЭМ!$C$34:$C$777,СВЦЭМ!$A$34:$A$777,$A25,СВЦЭМ!$B$34:$B$777,M$11)+'СЕТ СН'!$F$9+СВЦЭМ!$D$10+'СЕТ СН'!$F$6-'СЕТ СН'!$F$19</f>
        <v>832.44400195000026</v>
      </c>
      <c r="N25" s="37">
        <f>SUMIFS(СВЦЭМ!$C$34:$C$777,СВЦЭМ!$A$34:$A$777,$A25,СВЦЭМ!$B$34:$B$777,N$11)+'СЕТ СН'!$F$9+СВЦЭМ!$D$10+'СЕТ СН'!$F$6-'СЕТ СН'!$F$19</f>
        <v>838.72489238000026</v>
      </c>
      <c r="O25" s="37">
        <f>SUMIFS(СВЦЭМ!$C$34:$C$777,СВЦЭМ!$A$34:$A$777,$A25,СВЦЭМ!$B$34:$B$777,O$11)+'СЕТ СН'!$F$9+СВЦЭМ!$D$10+'СЕТ СН'!$F$6-'СЕТ СН'!$F$19</f>
        <v>840.21870696999986</v>
      </c>
      <c r="P25" s="37">
        <f>SUMIFS(СВЦЭМ!$C$34:$C$777,СВЦЭМ!$A$34:$A$777,$A25,СВЦЭМ!$B$34:$B$777,P$11)+'СЕТ СН'!$F$9+СВЦЭМ!$D$10+'СЕТ СН'!$F$6-'СЕТ СН'!$F$19</f>
        <v>844.83590009999989</v>
      </c>
      <c r="Q25" s="37">
        <f>SUMIFS(СВЦЭМ!$C$34:$C$777,СВЦЭМ!$A$34:$A$777,$A25,СВЦЭМ!$B$34:$B$777,Q$11)+'СЕТ СН'!$F$9+СВЦЭМ!$D$10+'СЕТ СН'!$F$6-'СЕТ СН'!$F$19</f>
        <v>849.97302842999989</v>
      </c>
      <c r="R25" s="37">
        <f>SUMIFS(СВЦЭМ!$C$34:$C$777,СВЦЭМ!$A$34:$A$777,$A25,СВЦЭМ!$B$34:$B$777,R$11)+'СЕТ СН'!$F$9+СВЦЭМ!$D$10+'СЕТ СН'!$F$6-'СЕТ СН'!$F$19</f>
        <v>848.06920794000007</v>
      </c>
      <c r="S25" s="37">
        <f>SUMIFS(СВЦЭМ!$C$34:$C$777,СВЦЭМ!$A$34:$A$777,$A25,СВЦЭМ!$B$34:$B$777,S$11)+'СЕТ СН'!$F$9+СВЦЭМ!$D$10+'СЕТ СН'!$F$6-'СЕТ СН'!$F$19</f>
        <v>833.82917610000004</v>
      </c>
      <c r="T25" s="37">
        <f>SUMIFS(СВЦЭМ!$C$34:$C$777,СВЦЭМ!$A$34:$A$777,$A25,СВЦЭМ!$B$34:$B$777,T$11)+'СЕТ СН'!$F$9+СВЦЭМ!$D$10+'СЕТ СН'!$F$6-'СЕТ СН'!$F$19</f>
        <v>827.85431470000003</v>
      </c>
      <c r="U25" s="37">
        <f>SUMIFS(СВЦЭМ!$C$34:$C$777,СВЦЭМ!$A$34:$A$777,$A25,СВЦЭМ!$B$34:$B$777,U$11)+'СЕТ СН'!$F$9+СВЦЭМ!$D$10+'СЕТ СН'!$F$6-'СЕТ СН'!$F$19</f>
        <v>828.30042785000023</v>
      </c>
      <c r="V25" s="37">
        <f>SUMIFS(СВЦЭМ!$C$34:$C$777,СВЦЭМ!$A$34:$A$777,$A25,СВЦЭМ!$B$34:$B$777,V$11)+'СЕТ СН'!$F$9+СВЦЭМ!$D$10+'СЕТ СН'!$F$6-'СЕТ СН'!$F$19</f>
        <v>831.76292801999989</v>
      </c>
      <c r="W25" s="37">
        <f>SUMIFS(СВЦЭМ!$C$34:$C$777,СВЦЭМ!$A$34:$A$777,$A25,СВЦЭМ!$B$34:$B$777,W$11)+'СЕТ СН'!$F$9+СВЦЭМ!$D$10+'СЕТ СН'!$F$6-'СЕТ СН'!$F$19</f>
        <v>850.72737602000007</v>
      </c>
      <c r="X25" s="37">
        <f>SUMIFS(СВЦЭМ!$C$34:$C$777,СВЦЭМ!$A$34:$A$777,$A25,СВЦЭМ!$B$34:$B$777,X$11)+'СЕТ СН'!$F$9+СВЦЭМ!$D$10+'СЕТ СН'!$F$6-'СЕТ СН'!$F$19</f>
        <v>856.58852926999998</v>
      </c>
      <c r="Y25" s="37">
        <f>SUMIFS(СВЦЭМ!$C$34:$C$777,СВЦЭМ!$A$34:$A$777,$A25,СВЦЭМ!$B$34:$B$777,Y$11)+'СЕТ СН'!$F$9+СВЦЭМ!$D$10+'СЕТ СН'!$F$6-'СЕТ СН'!$F$19</f>
        <v>869.57198573999995</v>
      </c>
    </row>
    <row r="26" spans="1:25" ht="15.75" x14ac:dyDescent="0.2">
      <c r="A26" s="36">
        <f t="shared" si="0"/>
        <v>42750</v>
      </c>
      <c r="B26" s="37">
        <f>SUMIFS(СВЦЭМ!$C$34:$C$777,СВЦЭМ!$A$34:$A$777,$A26,СВЦЭМ!$B$34:$B$777,B$11)+'СЕТ СН'!$F$9+СВЦЭМ!$D$10+'СЕТ СН'!$F$6-'СЕТ СН'!$F$19</f>
        <v>854.54631061000009</v>
      </c>
      <c r="C26" s="37">
        <f>SUMIFS(СВЦЭМ!$C$34:$C$777,СВЦЭМ!$A$34:$A$777,$A26,СВЦЭМ!$B$34:$B$777,C$11)+'СЕТ СН'!$F$9+СВЦЭМ!$D$10+'СЕТ СН'!$F$6-'СЕТ СН'!$F$19</f>
        <v>892.27089372</v>
      </c>
      <c r="D26" s="37">
        <f>SUMIFS(СВЦЭМ!$C$34:$C$777,СВЦЭМ!$A$34:$A$777,$A26,СВЦЭМ!$B$34:$B$777,D$11)+'СЕТ СН'!$F$9+СВЦЭМ!$D$10+'СЕТ СН'!$F$6-'СЕТ СН'!$F$19</f>
        <v>913.85743257000013</v>
      </c>
      <c r="E26" s="37">
        <f>SUMIFS(СВЦЭМ!$C$34:$C$777,СВЦЭМ!$A$34:$A$777,$A26,СВЦЭМ!$B$34:$B$777,E$11)+'СЕТ СН'!$F$9+СВЦЭМ!$D$10+'СЕТ СН'!$F$6-'СЕТ СН'!$F$19</f>
        <v>926.89926298</v>
      </c>
      <c r="F26" s="37">
        <f>SUMIFS(СВЦЭМ!$C$34:$C$777,СВЦЭМ!$A$34:$A$777,$A26,СВЦЭМ!$B$34:$B$777,F$11)+'СЕТ СН'!$F$9+СВЦЭМ!$D$10+'СЕТ СН'!$F$6-'СЕТ СН'!$F$19</f>
        <v>928.80648230999986</v>
      </c>
      <c r="G26" s="37">
        <f>SUMIFS(СВЦЭМ!$C$34:$C$777,СВЦЭМ!$A$34:$A$777,$A26,СВЦЭМ!$B$34:$B$777,G$11)+'СЕТ СН'!$F$9+СВЦЭМ!$D$10+'СЕТ СН'!$F$6-'СЕТ СН'!$F$19</f>
        <v>921.80268186000012</v>
      </c>
      <c r="H26" s="37">
        <f>SUMIFS(СВЦЭМ!$C$34:$C$777,СВЦЭМ!$A$34:$A$777,$A26,СВЦЭМ!$B$34:$B$777,H$11)+'СЕТ СН'!$F$9+СВЦЭМ!$D$10+'СЕТ СН'!$F$6-'СЕТ СН'!$F$19</f>
        <v>907.25144619000002</v>
      </c>
      <c r="I26" s="37">
        <f>SUMIFS(СВЦЭМ!$C$34:$C$777,СВЦЭМ!$A$34:$A$777,$A26,СВЦЭМ!$B$34:$B$777,I$11)+'СЕТ СН'!$F$9+СВЦЭМ!$D$10+'СЕТ СН'!$F$6-'СЕТ СН'!$F$19</f>
        <v>905.9308954600001</v>
      </c>
      <c r="J26" s="37">
        <f>SUMIFS(СВЦЭМ!$C$34:$C$777,СВЦЭМ!$A$34:$A$777,$A26,СВЦЭМ!$B$34:$B$777,J$11)+'СЕТ СН'!$F$9+СВЦЭМ!$D$10+'СЕТ СН'!$F$6-'СЕТ СН'!$F$19</f>
        <v>879.45105262000016</v>
      </c>
      <c r="K26" s="37">
        <f>SUMIFS(СВЦЭМ!$C$34:$C$777,СВЦЭМ!$A$34:$A$777,$A26,СВЦЭМ!$B$34:$B$777,K$11)+'СЕТ СН'!$F$9+СВЦЭМ!$D$10+'СЕТ СН'!$F$6-'СЕТ СН'!$F$19</f>
        <v>836.37528440999995</v>
      </c>
      <c r="L26" s="37">
        <f>SUMIFS(СВЦЭМ!$C$34:$C$777,СВЦЭМ!$A$34:$A$777,$A26,СВЦЭМ!$B$34:$B$777,L$11)+'СЕТ СН'!$F$9+СВЦЭМ!$D$10+'СЕТ СН'!$F$6-'СЕТ СН'!$F$19</f>
        <v>835.80648739000026</v>
      </c>
      <c r="M26" s="37">
        <f>SUMIFS(СВЦЭМ!$C$34:$C$777,СВЦЭМ!$A$34:$A$777,$A26,СВЦЭМ!$B$34:$B$777,M$11)+'СЕТ СН'!$F$9+СВЦЭМ!$D$10+'СЕТ СН'!$F$6-'СЕТ СН'!$F$19</f>
        <v>831.35627372999988</v>
      </c>
      <c r="N26" s="37">
        <f>SUMIFS(СВЦЭМ!$C$34:$C$777,СВЦЭМ!$A$34:$A$777,$A26,СВЦЭМ!$B$34:$B$777,N$11)+'СЕТ СН'!$F$9+СВЦЭМ!$D$10+'СЕТ СН'!$F$6-'СЕТ СН'!$F$19</f>
        <v>825.62440586000002</v>
      </c>
      <c r="O26" s="37">
        <f>SUMIFS(СВЦЭМ!$C$34:$C$777,СВЦЭМ!$A$34:$A$777,$A26,СВЦЭМ!$B$34:$B$777,O$11)+'СЕТ СН'!$F$9+СВЦЭМ!$D$10+'СЕТ СН'!$F$6-'СЕТ СН'!$F$19</f>
        <v>823.19733966000013</v>
      </c>
      <c r="P26" s="37">
        <f>SUMIFS(СВЦЭМ!$C$34:$C$777,СВЦЭМ!$A$34:$A$777,$A26,СВЦЭМ!$B$34:$B$777,P$11)+'СЕТ СН'!$F$9+СВЦЭМ!$D$10+'СЕТ СН'!$F$6-'СЕТ СН'!$F$19</f>
        <v>823.20904455000027</v>
      </c>
      <c r="Q26" s="37">
        <f>SUMIFS(СВЦЭМ!$C$34:$C$777,СВЦЭМ!$A$34:$A$777,$A26,СВЦЭМ!$B$34:$B$777,Q$11)+'СЕТ СН'!$F$9+СВЦЭМ!$D$10+'СЕТ СН'!$F$6-'СЕТ СН'!$F$19</f>
        <v>824.35895237000022</v>
      </c>
      <c r="R26" s="37">
        <f>SUMIFS(СВЦЭМ!$C$34:$C$777,СВЦЭМ!$A$34:$A$777,$A26,СВЦЭМ!$B$34:$B$777,R$11)+'СЕТ СН'!$F$9+СВЦЭМ!$D$10+'СЕТ СН'!$F$6-'СЕТ СН'!$F$19</f>
        <v>823.75584755</v>
      </c>
      <c r="S26" s="37">
        <f>SUMIFS(СВЦЭМ!$C$34:$C$777,СВЦЭМ!$A$34:$A$777,$A26,СВЦЭМ!$B$34:$B$777,S$11)+'СЕТ СН'!$F$9+СВЦЭМ!$D$10+'СЕТ СН'!$F$6-'СЕТ СН'!$F$19</f>
        <v>830.37639360000003</v>
      </c>
      <c r="T26" s="37">
        <f>SUMIFS(СВЦЭМ!$C$34:$C$777,СВЦЭМ!$A$34:$A$777,$A26,СВЦЭМ!$B$34:$B$777,T$11)+'СЕТ СН'!$F$9+СВЦЭМ!$D$10+'СЕТ СН'!$F$6-'СЕТ СН'!$F$19</f>
        <v>830.92265819000022</v>
      </c>
      <c r="U26" s="37">
        <f>SUMIFS(СВЦЭМ!$C$34:$C$777,СВЦЭМ!$A$34:$A$777,$A26,СВЦЭМ!$B$34:$B$777,U$11)+'СЕТ СН'!$F$9+СВЦЭМ!$D$10+'СЕТ СН'!$F$6-'СЕТ СН'!$F$19</f>
        <v>831.31905993999999</v>
      </c>
      <c r="V26" s="37">
        <f>SUMIFS(СВЦЭМ!$C$34:$C$777,СВЦЭМ!$A$34:$A$777,$A26,СВЦЭМ!$B$34:$B$777,V$11)+'СЕТ СН'!$F$9+СВЦЭМ!$D$10+'СЕТ СН'!$F$6-'СЕТ СН'!$F$19</f>
        <v>833.53131639000003</v>
      </c>
      <c r="W26" s="37">
        <f>SUMIFS(СВЦЭМ!$C$34:$C$777,СВЦЭМ!$A$34:$A$777,$A26,СВЦЭМ!$B$34:$B$777,W$11)+'СЕТ СН'!$F$9+СВЦЭМ!$D$10+'СЕТ СН'!$F$6-'СЕТ СН'!$F$19</f>
        <v>829.39340424000011</v>
      </c>
      <c r="X26" s="37">
        <f>SUMIFS(СВЦЭМ!$C$34:$C$777,СВЦЭМ!$A$34:$A$777,$A26,СВЦЭМ!$B$34:$B$777,X$11)+'СЕТ СН'!$F$9+СВЦЭМ!$D$10+'СЕТ СН'!$F$6-'СЕТ СН'!$F$19</f>
        <v>824.66493042999991</v>
      </c>
      <c r="Y26" s="37">
        <f>SUMIFS(СВЦЭМ!$C$34:$C$777,СВЦЭМ!$A$34:$A$777,$A26,СВЦЭМ!$B$34:$B$777,Y$11)+'СЕТ СН'!$F$9+СВЦЭМ!$D$10+'СЕТ СН'!$F$6-'СЕТ СН'!$F$19</f>
        <v>838.3848063800001</v>
      </c>
    </row>
    <row r="27" spans="1:25" ht="15.75" x14ac:dyDescent="0.2">
      <c r="A27" s="36">
        <f t="shared" si="0"/>
        <v>42751</v>
      </c>
      <c r="B27" s="37">
        <f>SUMIFS(СВЦЭМ!$C$34:$C$777,СВЦЭМ!$A$34:$A$777,$A27,СВЦЭМ!$B$34:$B$777,B$11)+'СЕТ СН'!$F$9+СВЦЭМ!$D$10+'СЕТ СН'!$F$6-'СЕТ СН'!$F$19</f>
        <v>872.49563857000021</v>
      </c>
      <c r="C27" s="37">
        <f>SUMIFS(СВЦЭМ!$C$34:$C$777,СВЦЭМ!$A$34:$A$777,$A27,СВЦЭМ!$B$34:$B$777,C$11)+'СЕТ СН'!$F$9+СВЦЭМ!$D$10+'СЕТ СН'!$F$6-'СЕТ СН'!$F$19</f>
        <v>906.89369385000009</v>
      </c>
      <c r="D27" s="37">
        <f>SUMIFS(СВЦЭМ!$C$34:$C$777,СВЦЭМ!$A$34:$A$777,$A27,СВЦЭМ!$B$34:$B$777,D$11)+'СЕТ СН'!$F$9+СВЦЭМ!$D$10+'СЕТ СН'!$F$6-'СЕТ СН'!$F$19</f>
        <v>931.76081854999984</v>
      </c>
      <c r="E27" s="37">
        <f>SUMIFS(СВЦЭМ!$C$34:$C$777,СВЦЭМ!$A$34:$A$777,$A27,СВЦЭМ!$B$34:$B$777,E$11)+'СЕТ СН'!$F$9+СВЦЭМ!$D$10+'СЕТ СН'!$F$6-'СЕТ СН'!$F$19</f>
        <v>943.72827418999987</v>
      </c>
      <c r="F27" s="37">
        <f>SUMIFS(СВЦЭМ!$C$34:$C$777,СВЦЭМ!$A$34:$A$777,$A27,СВЦЭМ!$B$34:$B$777,F$11)+'СЕТ СН'!$F$9+СВЦЭМ!$D$10+'СЕТ СН'!$F$6-'СЕТ СН'!$F$19</f>
        <v>943.00845848000017</v>
      </c>
      <c r="G27" s="37">
        <f>SUMIFS(СВЦЭМ!$C$34:$C$777,СВЦЭМ!$A$34:$A$777,$A27,СВЦЭМ!$B$34:$B$777,G$11)+'СЕТ СН'!$F$9+СВЦЭМ!$D$10+'СЕТ СН'!$F$6-'СЕТ СН'!$F$19</f>
        <v>926.57110549000026</v>
      </c>
      <c r="H27" s="37">
        <f>SUMIFS(СВЦЭМ!$C$34:$C$777,СВЦЭМ!$A$34:$A$777,$A27,СВЦЭМ!$B$34:$B$777,H$11)+'СЕТ СН'!$F$9+СВЦЭМ!$D$10+'СЕТ СН'!$F$6-'СЕТ СН'!$F$19</f>
        <v>915.11077912000019</v>
      </c>
      <c r="I27" s="37">
        <f>SUMIFS(СВЦЭМ!$C$34:$C$777,СВЦЭМ!$A$34:$A$777,$A27,СВЦЭМ!$B$34:$B$777,I$11)+'СЕТ СН'!$F$9+СВЦЭМ!$D$10+'СЕТ СН'!$F$6-'СЕТ СН'!$F$19</f>
        <v>856.14203518000022</v>
      </c>
      <c r="J27" s="37">
        <f>SUMIFS(СВЦЭМ!$C$34:$C$777,СВЦЭМ!$A$34:$A$777,$A27,СВЦЭМ!$B$34:$B$777,J$11)+'СЕТ СН'!$F$9+СВЦЭМ!$D$10+'СЕТ СН'!$F$6-'СЕТ СН'!$F$19</f>
        <v>929.79172647999985</v>
      </c>
      <c r="K27" s="37">
        <f>SUMIFS(СВЦЭМ!$C$34:$C$777,СВЦЭМ!$A$34:$A$777,$A27,СВЦЭМ!$B$34:$B$777,K$11)+'СЕТ СН'!$F$9+СВЦЭМ!$D$10+'СЕТ СН'!$F$6-'СЕТ СН'!$F$19</f>
        <v>869.29238518000011</v>
      </c>
      <c r="L27" s="37">
        <f>SUMIFS(СВЦЭМ!$C$34:$C$777,СВЦЭМ!$A$34:$A$777,$A27,СВЦЭМ!$B$34:$B$777,L$11)+'СЕТ СН'!$F$9+СВЦЭМ!$D$10+'СЕТ СН'!$F$6-'СЕТ СН'!$F$19</f>
        <v>874.47924502000023</v>
      </c>
      <c r="M27" s="37">
        <f>SUMIFS(СВЦЭМ!$C$34:$C$777,СВЦЭМ!$A$34:$A$777,$A27,СВЦЭМ!$B$34:$B$777,M$11)+'СЕТ СН'!$F$9+СВЦЭМ!$D$10+'СЕТ СН'!$F$6-'СЕТ СН'!$F$19</f>
        <v>868.12993645000006</v>
      </c>
      <c r="N27" s="37">
        <f>SUMIFS(СВЦЭМ!$C$34:$C$777,СВЦЭМ!$A$34:$A$777,$A27,СВЦЭМ!$B$34:$B$777,N$11)+'СЕТ СН'!$F$9+СВЦЭМ!$D$10+'СЕТ СН'!$F$6-'СЕТ СН'!$F$19</f>
        <v>850.97594862000005</v>
      </c>
      <c r="O27" s="37">
        <f>SUMIFS(СВЦЭМ!$C$34:$C$777,СВЦЭМ!$A$34:$A$777,$A27,СВЦЭМ!$B$34:$B$777,O$11)+'СЕТ СН'!$F$9+СВЦЭМ!$D$10+'СЕТ СН'!$F$6-'СЕТ СН'!$F$19</f>
        <v>846.04409557999998</v>
      </c>
      <c r="P27" s="37">
        <f>SUMIFS(СВЦЭМ!$C$34:$C$777,СВЦЭМ!$A$34:$A$777,$A27,СВЦЭМ!$B$34:$B$777,P$11)+'СЕТ СН'!$F$9+СВЦЭМ!$D$10+'СЕТ СН'!$F$6-'СЕТ СН'!$F$19</f>
        <v>844.34126990999994</v>
      </c>
      <c r="Q27" s="37">
        <f>SUMIFS(СВЦЭМ!$C$34:$C$777,СВЦЭМ!$A$34:$A$777,$A27,СВЦЭМ!$B$34:$B$777,Q$11)+'СЕТ СН'!$F$9+СВЦЭМ!$D$10+'СЕТ СН'!$F$6-'СЕТ СН'!$F$19</f>
        <v>840.56690002999994</v>
      </c>
      <c r="R27" s="37">
        <f>SUMIFS(СВЦЭМ!$C$34:$C$777,СВЦЭМ!$A$34:$A$777,$A27,СВЦЭМ!$B$34:$B$777,R$11)+'СЕТ СН'!$F$9+СВЦЭМ!$D$10+'СЕТ СН'!$F$6-'СЕТ СН'!$F$19</f>
        <v>845.97994070999994</v>
      </c>
      <c r="S27" s="37">
        <f>SUMIFS(СВЦЭМ!$C$34:$C$777,СВЦЭМ!$A$34:$A$777,$A27,СВЦЭМ!$B$34:$B$777,S$11)+'СЕТ СН'!$F$9+СВЦЭМ!$D$10+'СЕТ СН'!$F$6-'СЕТ СН'!$F$19</f>
        <v>859.91698279000002</v>
      </c>
      <c r="T27" s="37">
        <f>SUMIFS(СВЦЭМ!$C$34:$C$777,СВЦЭМ!$A$34:$A$777,$A27,СВЦЭМ!$B$34:$B$777,T$11)+'СЕТ СН'!$F$9+СВЦЭМ!$D$10+'СЕТ СН'!$F$6-'СЕТ СН'!$F$19</f>
        <v>848.52936381000018</v>
      </c>
      <c r="U27" s="37">
        <f>SUMIFS(СВЦЭМ!$C$34:$C$777,СВЦЭМ!$A$34:$A$777,$A27,СВЦЭМ!$B$34:$B$777,U$11)+'СЕТ СН'!$F$9+СВЦЭМ!$D$10+'СЕТ СН'!$F$6-'СЕТ СН'!$F$19</f>
        <v>853.41899095000008</v>
      </c>
      <c r="V27" s="37">
        <f>SUMIFS(СВЦЭМ!$C$34:$C$777,СВЦЭМ!$A$34:$A$777,$A27,СВЦЭМ!$B$34:$B$777,V$11)+'СЕТ СН'!$F$9+СВЦЭМ!$D$10+'СЕТ СН'!$F$6-'СЕТ СН'!$F$19</f>
        <v>861.61218353999993</v>
      </c>
      <c r="W27" s="37">
        <f>SUMIFS(СВЦЭМ!$C$34:$C$777,СВЦЭМ!$A$34:$A$777,$A27,СВЦЭМ!$B$34:$B$777,W$11)+'СЕТ СН'!$F$9+СВЦЭМ!$D$10+'СЕТ СН'!$F$6-'СЕТ СН'!$F$19</f>
        <v>856.42032737999989</v>
      </c>
      <c r="X27" s="37">
        <f>SUMIFS(СВЦЭМ!$C$34:$C$777,СВЦЭМ!$A$34:$A$777,$A27,СВЦЭМ!$B$34:$B$777,X$11)+'СЕТ СН'!$F$9+СВЦЭМ!$D$10+'СЕТ СН'!$F$6-'СЕТ СН'!$F$19</f>
        <v>857.99803771000006</v>
      </c>
      <c r="Y27" s="37">
        <f>SUMIFS(СВЦЭМ!$C$34:$C$777,СВЦЭМ!$A$34:$A$777,$A27,СВЦЭМ!$B$34:$B$777,Y$11)+'СЕТ СН'!$F$9+СВЦЭМ!$D$10+'СЕТ СН'!$F$6-'СЕТ СН'!$F$19</f>
        <v>853.95569556999999</v>
      </c>
    </row>
    <row r="28" spans="1:25" ht="15.75" x14ac:dyDescent="0.2">
      <c r="A28" s="36">
        <f t="shared" si="0"/>
        <v>42752</v>
      </c>
      <c r="B28" s="37">
        <f>SUMIFS(СВЦЭМ!$C$34:$C$777,СВЦЭМ!$A$34:$A$777,$A28,СВЦЭМ!$B$34:$B$777,B$11)+'СЕТ СН'!$F$9+СВЦЭМ!$D$10+'СЕТ СН'!$F$6-'СЕТ СН'!$F$19</f>
        <v>857.53183196000009</v>
      </c>
      <c r="C28" s="37">
        <f>SUMIFS(СВЦЭМ!$C$34:$C$777,СВЦЭМ!$A$34:$A$777,$A28,СВЦЭМ!$B$34:$B$777,C$11)+'СЕТ СН'!$F$9+СВЦЭМ!$D$10+'СЕТ СН'!$F$6-'СЕТ СН'!$F$19</f>
        <v>877.16168739000022</v>
      </c>
      <c r="D28" s="37">
        <f>SUMIFS(СВЦЭМ!$C$34:$C$777,СВЦЭМ!$A$34:$A$777,$A28,СВЦЭМ!$B$34:$B$777,D$11)+'СЕТ СН'!$F$9+СВЦЭМ!$D$10+'СЕТ СН'!$F$6-'СЕТ СН'!$F$19</f>
        <v>931.28232548999995</v>
      </c>
      <c r="E28" s="37">
        <f>SUMIFS(СВЦЭМ!$C$34:$C$777,СВЦЭМ!$A$34:$A$777,$A28,СВЦЭМ!$B$34:$B$777,E$11)+'СЕТ СН'!$F$9+СВЦЭМ!$D$10+'СЕТ СН'!$F$6-'СЕТ СН'!$F$19</f>
        <v>924.32286183999986</v>
      </c>
      <c r="F28" s="37">
        <f>SUMIFS(СВЦЭМ!$C$34:$C$777,СВЦЭМ!$A$34:$A$777,$A28,СВЦЭМ!$B$34:$B$777,F$11)+'СЕТ СН'!$F$9+СВЦЭМ!$D$10+'СЕТ СН'!$F$6-'СЕТ СН'!$F$19</f>
        <v>925.71215661999986</v>
      </c>
      <c r="G28" s="37">
        <f>SUMIFS(СВЦЭМ!$C$34:$C$777,СВЦЭМ!$A$34:$A$777,$A28,СВЦЭМ!$B$34:$B$777,G$11)+'СЕТ СН'!$F$9+СВЦЭМ!$D$10+'СЕТ СН'!$F$6-'СЕТ СН'!$F$19</f>
        <v>905.30958762</v>
      </c>
      <c r="H28" s="37">
        <f>SUMIFS(СВЦЭМ!$C$34:$C$777,СВЦЭМ!$A$34:$A$777,$A28,СВЦЭМ!$B$34:$B$777,H$11)+'СЕТ СН'!$F$9+СВЦЭМ!$D$10+'СЕТ СН'!$F$6-'СЕТ СН'!$F$19</f>
        <v>832.45650130000013</v>
      </c>
      <c r="I28" s="37">
        <f>SUMIFS(СВЦЭМ!$C$34:$C$777,СВЦЭМ!$A$34:$A$777,$A28,СВЦЭМ!$B$34:$B$777,I$11)+'СЕТ СН'!$F$9+СВЦЭМ!$D$10+'СЕТ СН'!$F$6-'СЕТ СН'!$F$19</f>
        <v>862.65748829999984</v>
      </c>
      <c r="J28" s="37">
        <f>SUMIFS(СВЦЭМ!$C$34:$C$777,СВЦЭМ!$A$34:$A$777,$A28,СВЦЭМ!$B$34:$B$777,J$11)+'СЕТ СН'!$F$9+СВЦЭМ!$D$10+'СЕТ СН'!$F$6-'СЕТ СН'!$F$19</f>
        <v>819.85499934000018</v>
      </c>
      <c r="K28" s="37">
        <f>SUMIFS(СВЦЭМ!$C$34:$C$777,СВЦЭМ!$A$34:$A$777,$A28,СВЦЭМ!$B$34:$B$777,K$11)+'СЕТ СН'!$F$9+СВЦЭМ!$D$10+'СЕТ СН'!$F$6-'СЕТ СН'!$F$19</f>
        <v>845.87280808000014</v>
      </c>
      <c r="L28" s="37">
        <f>SUMIFS(СВЦЭМ!$C$34:$C$777,СВЦЭМ!$A$34:$A$777,$A28,СВЦЭМ!$B$34:$B$777,L$11)+'СЕТ СН'!$F$9+СВЦЭМ!$D$10+'СЕТ СН'!$F$6-'СЕТ СН'!$F$19</f>
        <v>859.38180053999986</v>
      </c>
      <c r="M28" s="37">
        <f>SUMIFS(СВЦЭМ!$C$34:$C$777,СВЦЭМ!$A$34:$A$777,$A28,СВЦЭМ!$B$34:$B$777,M$11)+'СЕТ СН'!$F$9+СВЦЭМ!$D$10+'СЕТ СН'!$F$6-'СЕТ СН'!$F$19</f>
        <v>866.99010855999995</v>
      </c>
      <c r="N28" s="37">
        <f>SUMIFS(СВЦЭМ!$C$34:$C$777,СВЦЭМ!$A$34:$A$777,$A28,СВЦЭМ!$B$34:$B$777,N$11)+'СЕТ СН'!$F$9+СВЦЭМ!$D$10+'СЕТ СН'!$F$6-'СЕТ СН'!$F$19</f>
        <v>867.14830626999992</v>
      </c>
      <c r="O28" s="37">
        <f>SUMIFS(СВЦЭМ!$C$34:$C$777,СВЦЭМ!$A$34:$A$777,$A28,СВЦЭМ!$B$34:$B$777,O$11)+'СЕТ СН'!$F$9+СВЦЭМ!$D$10+'СЕТ СН'!$F$6-'СЕТ СН'!$F$19</f>
        <v>862.81944325999984</v>
      </c>
      <c r="P28" s="37">
        <f>SUMIFS(СВЦЭМ!$C$34:$C$777,СВЦЭМ!$A$34:$A$777,$A28,СВЦЭМ!$B$34:$B$777,P$11)+'СЕТ СН'!$F$9+СВЦЭМ!$D$10+'СЕТ СН'!$F$6-'СЕТ СН'!$F$19</f>
        <v>860.47670027999993</v>
      </c>
      <c r="Q28" s="37">
        <f>SUMIFS(СВЦЭМ!$C$34:$C$777,СВЦЭМ!$A$34:$A$777,$A28,СВЦЭМ!$B$34:$B$777,Q$11)+'СЕТ СН'!$F$9+СВЦЭМ!$D$10+'СЕТ СН'!$F$6-'СЕТ СН'!$F$19</f>
        <v>853.59849101000009</v>
      </c>
      <c r="R28" s="37">
        <f>SUMIFS(СВЦЭМ!$C$34:$C$777,СВЦЭМ!$A$34:$A$777,$A28,СВЦЭМ!$B$34:$B$777,R$11)+'СЕТ СН'!$F$9+СВЦЭМ!$D$10+'СЕТ СН'!$F$6-'СЕТ СН'!$F$19</f>
        <v>851.35450531000015</v>
      </c>
      <c r="S28" s="37">
        <f>SUMIFS(СВЦЭМ!$C$34:$C$777,СВЦЭМ!$A$34:$A$777,$A28,СВЦЭМ!$B$34:$B$777,S$11)+'СЕТ СН'!$F$9+СВЦЭМ!$D$10+'СЕТ СН'!$F$6-'СЕТ СН'!$F$19</f>
        <v>822.16104003999999</v>
      </c>
      <c r="T28" s="37">
        <f>SUMIFS(СВЦЭМ!$C$34:$C$777,СВЦЭМ!$A$34:$A$777,$A28,СВЦЭМ!$B$34:$B$777,T$11)+'СЕТ СН'!$F$9+СВЦЭМ!$D$10+'СЕТ СН'!$F$6-'СЕТ СН'!$F$19</f>
        <v>802.76590071999999</v>
      </c>
      <c r="U28" s="37">
        <f>SUMIFS(СВЦЭМ!$C$34:$C$777,СВЦЭМ!$A$34:$A$777,$A28,СВЦЭМ!$B$34:$B$777,U$11)+'СЕТ СН'!$F$9+СВЦЭМ!$D$10+'СЕТ СН'!$F$6-'СЕТ СН'!$F$19</f>
        <v>820.96366247000014</v>
      </c>
      <c r="V28" s="37">
        <f>SUMIFS(СВЦЭМ!$C$34:$C$777,СВЦЭМ!$A$34:$A$777,$A28,СВЦЭМ!$B$34:$B$777,V$11)+'СЕТ СН'!$F$9+СВЦЭМ!$D$10+'СЕТ СН'!$F$6-'СЕТ СН'!$F$19</f>
        <v>832.95746718000009</v>
      </c>
      <c r="W28" s="37">
        <f>SUMIFS(СВЦЭМ!$C$34:$C$777,СВЦЭМ!$A$34:$A$777,$A28,СВЦЭМ!$B$34:$B$777,W$11)+'СЕТ СН'!$F$9+СВЦЭМ!$D$10+'СЕТ СН'!$F$6-'СЕТ СН'!$F$19</f>
        <v>843.22911490000024</v>
      </c>
      <c r="X28" s="37">
        <f>SUMIFS(СВЦЭМ!$C$34:$C$777,СВЦЭМ!$A$34:$A$777,$A28,СВЦЭМ!$B$34:$B$777,X$11)+'СЕТ СН'!$F$9+СВЦЭМ!$D$10+'СЕТ СН'!$F$6-'СЕТ СН'!$F$19</f>
        <v>859.49277643999994</v>
      </c>
      <c r="Y28" s="37">
        <f>SUMIFS(СВЦЭМ!$C$34:$C$777,СВЦЭМ!$A$34:$A$777,$A28,СВЦЭМ!$B$34:$B$777,Y$11)+'СЕТ СН'!$F$9+СВЦЭМ!$D$10+'СЕТ СН'!$F$6-'СЕТ СН'!$F$19</f>
        <v>847.26005544000009</v>
      </c>
    </row>
    <row r="29" spans="1:25" ht="15.75" x14ac:dyDescent="0.2">
      <c r="A29" s="36">
        <f t="shared" si="0"/>
        <v>42753</v>
      </c>
      <c r="B29" s="37">
        <f>SUMIFS(СВЦЭМ!$C$34:$C$777,СВЦЭМ!$A$34:$A$777,$A29,СВЦЭМ!$B$34:$B$777,B$11)+'СЕТ СН'!$F$9+СВЦЭМ!$D$10+'СЕТ СН'!$F$6-'СЕТ СН'!$F$19</f>
        <v>924.99548693999986</v>
      </c>
      <c r="C29" s="37">
        <f>SUMIFS(СВЦЭМ!$C$34:$C$777,СВЦЭМ!$A$34:$A$777,$A29,СВЦЭМ!$B$34:$B$777,C$11)+'СЕТ СН'!$F$9+СВЦЭМ!$D$10+'СЕТ СН'!$F$6-'СЕТ СН'!$F$19</f>
        <v>943.37167052999985</v>
      </c>
      <c r="D29" s="37">
        <f>SUMIFS(СВЦЭМ!$C$34:$C$777,СВЦЭМ!$A$34:$A$777,$A29,СВЦЭМ!$B$34:$B$777,D$11)+'СЕТ СН'!$F$9+СВЦЭМ!$D$10+'СЕТ СН'!$F$6-'СЕТ СН'!$F$19</f>
        <v>945.78956073000018</v>
      </c>
      <c r="E29" s="37">
        <f>SUMIFS(СВЦЭМ!$C$34:$C$777,СВЦЭМ!$A$34:$A$777,$A29,СВЦЭМ!$B$34:$B$777,E$11)+'СЕТ СН'!$F$9+СВЦЭМ!$D$10+'СЕТ СН'!$F$6-'СЕТ СН'!$F$19</f>
        <v>957.75743388000001</v>
      </c>
      <c r="F29" s="37">
        <f>SUMIFS(СВЦЭМ!$C$34:$C$777,СВЦЭМ!$A$34:$A$777,$A29,СВЦЭМ!$B$34:$B$777,F$11)+'СЕТ СН'!$F$9+СВЦЭМ!$D$10+'СЕТ СН'!$F$6-'СЕТ СН'!$F$19</f>
        <v>957.66676699000027</v>
      </c>
      <c r="G29" s="37">
        <f>SUMIFS(СВЦЭМ!$C$34:$C$777,СВЦЭМ!$A$34:$A$777,$A29,СВЦЭМ!$B$34:$B$777,G$11)+'СЕТ СН'!$F$9+СВЦЭМ!$D$10+'СЕТ СН'!$F$6-'СЕТ СН'!$F$19</f>
        <v>946.40372500000012</v>
      </c>
      <c r="H29" s="37">
        <f>SUMIFS(СВЦЭМ!$C$34:$C$777,СВЦЭМ!$A$34:$A$777,$A29,СВЦЭМ!$B$34:$B$777,H$11)+'СЕТ СН'!$F$9+СВЦЭМ!$D$10+'СЕТ СН'!$F$6-'СЕТ СН'!$F$19</f>
        <v>925.65493384000001</v>
      </c>
      <c r="I29" s="37">
        <f>SUMIFS(СВЦЭМ!$C$34:$C$777,СВЦЭМ!$A$34:$A$777,$A29,СВЦЭМ!$B$34:$B$777,I$11)+'СЕТ СН'!$F$9+СВЦЭМ!$D$10+'СЕТ СН'!$F$6-'СЕТ СН'!$F$19</f>
        <v>871.91644077000001</v>
      </c>
      <c r="J29" s="37">
        <f>SUMIFS(СВЦЭМ!$C$34:$C$777,СВЦЭМ!$A$34:$A$777,$A29,СВЦЭМ!$B$34:$B$777,J$11)+'СЕТ СН'!$F$9+СВЦЭМ!$D$10+'СЕТ СН'!$F$6-'СЕТ СН'!$F$19</f>
        <v>835.21593657999983</v>
      </c>
      <c r="K29" s="37">
        <f>SUMIFS(СВЦЭМ!$C$34:$C$777,СВЦЭМ!$A$34:$A$777,$A29,СВЦЭМ!$B$34:$B$777,K$11)+'СЕТ СН'!$F$9+СВЦЭМ!$D$10+'СЕТ СН'!$F$6-'СЕТ СН'!$F$19</f>
        <v>826.28257342000006</v>
      </c>
      <c r="L29" s="37">
        <f>SUMIFS(СВЦЭМ!$C$34:$C$777,СВЦЭМ!$A$34:$A$777,$A29,СВЦЭМ!$B$34:$B$777,L$11)+'СЕТ СН'!$F$9+СВЦЭМ!$D$10+'СЕТ СН'!$F$6-'СЕТ СН'!$F$19</f>
        <v>829.72173698000006</v>
      </c>
      <c r="M29" s="37">
        <f>SUMIFS(СВЦЭМ!$C$34:$C$777,СВЦЭМ!$A$34:$A$777,$A29,СВЦЭМ!$B$34:$B$777,M$11)+'СЕТ СН'!$F$9+СВЦЭМ!$D$10+'СЕТ СН'!$F$6-'СЕТ СН'!$F$19</f>
        <v>828.28684362000013</v>
      </c>
      <c r="N29" s="37">
        <f>SUMIFS(СВЦЭМ!$C$34:$C$777,СВЦЭМ!$A$34:$A$777,$A29,СВЦЭМ!$B$34:$B$777,N$11)+'СЕТ СН'!$F$9+СВЦЭМ!$D$10+'СЕТ СН'!$F$6-'СЕТ СН'!$F$19</f>
        <v>828.32968461000019</v>
      </c>
      <c r="O29" s="37">
        <f>SUMIFS(СВЦЭМ!$C$34:$C$777,СВЦЭМ!$A$34:$A$777,$A29,СВЦЭМ!$B$34:$B$777,O$11)+'СЕТ СН'!$F$9+СВЦЭМ!$D$10+'СЕТ СН'!$F$6-'СЕТ СН'!$F$19</f>
        <v>831.68430846000001</v>
      </c>
      <c r="P29" s="37">
        <f>SUMIFS(СВЦЭМ!$C$34:$C$777,СВЦЭМ!$A$34:$A$777,$A29,СВЦЭМ!$B$34:$B$777,P$11)+'СЕТ СН'!$F$9+СВЦЭМ!$D$10+'СЕТ СН'!$F$6-'СЕТ СН'!$F$19</f>
        <v>837.89726109000003</v>
      </c>
      <c r="Q29" s="37">
        <f>SUMIFS(СВЦЭМ!$C$34:$C$777,СВЦЭМ!$A$34:$A$777,$A29,СВЦЭМ!$B$34:$B$777,Q$11)+'СЕТ СН'!$F$9+СВЦЭМ!$D$10+'СЕТ СН'!$F$6-'СЕТ СН'!$F$19</f>
        <v>847.22910834999993</v>
      </c>
      <c r="R29" s="37">
        <f>SUMIFS(СВЦЭМ!$C$34:$C$777,СВЦЭМ!$A$34:$A$777,$A29,СВЦЭМ!$B$34:$B$777,R$11)+'СЕТ СН'!$F$9+СВЦЭМ!$D$10+'СЕТ СН'!$F$6-'СЕТ СН'!$F$19</f>
        <v>847.23658791000025</v>
      </c>
      <c r="S29" s="37">
        <f>SUMIFS(СВЦЭМ!$C$34:$C$777,СВЦЭМ!$A$34:$A$777,$A29,СВЦЭМ!$B$34:$B$777,S$11)+'СЕТ СН'!$F$9+СВЦЭМ!$D$10+'СЕТ СН'!$F$6-'СЕТ СН'!$F$19</f>
        <v>827.5462440199999</v>
      </c>
      <c r="T29" s="37">
        <f>SUMIFS(СВЦЭМ!$C$34:$C$777,СВЦЭМ!$A$34:$A$777,$A29,СВЦЭМ!$B$34:$B$777,T$11)+'СЕТ СН'!$F$9+СВЦЭМ!$D$10+'СЕТ СН'!$F$6-'СЕТ СН'!$F$19</f>
        <v>813.90353716000027</v>
      </c>
      <c r="U29" s="37">
        <f>SUMIFS(СВЦЭМ!$C$34:$C$777,СВЦЭМ!$A$34:$A$777,$A29,СВЦЭМ!$B$34:$B$777,U$11)+'СЕТ СН'!$F$9+СВЦЭМ!$D$10+'СЕТ СН'!$F$6-'СЕТ СН'!$F$19</f>
        <v>817.38651642000013</v>
      </c>
      <c r="V29" s="37">
        <f>SUMIFS(СВЦЭМ!$C$34:$C$777,СВЦЭМ!$A$34:$A$777,$A29,СВЦЭМ!$B$34:$B$777,V$11)+'СЕТ СН'!$F$9+СВЦЭМ!$D$10+'СЕТ СН'!$F$6-'СЕТ СН'!$F$19</f>
        <v>813.35884712000006</v>
      </c>
      <c r="W29" s="37">
        <f>SUMIFS(СВЦЭМ!$C$34:$C$777,СВЦЭМ!$A$34:$A$777,$A29,СВЦЭМ!$B$34:$B$777,W$11)+'СЕТ СН'!$F$9+СВЦЭМ!$D$10+'СЕТ СН'!$F$6-'СЕТ СН'!$F$19</f>
        <v>813.86907758000007</v>
      </c>
      <c r="X29" s="37">
        <f>SUMIFS(СВЦЭМ!$C$34:$C$777,СВЦЭМ!$A$34:$A$777,$A29,СВЦЭМ!$B$34:$B$777,X$11)+'СЕТ СН'!$F$9+СВЦЭМ!$D$10+'СЕТ СН'!$F$6-'СЕТ СН'!$F$19</f>
        <v>838.75701814000013</v>
      </c>
      <c r="Y29" s="37">
        <f>SUMIFS(СВЦЭМ!$C$34:$C$777,СВЦЭМ!$A$34:$A$777,$A29,СВЦЭМ!$B$34:$B$777,Y$11)+'СЕТ СН'!$F$9+СВЦЭМ!$D$10+'СЕТ СН'!$F$6-'СЕТ СН'!$F$19</f>
        <v>868.55864951000012</v>
      </c>
    </row>
    <row r="30" spans="1:25" ht="15.75" x14ac:dyDescent="0.2">
      <c r="A30" s="36">
        <f t="shared" si="0"/>
        <v>42754</v>
      </c>
      <c r="B30" s="37">
        <f>SUMIFS(СВЦЭМ!$C$34:$C$777,СВЦЭМ!$A$34:$A$777,$A30,СВЦЭМ!$B$34:$B$777,B$11)+'СЕТ СН'!$F$9+СВЦЭМ!$D$10+'СЕТ СН'!$F$6-'СЕТ СН'!$F$19</f>
        <v>885.6545463299999</v>
      </c>
      <c r="C30" s="37">
        <f>SUMIFS(СВЦЭМ!$C$34:$C$777,СВЦЭМ!$A$34:$A$777,$A30,СВЦЭМ!$B$34:$B$777,C$11)+'СЕТ СН'!$F$9+СВЦЭМ!$D$10+'СЕТ СН'!$F$6-'СЕТ СН'!$F$19</f>
        <v>923.16031522000003</v>
      </c>
      <c r="D30" s="37">
        <f>SUMIFS(СВЦЭМ!$C$34:$C$777,СВЦЭМ!$A$34:$A$777,$A30,СВЦЭМ!$B$34:$B$777,D$11)+'СЕТ СН'!$F$9+СВЦЭМ!$D$10+'СЕТ СН'!$F$6-'СЕТ СН'!$F$19</f>
        <v>948.85033758000009</v>
      </c>
      <c r="E30" s="37">
        <f>SUMIFS(СВЦЭМ!$C$34:$C$777,СВЦЭМ!$A$34:$A$777,$A30,СВЦЭМ!$B$34:$B$777,E$11)+'СЕТ СН'!$F$9+СВЦЭМ!$D$10+'СЕТ СН'!$F$6-'СЕТ СН'!$F$19</f>
        <v>957.16173454999989</v>
      </c>
      <c r="F30" s="37">
        <f>SUMIFS(СВЦЭМ!$C$34:$C$777,СВЦЭМ!$A$34:$A$777,$A30,СВЦЭМ!$B$34:$B$777,F$11)+'СЕТ СН'!$F$9+СВЦЭМ!$D$10+'СЕТ СН'!$F$6-'СЕТ СН'!$F$19</f>
        <v>952.16777561000026</v>
      </c>
      <c r="G30" s="37">
        <f>SUMIFS(СВЦЭМ!$C$34:$C$777,СВЦЭМ!$A$34:$A$777,$A30,СВЦЭМ!$B$34:$B$777,G$11)+'СЕТ СН'!$F$9+СВЦЭМ!$D$10+'СЕТ СН'!$F$6-'СЕТ СН'!$F$19</f>
        <v>938.75410777000025</v>
      </c>
      <c r="H30" s="37">
        <f>SUMIFS(СВЦЭМ!$C$34:$C$777,СВЦЭМ!$A$34:$A$777,$A30,СВЦЭМ!$B$34:$B$777,H$11)+'СЕТ СН'!$F$9+СВЦЭМ!$D$10+'СЕТ СН'!$F$6-'СЕТ СН'!$F$19</f>
        <v>888.2989843700002</v>
      </c>
      <c r="I30" s="37">
        <f>SUMIFS(СВЦЭМ!$C$34:$C$777,СВЦЭМ!$A$34:$A$777,$A30,СВЦЭМ!$B$34:$B$777,I$11)+'СЕТ СН'!$F$9+СВЦЭМ!$D$10+'СЕТ СН'!$F$6-'СЕТ СН'!$F$19</f>
        <v>849.75956700000006</v>
      </c>
      <c r="J30" s="37">
        <f>SUMIFS(СВЦЭМ!$C$34:$C$777,СВЦЭМ!$A$34:$A$777,$A30,СВЦЭМ!$B$34:$B$777,J$11)+'СЕТ СН'!$F$9+СВЦЭМ!$D$10+'СЕТ СН'!$F$6-'СЕТ СН'!$F$19</f>
        <v>829.27974288999985</v>
      </c>
      <c r="K30" s="37">
        <f>SUMIFS(СВЦЭМ!$C$34:$C$777,СВЦЭМ!$A$34:$A$777,$A30,СВЦЭМ!$B$34:$B$777,K$11)+'СЕТ СН'!$F$9+СВЦЭМ!$D$10+'СЕТ СН'!$F$6-'СЕТ СН'!$F$19</f>
        <v>812.75264400000015</v>
      </c>
      <c r="L30" s="37">
        <f>SUMIFS(СВЦЭМ!$C$34:$C$777,СВЦЭМ!$A$34:$A$777,$A30,СВЦЭМ!$B$34:$B$777,L$11)+'СЕТ СН'!$F$9+СВЦЭМ!$D$10+'СЕТ СН'!$F$6-'СЕТ СН'!$F$19</f>
        <v>820.0923878399999</v>
      </c>
      <c r="M30" s="37">
        <f>SUMIFS(СВЦЭМ!$C$34:$C$777,СВЦЭМ!$A$34:$A$777,$A30,СВЦЭМ!$B$34:$B$777,M$11)+'СЕТ СН'!$F$9+СВЦЭМ!$D$10+'СЕТ СН'!$F$6-'СЕТ СН'!$F$19</f>
        <v>819.82362254000009</v>
      </c>
      <c r="N30" s="37">
        <f>SUMIFS(СВЦЭМ!$C$34:$C$777,СВЦЭМ!$A$34:$A$777,$A30,СВЦЭМ!$B$34:$B$777,N$11)+'СЕТ СН'!$F$9+СВЦЭМ!$D$10+'СЕТ СН'!$F$6-'СЕТ СН'!$F$19</f>
        <v>833.31791535999992</v>
      </c>
      <c r="O30" s="37">
        <f>SUMIFS(СВЦЭМ!$C$34:$C$777,СВЦЭМ!$A$34:$A$777,$A30,СВЦЭМ!$B$34:$B$777,O$11)+'СЕТ СН'!$F$9+СВЦЭМ!$D$10+'СЕТ СН'!$F$6-'СЕТ СН'!$F$19</f>
        <v>837.45710521000001</v>
      </c>
      <c r="P30" s="37">
        <f>SUMIFS(СВЦЭМ!$C$34:$C$777,СВЦЭМ!$A$34:$A$777,$A30,СВЦЭМ!$B$34:$B$777,P$11)+'СЕТ СН'!$F$9+СВЦЭМ!$D$10+'СЕТ СН'!$F$6-'СЕТ СН'!$F$19</f>
        <v>850.50909919000014</v>
      </c>
      <c r="Q30" s="37">
        <f>SUMIFS(СВЦЭМ!$C$34:$C$777,СВЦЭМ!$A$34:$A$777,$A30,СВЦЭМ!$B$34:$B$777,Q$11)+'СЕТ СН'!$F$9+СВЦЭМ!$D$10+'СЕТ СН'!$F$6-'СЕТ СН'!$F$19</f>
        <v>865.35335796000027</v>
      </c>
      <c r="R30" s="37">
        <f>SUMIFS(СВЦЭМ!$C$34:$C$777,СВЦЭМ!$A$34:$A$777,$A30,СВЦЭМ!$B$34:$B$777,R$11)+'СЕТ СН'!$F$9+СВЦЭМ!$D$10+'СЕТ СН'!$F$6-'СЕТ СН'!$F$19</f>
        <v>857.55885685000021</v>
      </c>
      <c r="S30" s="37">
        <f>SUMIFS(СВЦЭМ!$C$34:$C$777,СВЦЭМ!$A$34:$A$777,$A30,СВЦЭМ!$B$34:$B$777,S$11)+'СЕТ СН'!$F$9+СВЦЭМ!$D$10+'СЕТ СН'!$F$6-'СЕТ СН'!$F$19</f>
        <v>839.90980408999985</v>
      </c>
      <c r="T30" s="37">
        <f>SUMIFS(СВЦЭМ!$C$34:$C$777,СВЦЭМ!$A$34:$A$777,$A30,СВЦЭМ!$B$34:$B$777,T$11)+'СЕТ СН'!$F$9+СВЦЭМ!$D$10+'СЕТ СН'!$F$6-'СЕТ СН'!$F$19</f>
        <v>822.35836848999998</v>
      </c>
      <c r="U30" s="37">
        <f>SUMIFS(СВЦЭМ!$C$34:$C$777,СВЦЭМ!$A$34:$A$777,$A30,СВЦЭМ!$B$34:$B$777,U$11)+'СЕТ СН'!$F$9+СВЦЭМ!$D$10+'СЕТ СН'!$F$6-'СЕТ СН'!$F$19</f>
        <v>821.55056874000002</v>
      </c>
      <c r="V30" s="37">
        <f>SUMIFS(СВЦЭМ!$C$34:$C$777,СВЦЭМ!$A$34:$A$777,$A30,СВЦЭМ!$B$34:$B$777,V$11)+'СЕТ СН'!$F$9+СВЦЭМ!$D$10+'СЕТ СН'!$F$6-'СЕТ СН'!$F$19</f>
        <v>838.44304577999992</v>
      </c>
      <c r="W30" s="37">
        <f>SUMIFS(СВЦЭМ!$C$34:$C$777,СВЦЭМ!$A$34:$A$777,$A30,СВЦЭМ!$B$34:$B$777,W$11)+'СЕТ СН'!$F$9+СВЦЭМ!$D$10+'СЕТ СН'!$F$6-'СЕТ СН'!$F$19</f>
        <v>818.31426637000004</v>
      </c>
      <c r="X30" s="37">
        <f>SUMIFS(СВЦЭМ!$C$34:$C$777,СВЦЭМ!$A$34:$A$777,$A30,СВЦЭМ!$B$34:$B$777,X$11)+'СЕТ СН'!$F$9+СВЦЭМ!$D$10+'СЕТ СН'!$F$6-'СЕТ СН'!$F$19</f>
        <v>819.78022405999991</v>
      </c>
      <c r="Y30" s="37">
        <f>SUMIFS(СВЦЭМ!$C$34:$C$777,СВЦЭМ!$A$34:$A$777,$A30,СВЦЭМ!$B$34:$B$777,Y$11)+'СЕТ СН'!$F$9+СВЦЭМ!$D$10+'СЕТ СН'!$F$6-'СЕТ СН'!$F$19</f>
        <v>852.79756750000024</v>
      </c>
    </row>
    <row r="31" spans="1:25" ht="15.75" x14ac:dyDescent="0.2">
      <c r="A31" s="36">
        <f t="shared" si="0"/>
        <v>42755</v>
      </c>
      <c r="B31" s="37">
        <f>SUMIFS(СВЦЭМ!$C$34:$C$777,СВЦЭМ!$A$34:$A$777,$A31,СВЦЭМ!$B$34:$B$777,B$11)+'СЕТ СН'!$F$9+СВЦЭМ!$D$10+'СЕТ СН'!$F$6-'СЕТ СН'!$F$19</f>
        <v>886.85751373999983</v>
      </c>
      <c r="C31" s="37">
        <f>SUMIFS(СВЦЭМ!$C$34:$C$777,СВЦЭМ!$A$34:$A$777,$A31,СВЦЭМ!$B$34:$B$777,C$11)+'СЕТ СН'!$F$9+СВЦЭМ!$D$10+'СЕТ СН'!$F$6-'СЕТ СН'!$F$19</f>
        <v>915.41009961000009</v>
      </c>
      <c r="D31" s="37">
        <f>SUMIFS(СВЦЭМ!$C$34:$C$777,СВЦЭМ!$A$34:$A$777,$A31,СВЦЭМ!$B$34:$B$777,D$11)+'СЕТ СН'!$F$9+СВЦЭМ!$D$10+'СЕТ СН'!$F$6-'СЕТ СН'!$F$19</f>
        <v>934.38228479000009</v>
      </c>
      <c r="E31" s="37">
        <f>SUMIFS(СВЦЭМ!$C$34:$C$777,СВЦЭМ!$A$34:$A$777,$A31,СВЦЭМ!$B$34:$B$777,E$11)+'СЕТ СН'!$F$9+СВЦЭМ!$D$10+'СЕТ СН'!$F$6-'СЕТ СН'!$F$19</f>
        <v>943.72678683000004</v>
      </c>
      <c r="F31" s="37">
        <f>SUMIFS(СВЦЭМ!$C$34:$C$777,СВЦЭМ!$A$34:$A$777,$A31,СВЦЭМ!$B$34:$B$777,F$11)+'СЕТ СН'!$F$9+СВЦЭМ!$D$10+'СЕТ СН'!$F$6-'СЕТ СН'!$F$19</f>
        <v>944.90483412999993</v>
      </c>
      <c r="G31" s="37">
        <f>SUMIFS(СВЦЭМ!$C$34:$C$777,СВЦЭМ!$A$34:$A$777,$A31,СВЦЭМ!$B$34:$B$777,G$11)+'СЕТ СН'!$F$9+СВЦЭМ!$D$10+'СЕТ СН'!$F$6-'СЕТ СН'!$F$19</f>
        <v>926.68440717000021</v>
      </c>
      <c r="H31" s="37">
        <f>SUMIFS(СВЦЭМ!$C$34:$C$777,СВЦЭМ!$A$34:$A$777,$A31,СВЦЭМ!$B$34:$B$777,H$11)+'СЕТ СН'!$F$9+СВЦЭМ!$D$10+'СЕТ СН'!$F$6-'СЕТ СН'!$F$19</f>
        <v>896.00066065999999</v>
      </c>
      <c r="I31" s="37">
        <f>SUMIFS(СВЦЭМ!$C$34:$C$777,СВЦЭМ!$A$34:$A$777,$A31,СВЦЭМ!$B$34:$B$777,I$11)+'СЕТ СН'!$F$9+СВЦЭМ!$D$10+'СЕТ СН'!$F$6-'СЕТ СН'!$F$19</f>
        <v>858.85918782999988</v>
      </c>
      <c r="J31" s="37">
        <f>SUMIFS(СВЦЭМ!$C$34:$C$777,СВЦЭМ!$A$34:$A$777,$A31,СВЦЭМ!$B$34:$B$777,J$11)+'СЕТ СН'!$F$9+СВЦЭМ!$D$10+'СЕТ СН'!$F$6-'СЕТ СН'!$F$19</f>
        <v>824.56721709000021</v>
      </c>
      <c r="K31" s="37">
        <f>SUMIFS(СВЦЭМ!$C$34:$C$777,СВЦЭМ!$A$34:$A$777,$A31,СВЦЭМ!$B$34:$B$777,K$11)+'СЕТ СН'!$F$9+СВЦЭМ!$D$10+'СЕТ СН'!$F$6-'СЕТ СН'!$F$19</f>
        <v>819.66009961000009</v>
      </c>
      <c r="L31" s="37">
        <f>SUMIFS(СВЦЭМ!$C$34:$C$777,СВЦЭМ!$A$34:$A$777,$A31,СВЦЭМ!$B$34:$B$777,L$11)+'СЕТ СН'!$F$9+СВЦЭМ!$D$10+'СЕТ СН'!$F$6-'СЕТ СН'!$F$19</f>
        <v>815.93820495</v>
      </c>
      <c r="M31" s="37">
        <f>SUMIFS(СВЦЭМ!$C$34:$C$777,СВЦЭМ!$A$34:$A$777,$A31,СВЦЭМ!$B$34:$B$777,M$11)+'СЕТ СН'!$F$9+СВЦЭМ!$D$10+'СЕТ СН'!$F$6-'СЕТ СН'!$F$19</f>
        <v>812.09954960000005</v>
      </c>
      <c r="N31" s="37">
        <f>SUMIFS(СВЦЭМ!$C$34:$C$777,СВЦЭМ!$A$34:$A$777,$A31,СВЦЭМ!$B$34:$B$777,N$11)+'СЕТ СН'!$F$9+СВЦЭМ!$D$10+'СЕТ СН'!$F$6-'СЕТ СН'!$F$19</f>
        <v>835.28572998000027</v>
      </c>
      <c r="O31" s="37">
        <f>SUMIFS(СВЦЭМ!$C$34:$C$777,СВЦЭМ!$A$34:$A$777,$A31,СВЦЭМ!$B$34:$B$777,O$11)+'СЕТ СН'!$F$9+СВЦЭМ!$D$10+'СЕТ СН'!$F$6-'СЕТ СН'!$F$19</f>
        <v>842.03148938000004</v>
      </c>
      <c r="P31" s="37">
        <f>SUMIFS(СВЦЭМ!$C$34:$C$777,СВЦЭМ!$A$34:$A$777,$A31,СВЦЭМ!$B$34:$B$777,P$11)+'СЕТ СН'!$F$9+СВЦЭМ!$D$10+'СЕТ СН'!$F$6-'СЕТ СН'!$F$19</f>
        <v>853.73588199000005</v>
      </c>
      <c r="Q31" s="37">
        <f>SUMIFS(СВЦЭМ!$C$34:$C$777,СВЦЭМ!$A$34:$A$777,$A31,СВЦЭМ!$B$34:$B$777,Q$11)+'СЕТ СН'!$F$9+СВЦЭМ!$D$10+'СЕТ СН'!$F$6-'СЕТ СН'!$F$19</f>
        <v>846.25585455999999</v>
      </c>
      <c r="R31" s="37">
        <f>SUMIFS(СВЦЭМ!$C$34:$C$777,СВЦЭМ!$A$34:$A$777,$A31,СВЦЭМ!$B$34:$B$777,R$11)+'СЕТ СН'!$F$9+СВЦЭМ!$D$10+'СЕТ СН'!$F$6-'СЕТ СН'!$F$19</f>
        <v>852.62690814000007</v>
      </c>
      <c r="S31" s="37">
        <f>SUMIFS(СВЦЭМ!$C$34:$C$777,СВЦЭМ!$A$34:$A$777,$A31,СВЦЭМ!$B$34:$B$777,S$11)+'СЕТ СН'!$F$9+СВЦЭМ!$D$10+'СЕТ СН'!$F$6-'СЕТ СН'!$F$19</f>
        <v>834.22825023999985</v>
      </c>
      <c r="T31" s="37">
        <f>SUMIFS(СВЦЭМ!$C$34:$C$777,СВЦЭМ!$A$34:$A$777,$A31,СВЦЭМ!$B$34:$B$777,T$11)+'СЕТ СН'!$F$9+СВЦЭМ!$D$10+'СЕТ СН'!$F$6-'СЕТ СН'!$F$19</f>
        <v>810.43022079000002</v>
      </c>
      <c r="U31" s="37">
        <f>SUMIFS(СВЦЭМ!$C$34:$C$777,СВЦЭМ!$A$34:$A$777,$A31,СВЦЭМ!$B$34:$B$777,U$11)+'СЕТ СН'!$F$9+СВЦЭМ!$D$10+'СЕТ СН'!$F$6-'СЕТ СН'!$F$19</f>
        <v>811.41578007999988</v>
      </c>
      <c r="V31" s="37">
        <f>SUMIFS(СВЦЭМ!$C$34:$C$777,СВЦЭМ!$A$34:$A$777,$A31,СВЦЭМ!$B$34:$B$777,V$11)+'СЕТ СН'!$F$9+СВЦЭМ!$D$10+'СЕТ СН'!$F$6-'СЕТ СН'!$F$19</f>
        <v>812.22289303000025</v>
      </c>
      <c r="W31" s="37">
        <f>SUMIFS(СВЦЭМ!$C$34:$C$777,СВЦЭМ!$A$34:$A$777,$A31,СВЦЭМ!$B$34:$B$777,W$11)+'СЕТ СН'!$F$9+СВЦЭМ!$D$10+'СЕТ СН'!$F$6-'СЕТ СН'!$F$19</f>
        <v>815.24673389000009</v>
      </c>
      <c r="X31" s="37">
        <f>SUMIFS(СВЦЭМ!$C$34:$C$777,СВЦЭМ!$A$34:$A$777,$A31,СВЦЭМ!$B$34:$B$777,X$11)+'СЕТ СН'!$F$9+СВЦЭМ!$D$10+'СЕТ СН'!$F$6-'СЕТ СН'!$F$19</f>
        <v>835.74541773999999</v>
      </c>
      <c r="Y31" s="37">
        <f>SUMIFS(СВЦЭМ!$C$34:$C$777,СВЦЭМ!$A$34:$A$777,$A31,СВЦЭМ!$B$34:$B$777,Y$11)+'СЕТ СН'!$F$9+СВЦЭМ!$D$10+'СЕТ СН'!$F$6-'СЕТ СН'!$F$19</f>
        <v>879.37120228000003</v>
      </c>
    </row>
    <row r="32" spans="1:25" ht="15.75" x14ac:dyDescent="0.2">
      <c r="A32" s="36">
        <f t="shared" si="0"/>
        <v>42756</v>
      </c>
      <c r="B32" s="37">
        <f>SUMIFS(СВЦЭМ!$C$34:$C$777,СВЦЭМ!$A$34:$A$777,$A32,СВЦЭМ!$B$34:$B$777,B$11)+'СЕТ СН'!$F$9+СВЦЭМ!$D$10+'СЕТ СН'!$F$6-'СЕТ СН'!$F$19</f>
        <v>928.62170565999986</v>
      </c>
      <c r="C32" s="37">
        <f>SUMIFS(СВЦЭМ!$C$34:$C$777,СВЦЭМ!$A$34:$A$777,$A32,СВЦЭМ!$B$34:$B$777,C$11)+'СЕТ СН'!$F$9+СВЦЭМ!$D$10+'СЕТ СН'!$F$6-'СЕТ СН'!$F$19</f>
        <v>940.02678598000011</v>
      </c>
      <c r="D32" s="37">
        <f>SUMIFS(СВЦЭМ!$C$34:$C$777,СВЦЭМ!$A$34:$A$777,$A32,СВЦЭМ!$B$34:$B$777,D$11)+'СЕТ СН'!$F$9+СВЦЭМ!$D$10+'СЕТ СН'!$F$6-'СЕТ СН'!$F$19</f>
        <v>936.84337854000023</v>
      </c>
      <c r="E32" s="37">
        <f>SUMIFS(СВЦЭМ!$C$34:$C$777,СВЦЭМ!$A$34:$A$777,$A32,СВЦЭМ!$B$34:$B$777,E$11)+'СЕТ СН'!$F$9+СВЦЭМ!$D$10+'СЕТ СН'!$F$6-'СЕТ СН'!$F$19</f>
        <v>951.27458741000009</v>
      </c>
      <c r="F32" s="37">
        <f>SUMIFS(СВЦЭМ!$C$34:$C$777,СВЦЭМ!$A$34:$A$777,$A32,СВЦЭМ!$B$34:$B$777,F$11)+'СЕТ СН'!$F$9+СВЦЭМ!$D$10+'СЕТ СН'!$F$6-'СЕТ СН'!$F$19</f>
        <v>952.39212701999986</v>
      </c>
      <c r="G32" s="37">
        <f>SUMIFS(СВЦЭМ!$C$34:$C$777,СВЦЭМ!$A$34:$A$777,$A32,СВЦЭМ!$B$34:$B$777,G$11)+'СЕТ СН'!$F$9+СВЦЭМ!$D$10+'СЕТ СН'!$F$6-'СЕТ СН'!$F$19</f>
        <v>938.04326016999994</v>
      </c>
      <c r="H32" s="37">
        <f>SUMIFS(СВЦЭМ!$C$34:$C$777,СВЦЭМ!$A$34:$A$777,$A32,СВЦЭМ!$B$34:$B$777,H$11)+'СЕТ СН'!$F$9+СВЦЭМ!$D$10+'СЕТ СН'!$F$6-'СЕТ СН'!$F$19</f>
        <v>915.53905880999991</v>
      </c>
      <c r="I32" s="37">
        <f>SUMIFS(СВЦЭМ!$C$34:$C$777,СВЦЭМ!$A$34:$A$777,$A32,СВЦЭМ!$B$34:$B$777,I$11)+'СЕТ СН'!$F$9+СВЦЭМ!$D$10+'СЕТ СН'!$F$6-'СЕТ СН'!$F$19</f>
        <v>869.62086980000004</v>
      </c>
      <c r="J32" s="37">
        <f>SUMIFS(СВЦЭМ!$C$34:$C$777,СВЦЭМ!$A$34:$A$777,$A32,СВЦЭМ!$B$34:$B$777,J$11)+'СЕТ СН'!$F$9+СВЦЭМ!$D$10+'СЕТ СН'!$F$6-'СЕТ СН'!$F$19</f>
        <v>847.51884891000009</v>
      </c>
      <c r="K32" s="37">
        <f>SUMIFS(СВЦЭМ!$C$34:$C$777,СВЦЭМ!$A$34:$A$777,$A32,СВЦЭМ!$B$34:$B$777,K$11)+'СЕТ СН'!$F$9+СВЦЭМ!$D$10+'СЕТ СН'!$F$6-'СЕТ СН'!$F$19</f>
        <v>810.98105621000013</v>
      </c>
      <c r="L32" s="37">
        <f>SUMIFS(СВЦЭМ!$C$34:$C$777,СВЦЭМ!$A$34:$A$777,$A32,СВЦЭМ!$B$34:$B$777,L$11)+'СЕТ СН'!$F$9+СВЦЭМ!$D$10+'СЕТ СН'!$F$6-'СЕТ СН'!$F$19</f>
        <v>772.46781070999987</v>
      </c>
      <c r="M32" s="37">
        <f>SUMIFS(СВЦЭМ!$C$34:$C$777,СВЦЭМ!$A$34:$A$777,$A32,СВЦЭМ!$B$34:$B$777,M$11)+'СЕТ СН'!$F$9+СВЦЭМ!$D$10+'СЕТ СН'!$F$6-'СЕТ СН'!$F$19</f>
        <v>778.31760001000021</v>
      </c>
      <c r="N32" s="37">
        <f>SUMIFS(СВЦЭМ!$C$34:$C$777,СВЦЭМ!$A$34:$A$777,$A32,СВЦЭМ!$B$34:$B$777,N$11)+'СЕТ СН'!$F$9+СВЦЭМ!$D$10+'СЕТ СН'!$F$6-'СЕТ СН'!$F$19</f>
        <v>789.19224355999995</v>
      </c>
      <c r="O32" s="37">
        <f>SUMIFS(СВЦЭМ!$C$34:$C$777,СВЦЭМ!$A$34:$A$777,$A32,СВЦЭМ!$B$34:$B$777,O$11)+'СЕТ СН'!$F$9+СВЦЭМ!$D$10+'СЕТ СН'!$F$6-'СЕТ СН'!$F$19</f>
        <v>799.78385903000026</v>
      </c>
      <c r="P32" s="37">
        <f>SUMIFS(СВЦЭМ!$C$34:$C$777,СВЦЭМ!$A$34:$A$777,$A32,СВЦЭМ!$B$34:$B$777,P$11)+'СЕТ СН'!$F$9+СВЦЭМ!$D$10+'СЕТ СН'!$F$6-'СЕТ СН'!$F$19</f>
        <v>824.24252870999999</v>
      </c>
      <c r="Q32" s="37">
        <f>SUMIFS(СВЦЭМ!$C$34:$C$777,СВЦЭМ!$A$34:$A$777,$A32,СВЦЭМ!$B$34:$B$777,Q$11)+'СЕТ СН'!$F$9+СВЦЭМ!$D$10+'СЕТ СН'!$F$6-'СЕТ СН'!$F$19</f>
        <v>822.71649246000015</v>
      </c>
      <c r="R32" s="37">
        <f>SUMIFS(СВЦЭМ!$C$34:$C$777,СВЦЭМ!$A$34:$A$777,$A32,СВЦЭМ!$B$34:$B$777,R$11)+'СЕТ СН'!$F$9+СВЦЭМ!$D$10+'СЕТ СН'!$F$6-'СЕТ СН'!$F$19</f>
        <v>820.87325007000027</v>
      </c>
      <c r="S32" s="37">
        <f>SUMIFS(СВЦЭМ!$C$34:$C$777,СВЦЭМ!$A$34:$A$777,$A32,СВЦЭМ!$B$34:$B$777,S$11)+'СЕТ СН'!$F$9+СВЦЭМ!$D$10+'СЕТ СН'!$F$6-'СЕТ СН'!$F$19</f>
        <v>802.94318303</v>
      </c>
      <c r="T32" s="37">
        <f>SUMIFS(СВЦЭМ!$C$34:$C$777,СВЦЭМ!$A$34:$A$777,$A32,СВЦЭМ!$B$34:$B$777,T$11)+'СЕТ СН'!$F$9+СВЦЭМ!$D$10+'СЕТ СН'!$F$6-'СЕТ СН'!$F$19</f>
        <v>761.33294956000009</v>
      </c>
      <c r="U32" s="37">
        <f>SUMIFS(СВЦЭМ!$C$34:$C$777,СВЦЭМ!$A$34:$A$777,$A32,СВЦЭМ!$B$34:$B$777,U$11)+'СЕТ СН'!$F$9+СВЦЭМ!$D$10+'СЕТ СН'!$F$6-'СЕТ СН'!$F$19</f>
        <v>757.46810011000025</v>
      </c>
      <c r="V32" s="37">
        <f>SUMIFS(СВЦЭМ!$C$34:$C$777,СВЦЭМ!$A$34:$A$777,$A32,СВЦЭМ!$B$34:$B$777,V$11)+'СЕТ СН'!$F$9+СВЦЭМ!$D$10+'СЕТ СН'!$F$6-'СЕТ СН'!$F$19</f>
        <v>775.54008457999998</v>
      </c>
      <c r="W32" s="37">
        <f>SUMIFS(СВЦЭМ!$C$34:$C$777,СВЦЭМ!$A$34:$A$777,$A32,СВЦЭМ!$B$34:$B$777,W$11)+'СЕТ СН'!$F$9+СВЦЭМ!$D$10+'СЕТ СН'!$F$6-'СЕТ СН'!$F$19</f>
        <v>791.78548262000004</v>
      </c>
      <c r="X32" s="37">
        <f>SUMIFS(СВЦЭМ!$C$34:$C$777,СВЦЭМ!$A$34:$A$777,$A32,СВЦЭМ!$B$34:$B$777,X$11)+'СЕТ СН'!$F$9+СВЦЭМ!$D$10+'СЕТ СН'!$F$6-'СЕТ СН'!$F$19</f>
        <v>815.47942483999987</v>
      </c>
      <c r="Y32" s="37">
        <f>SUMIFS(СВЦЭМ!$C$34:$C$777,СВЦЭМ!$A$34:$A$777,$A32,СВЦЭМ!$B$34:$B$777,Y$11)+'СЕТ СН'!$F$9+СВЦЭМ!$D$10+'СЕТ СН'!$F$6-'СЕТ СН'!$F$19</f>
        <v>848.96267136000006</v>
      </c>
    </row>
    <row r="33" spans="1:25" ht="15.75" x14ac:dyDescent="0.2">
      <c r="A33" s="36">
        <f t="shared" si="0"/>
        <v>42757</v>
      </c>
      <c r="B33" s="37">
        <f>SUMIFS(СВЦЭМ!$C$34:$C$777,СВЦЭМ!$A$34:$A$777,$A33,СВЦЭМ!$B$34:$B$777,B$11)+'СЕТ СН'!$F$9+СВЦЭМ!$D$10+'СЕТ СН'!$F$6-'СЕТ СН'!$F$19</f>
        <v>870.03444278999996</v>
      </c>
      <c r="C33" s="37">
        <f>SUMIFS(СВЦЭМ!$C$34:$C$777,СВЦЭМ!$A$34:$A$777,$A33,СВЦЭМ!$B$34:$B$777,C$11)+'СЕТ СН'!$F$9+СВЦЭМ!$D$10+'СЕТ СН'!$F$6-'СЕТ СН'!$F$19</f>
        <v>904.07353267999997</v>
      </c>
      <c r="D33" s="37">
        <f>SUMIFS(СВЦЭМ!$C$34:$C$777,СВЦЭМ!$A$34:$A$777,$A33,СВЦЭМ!$B$34:$B$777,D$11)+'СЕТ СН'!$F$9+СВЦЭМ!$D$10+'СЕТ СН'!$F$6-'СЕТ СН'!$F$19</f>
        <v>929.99129631000005</v>
      </c>
      <c r="E33" s="37">
        <f>SUMIFS(СВЦЭМ!$C$34:$C$777,СВЦЭМ!$A$34:$A$777,$A33,СВЦЭМ!$B$34:$B$777,E$11)+'СЕТ СН'!$F$9+СВЦЭМ!$D$10+'СЕТ СН'!$F$6-'СЕТ СН'!$F$19</f>
        <v>943.39232885000001</v>
      </c>
      <c r="F33" s="37">
        <f>SUMIFS(СВЦЭМ!$C$34:$C$777,СВЦЭМ!$A$34:$A$777,$A33,СВЦЭМ!$B$34:$B$777,F$11)+'СЕТ СН'!$F$9+СВЦЭМ!$D$10+'СЕТ СН'!$F$6-'СЕТ СН'!$F$19</f>
        <v>944.56575874999999</v>
      </c>
      <c r="G33" s="37">
        <f>SUMIFS(СВЦЭМ!$C$34:$C$777,СВЦЭМ!$A$34:$A$777,$A33,СВЦЭМ!$B$34:$B$777,G$11)+'СЕТ СН'!$F$9+СВЦЭМ!$D$10+'СЕТ СН'!$F$6-'СЕТ СН'!$F$19</f>
        <v>935.90636615999983</v>
      </c>
      <c r="H33" s="37">
        <f>SUMIFS(СВЦЭМ!$C$34:$C$777,СВЦЭМ!$A$34:$A$777,$A33,СВЦЭМ!$B$34:$B$777,H$11)+'СЕТ СН'!$F$9+СВЦЭМ!$D$10+'СЕТ СН'!$F$6-'СЕТ СН'!$F$19</f>
        <v>915.28560129000016</v>
      </c>
      <c r="I33" s="37">
        <f>SUMIFS(СВЦЭМ!$C$34:$C$777,СВЦЭМ!$A$34:$A$777,$A33,СВЦЭМ!$B$34:$B$777,I$11)+'СЕТ СН'!$F$9+СВЦЭМ!$D$10+'СЕТ СН'!$F$6-'СЕТ СН'!$F$19</f>
        <v>904.17591887000026</v>
      </c>
      <c r="J33" s="37">
        <f>SUMIFS(СВЦЭМ!$C$34:$C$777,СВЦЭМ!$A$34:$A$777,$A33,СВЦЭМ!$B$34:$B$777,J$11)+'СЕТ СН'!$F$9+СВЦЭМ!$D$10+'СЕТ СН'!$F$6-'СЕТ СН'!$F$19</f>
        <v>874.73494673999994</v>
      </c>
      <c r="K33" s="37">
        <f>SUMIFS(СВЦЭМ!$C$34:$C$777,СВЦЭМ!$A$34:$A$777,$A33,СВЦЭМ!$B$34:$B$777,K$11)+'СЕТ СН'!$F$9+СВЦЭМ!$D$10+'СЕТ СН'!$F$6-'СЕТ СН'!$F$19</f>
        <v>819.58298809999997</v>
      </c>
      <c r="L33" s="37">
        <f>SUMIFS(СВЦЭМ!$C$34:$C$777,СВЦЭМ!$A$34:$A$777,$A33,СВЦЭМ!$B$34:$B$777,L$11)+'СЕТ СН'!$F$9+СВЦЭМ!$D$10+'СЕТ СН'!$F$6-'СЕТ СН'!$F$19</f>
        <v>782.50270976999991</v>
      </c>
      <c r="M33" s="37">
        <f>SUMIFS(СВЦЭМ!$C$34:$C$777,СВЦЭМ!$A$34:$A$777,$A33,СВЦЭМ!$B$34:$B$777,M$11)+'СЕТ СН'!$F$9+СВЦЭМ!$D$10+'СЕТ СН'!$F$6-'СЕТ СН'!$F$19</f>
        <v>777.74628677999999</v>
      </c>
      <c r="N33" s="37">
        <f>SUMIFS(СВЦЭМ!$C$34:$C$777,СВЦЭМ!$A$34:$A$777,$A33,СВЦЭМ!$B$34:$B$777,N$11)+'СЕТ СН'!$F$9+СВЦЭМ!$D$10+'СЕТ СН'!$F$6-'СЕТ СН'!$F$19</f>
        <v>786.37818384000002</v>
      </c>
      <c r="O33" s="37">
        <f>SUMIFS(СВЦЭМ!$C$34:$C$777,СВЦЭМ!$A$34:$A$777,$A33,СВЦЭМ!$B$34:$B$777,O$11)+'СЕТ СН'!$F$9+СВЦЭМ!$D$10+'СЕТ СН'!$F$6-'СЕТ СН'!$F$19</f>
        <v>811.02957593000019</v>
      </c>
      <c r="P33" s="37">
        <f>SUMIFS(СВЦЭМ!$C$34:$C$777,СВЦЭМ!$A$34:$A$777,$A33,СВЦЭМ!$B$34:$B$777,P$11)+'СЕТ СН'!$F$9+СВЦЭМ!$D$10+'СЕТ СН'!$F$6-'СЕТ СН'!$F$19</f>
        <v>832.45816293000007</v>
      </c>
      <c r="Q33" s="37">
        <f>SUMIFS(СВЦЭМ!$C$34:$C$777,СВЦЭМ!$A$34:$A$777,$A33,СВЦЭМ!$B$34:$B$777,Q$11)+'СЕТ СН'!$F$9+СВЦЭМ!$D$10+'СЕТ СН'!$F$6-'СЕТ СН'!$F$19</f>
        <v>830.34856687000001</v>
      </c>
      <c r="R33" s="37">
        <f>SUMIFS(СВЦЭМ!$C$34:$C$777,СВЦЭМ!$A$34:$A$777,$A33,СВЦЭМ!$B$34:$B$777,R$11)+'СЕТ СН'!$F$9+СВЦЭМ!$D$10+'СЕТ СН'!$F$6-'СЕТ СН'!$F$19</f>
        <v>833.29560076999996</v>
      </c>
      <c r="S33" s="37">
        <f>SUMIFS(СВЦЭМ!$C$34:$C$777,СВЦЭМ!$A$34:$A$777,$A33,СВЦЭМ!$B$34:$B$777,S$11)+'СЕТ СН'!$F$9+СВЦЭМ!$D$10+'СЕТ СН'!$F$6-'СЕТ СН'!$F$19</f>
        <v>798.99108061000015</v>
      </c>
      <c r="T33" s="37">
        <f>SUMIFS(СВЦЭМ!$C$34:$C$777,СВЦЭМ!$A$34:$A$777,$A33,СВЦЭМ!$B$34:$B$777,T$11)+'СЕТ СН'!$F$9+СВЦЭМ!$D$10+'СЕТ СН'!$F$6-'СЕТ СН'!$F$19</f>
        <v>762.06767377000006</v>
      </c>
      <c r="U33" s="37">
        <f>SUMIFS(СВЦЭМ!$C$34:$C$777,СВЦЭМ!$A$34:$A$777,$A33,СВЦЭМ!$B$34:$B$777,U$11)+'СЕТ СН'!$F$9+СВЦЭМ!$D$10+'СЕТ СН'!$F$6-'СЕТ СН'!$F$19</f>
        <v>766.88049207999984</v>
      </c>
      <c r="V33" s="37">
        <f>SUMIFS(СВЦЭМ!$C$34:$C$777,СВЦЭМ!$A$34:$A$777,$A33,СВЦЭМ!$B$34:$B$777,V$11)+'СЕТ СН'!$F$9+СВЦЭМ!$D$10+'СЕТ СН'!$F$6-'СЕТ СН'!$F$19</f>
        <v>776.38157279000006</v>
      </c>
      <c r="W33" s="37">
        <f>SUMIFS(СВЦЭМ!$C$34:$C$777,СВЦЭМ!$A$34:$A$777,$A33,СВЦЭМ!$B$34:$B$777,W$11)+'СЕТ СН'!$F$9+СВЦЭМ!$D$10+'СЕТ СН'!$F$6-'СЕТ СН'!$F$19</f>
        <v>776.41573339000024</v>
      </c>
      <c r="X33" s="37">
        <f>SUMIFS(СВЦЭМ!$C$34:$C$777,СВЦЭМ!$A$34:$A$777,$A33,СВЦЭМ!$B$34:$B$777,X$11)+'СЕТ СН'!$F$9+СВЦЭМ!$D$10+'СЕТ СН'!$F$6-'СЕТ СН'!$F$19</f>
        <v>805.93148713000028</v>
      </c>
      <c r="Y33" s="37">
        <f>SUMIFS(СВЦЭМ!$C$34:$C$777,СВЦЭМ!$A$34:$A$777,$A33,СВЦЭМ!$B$34:$B$777,Y$11)+'СЕТ СН'!$F$9+СВЦЭМ!$D$10+'СЕТ СН'!$F$6-'СЕТ СН'!$F$19</f>
        <v>843.27662199999986</v>
      </c>
    </row>
    <row r="34" spans="1:25" ht="15.75" x14ac:dyDescent="0.2">
      <c r="A34" s="36">
        <f t="shared" si="0"/>
        <v>42758</v>
      </c>
      <c r="B34" s="37">
        <f>SUMIFS(СВЦЭМ!$C$34:$C$777,СВЦЭМ!$A$34:$A$777,$A34,СВЦЭМ!$B$34:$B$777,B$11)+'СЕТ СН'!$F$9+СВЦЭМ!$D$10+'СЕТ СН'!$F$6-'СЕТ СН'!$F$19</f>
        <v>912.83091975000025</v>
      </c>
      <c r="C34" s="37">
        <f>SUMIFS(СВЦЭМ!$C$34:$C$777,СВЦЭМ!$A$34:$A$777,$A34,СВЦЭМ!$B$34:$B$777,C$11)+'СЕТ СН'!$F$9+СВЦЭМ!$D$10+'СЕТ СН'!$F$6-'СЕТ СН'!$F$19</f>
        <v>957.69156891000011</v>
      </c>
      <c r="D34" s="37">
        <f>SUMIFS(СВЦЭМ!$C$34:$C$777,СВЦЭМ!$A$34:$A$777,$A34,СВЦЭМ!$B$34:$B$777,D$11)+'СЕТ СН'!$F$9+СВЦЭМ!$D$10+'СЕТ СН'!$F$6-'СЕТ СН'!$F$19</f>
        <v>983.27212421000013</v>
      </c>
      <c r="E34" s="37">
        <f>SUMIFS(СВЦЭМ!$C$34:$C$777,СВЦЭМ!$A$34:$A$777,$A34,СВЦЭМ!$B$34:$B$777,E$11)+'СЕТ СН'!$F$9+СВЦЭМ!$D$10+'СЕТ СН'!$F$6-'СЕТ СН'!$F$19</f>
        <v>994.13188657000001</v>
      </c>
      <c r="F34" s="37">
        <f>SUMIFS(СВЦЭМ!$C$34:$C$777,СВЦЭМ!$A$34:$A$777,$A34,СВЦЭМ!$B$34:$B$777,F$11)+'СЕТ СН'!$F$9+СВЦЭМ!$D$10+'СЕТ СН'!$F$6-'СЕТ СН'!$F$19</f>
        <v>994.51073540000016</v>
      </c>
      <c r="G34" s="37">
        <f>SUMIFS(СВЦЭМ!$C$34:$C$777,СВЦЭМ!$A$34:$A$777,$A34,СВЦЭМ!$B$34:$B$777,G$11)+'СЕТ СН'!$F$9+СВЦЭМ!$D$10+'СЕТ СН'!$F$6-'СЕТ СН'!$F$19</f>
        <v>977.10535675000028</v>
      </c>
      <c r="H34" s="37">
        <f>SUMIFS(СВЦЭМ!$C$34:$C$777,СВЦЭМ!$A$34:$A$777,$A34,СВЦЭМ!$B$34:$B$777,H$11)+'СЕТ СН'!$F$9+СВЦЭМ!$D$10+'СЕТ СН'!$F$6-'СЕТ СН'!$F$19</f>
        <v>918.92800987999999</v>
      </c>
      <c r="I34" s="37">
        <f>SUMIFS(СВЦЭМ!$C$34:$C$777,СВЦЭМ!$A$34:$A$777,$A34,СВЦЭМ!$B$34:$B$777,I$11)+'СЕТ СН'!$F$9+СВЦЭМ!$D$10+'СЕТ СН'!$F$6-'СЕТ СН'!$F$19</f>
        <v>883.16233620000003</v>
      </c>
      <c r="J34" s="37">
        <f>SUMIFS(СВЦЭМ!$C$34:$C$777,СВЦЭМ!$A$34:$A$777,$A34,СВЦЭМ!$B$34:$B$777,J$11)+'СЕТ СН'!$F$9+СВЦЭМ!$D$10+'СЕТ СН'!$F$6-'СЕТ СН'!$F$19</f>
        <v>857.00790154000015</v>
      </c>
      <c r="K34" s="37">
        <f>SUMIFS(СВЦЭМ!$C$34:$C$777,СВЦЭМ!$A$34:$A$777,$A34,СВЦЭМ!$B$34:$B$777,K$11)+'СЕТ СН'!$F$9+СВЦЭМ!$D$10+'СЕТ СН'!$F$6-'СЕТ СН'!$F$19</f>
        <v>855.79840956999988</v>
      </c>
      <c r="L34" s="37">
        <f>SUMIFS(СВЦЭМ!$C$34:$C$777,СВЦЭМ!$A$34:$A$777,$A34,СВЦЭМ!$B$34:$B$777,L$11)+'СЕТ СН'!$F$9+СВЦЭМ!$D$10+'СЕТ СН'!$F$6-'СЕТ СН'!$F$19</f>
        <v>866.54294871999991</v>
      </c>
      <c r="M34" s="37">
        <f>SUMIFS(СВЦЭМ!$C$34:$C$777,СВЦЭМ!$A$34:$A$777,$A34,СВЦЭМ!$B$34:$B$777,M$11)+'СЕТ СН'!$F$9+СВЦЭМ!$D$10+'СЕТ СН'!$F$6-'СЕТ СН'!$F$19</f>
        <v>886.74589300000025</v>
      </c>
      <c r="N34" s="37">
        <f>SUMIFS(СВЦЭМ!$C$34:$C$777,СВЦЭМ!$A$34:$A$777,$A34,СВЦЭМ!$B$34:$B$777,N$11)+'СЕТ СН'!$F$9+СВЦЭМ!$D$10+'СЕТ СН'!$F$6-'СЕТ СН'!$F$19</f>
        <v>899.57146678000026</v>
      </c>
      <c r="O34" s="37">
        <f>SUMIFS(СВЦЭМ!$C$34:$C$777,СВЦЭМ!$A$34:$A$777,$A34,СВЦЭМ!$B$34:$B$777,O$11)+'СЕТ СН'!$F$9+СВЦЭМ!$D$10+'СЕТ СН'!$F$6-'СЕТ СН'!$F$19</f>
        <v>921.07664225999997</v>
      </c>
      <c r="P34" s="37">
        <f>SUMIFS(СВЦЭМ!$C$34:$C$777,СВЦЭМ!$A$34:$A$777,$A34,СВЦЭМ!$B$34:$B$777,P$11)+'СЕТ СН'!$F$9+СВЦЭМ!$D$10+'СЕТ СН'!$F$6-'СЕТ СН'!$F$19</f>
        <v>915.80115441999988</v>
      </c>
      <c r="Q34" s="37">
        <f>SUMIFS(СВЦЭМ!$C$34:$C$777,СВЦЭМ!$A$34:$A$777,$A34,СВЦЭМ!$B$34:$B$777,Q$11)+'СЕТ СН'!$F$9+СВЦЭМ!$D$10+'СЕТ СН'!$F$6-'СЕТ СН'!$F$19</f>
        <v>923.07143791999988</v>
      </c>
      <c r="R34" s="37">
        <f>SUMIFS(СВЦЭМ!$C$34:$C$777,СВЦЭМ!$A$34:$A$777,$A34,СВЦЭМ!$B$34:$B$777,R$11)+'СЕТ СН'!$F$9+СВЦЭМ!$D$10+'СЕТ СН'!$F$6-'СЕТ СН'!$F$19</f>
        <v>918.92403266000019</v>
      </c>
      <c r="S34" s="37">
        <f>SUMIFS(СВЦЭМ!$C$34:$C$777,СВЦЭМ!$A$34:$A$777,$A34,СВЦЭМ!$B$34:$B$777,S$11)+'СЕТ СН'!$F$9+СВЦЭМ!$D$10+'СЕТ СН'!$F$6-'СЕТ СН'!$F$19</f>
        <v>902.82767916000012</v>
      </c>
      <c r="T34" s="37">
        <f>SUMIFS(СВЦЭМ!$C$34:$C$777,СВЦЭМ!$A$34:$A$777,$A34,СВЦЭМ!$B$34:$B$777,T$11)+'СЕТ СН'!$F$9+СВЦЭМ!$D$10+'СЕТ СН'!$F$6-'СЕТ СН'!$F$19</f>
        <v>857.42461442000013</v>
      </c>
      <c r="U34" s="37">
        <f>SUMIFS(СВЦЭМ!$C$34:$C$777,СВЦЭМ!$A$34:$A$777,$A34,СВЦЭМ!$B$34:$B$777,U$11)+'СЕТ СН'!$F$9+СВЦЭМ!$D$10+'СЕТ СН'!$F$6-'СЕТ СН'!$F$19</f>
        <v>855.30993324000019</v>
      </c>
      <c r="V34" s="37">
        <f>SUMIFS(СВЦЭМ!$C$34:$C$777,СВЦЭМ!$A$34:$A$777,$A34,СВЦЭМ!$B$34:$B$777,V$11)+'СЕТ СН'!$F$9+СВЦЭМ!$D$10+'СЕТ СН'!$F$6-'СЕТ СН'!$F$19</f>
        <v>875.67963551999992</v>
      </c>
      <c r="W34" s="37">
        <f>SUMIFS(СВЦЭМ!$C$34:$C$777,СВЦЭМ!$A$34:$A$777,$A34,СВЦЭМ!$B$34:$B$777,W$11)+'СЕТ СН'!$F$9+СВЦЭМ!$D$10+'СЕТ СН'!$F$6-'СЕТ СН'!$F$19</f>
        <v>891.23034557000028</v>
      </c>
      <c r="X34" s="37">
        <f>SUMIFS(СВЦЭМ!$C$34:$C$777,СВЦЭМ!$A$34:$A$777,$A34,СВЦЭМ!$B$34:$B$777,X$11)+'СЕТ СН'!$F$9+СВЦЭМ!$D$10+'СЕТ СН'!$F$6-'СЕТ СН'!$F$19</f>
        <v>940.4562010300001</v>
      </c>
      <c r="Y34" s="37">
        <f>SUMIFS(СВЦЭМ!$C$34:$C$777,СВЦЭМ!$A$34:$A$777,$A34,СВЦЭМ!$B$34:$B$777,Y$11)+'СЕТ СН'!$F$9+СВЦЭМ!$D$10+'СЕТ СН'!$F$6-'СЕТ СН'!$F$19</f>
        <v>952.4458953100002</v>
      </c>
    </row>
    <row r="35" spans="1:25" ht="15.75" x14ac:dyDescent="0.2">
      <c r="A35" s="36">
        <f t="shared" si="0"/>
        <v>42759</v>
      </c>
      <c r="B35" s="37">
        <f>SUMIFS(СВЦЭМ!$C$34:$C$777,СВЦЭМ!$A$34:$A$777,$A35,СВЦЭМ!$B$34:$B$777,B$11)+'СЕТ СН'!$F$9+СВЦЭМ!$D$10+'СЕТ СН'!$F$6-'СЕТ СН'!$F$19</f>
        <v>944.95012558000008</v>
      </c>
      <c r="C35" s="37">
        <f>SUMIFS(СВЦЭМ!$C$34:$C$777,СВЦЭМ!$A$34:$A$777,$A35,СВЦЭМ!$B$34:$B$777,C$11)+'СЕТ СН'!$F$9+СВЦЭМ!$D$10+'СЕТ СН'!$F$6-'СЕТ СН'!$F$19</f>
        <v>953.80088826000019</v>
      </c>
      <c r="D35" s="37">
        <f>SUMIFS(СВЦЭМ!$C$34:$C$777,СВЦЭМ!$A$34:$A$777,$A35,СВЦЭМ!$B$34:$B$777,D$11)+'СЕТ СН'!$F$9+СВЦЭМ!$D$10+'СЕТ СН'!$F$6-'СЕТ СН'!$F$19</f>
        <v>986.01206534999983</v>
      </c>
      <c r="E35" s="37">
        <f>SUMIFS(СВЦЭМ!$C$34:$C$777,СВЦЭМ!$A$34:$A$777,$A35,СВЦЭМ!$B$34:$B$777,E$11)+'СЕТ СН'!$F$9+СВЦЭМ!$D$10+'СЕТ СН'!$F$6-'СЕТ СН'!$F$19</f>
        <v>996.41569604999995</v>
      </c>
      <c r="F35" s="37">
        <f>SUMIFS(СВЦЭМ!$C$34:$C$777,СВЦЭМ!$A$34:$A$777,$A35,СВЦЭМ!$B$34:$B$777,F$11)+'СЕТ СН'!$F$9+СВЦЭМ!$D$10+'СЕТ СН'!$F$6-'СЕТ СН'!$F$19</f>
        <v>994.86016582000002</v>
      </c>
      <c r="G35" s="37">
        <f>SUMIFS(СВЦЭМ!$C$34:$C$777,СВЦЭМ!$A$34:$A$777,$A35,СВЦЭМ!$B$34:$B$777,G$11)+'СЕТ СН'!$F$9+СВЦЭМ!$D$10+'СЕТ СН'!$F$6-'СЕТ СН'!$F$19</f>
        <v>995.23051728000019</v>
      </c>
      <c r="H35" s="37">
        <f>SUMIFS(СВЦЭМ!$C$34:$C$777,СВЦЭМ!$A$34:$A$777,$A35,СВЦЭМ!$B$34:$B$777,H$11)+'СЕТ СН'!$F$9+СВЦЭМ!$D$10+'СЕТ СН'!$F$6-'СЕТ СН'!$F$19</f>
        <v>953.05744525</v>
      </c>
      <c r="I35" s="37">
        <f>SUMIFS(СВЦЭМ!$C$34:$C$777,СВЦЭМ!$A$34:$A$777,$A35,СВЦЭМ!$B$34:$B$777,I$11)+'СЕТ СН'!$F$9+СВЦЭМ!$D$10+'СЕТ СН'!$F$6-'СЕТ СН'!$F$19</f>
        <v>928.74267738000026</v>
      </c>
      <c r="J35" s="37">
        <f>SUMIFS(СВЦЭМ!$C$34:$C$777,СВЦЭМ!$A$34:$A$777,$A35,СВЦЭМ!$B$34:$B$777,J$11)+'СЕТ СН'!$F$9+СВЦЭМ!$D$10+'СЕТ СН'!$F$6-'СЕТ СН'!$F$19</f>
        <v>870.4629119199999</v>
      </c>
      <c r="K35" s="37">
        <f>SUMIFS(СВЦЭМ!$C$34:$C$777,СВЦЭМ!$A$34:$A$777,$A35,СВЦЭМ!$B$34:$B$777,K$11)+'СЕТ СН'!$F$9+СВЦЭМ!$D$10+'СЕТ СН'!$F$6-'СЕТ СН'!$F$19</f>
        <v>866.12550543999987</v>
      </c>
      <c r="L35" s="37">
        <f>SUMIFS(СВЦЭМ!$C$34:$C$777,СВЦЭМ!$A$34:$A$777,$A35,СВЦЭМ!$B$34:$B$777,L$11)+'СЕТ СН'!$F$9+СВЦЭМ!$D$10+'СЕТ СН'!$F$6-'СЕТ СН'!$F$19</f>
        <v>867.92391291000013</v>
      </c>
      <c r="M35" s="37">
        <f>SUMIFS(СВЦЭМ!$C$34:$C$777,СВЦЭМ!$A$34:$A$777,$A35,СВЦЭМ!$B$34:$B$777,M$11)+'СЕТ СН'!$F$9+СВЦЭМ!$D$10+'СЕТ СН'!$F$6-'СЕТ СН'!$F$19</f>
        <v>877.34089210999991</v>
      </c>
      <c r="N35" s="37">
        <f>SUMIFS(СВЦЭМ!$C$34:$C$777,СВЦЭМ!$A$34:$A$777,$A35,СВЦЭМ!$B$34:$B$777,N$11)+'СЕТ СН'!$F$9+СВЦЭМ!$D$10+'СЕТ СН'!$F$6-'СЕТ СН'!$F$19</f>
        <v>867.97165958000005</v>
      </c>
      <c r="O35" s="37">
        <f>SUMIFS(СВЦЭМ!$C$34:$C$777,СВЦЭМ!$A$34:$A$777,$A35,СВЦЭМ!$B$34:$B$777,O$11)+'СЕТ СН'!$F$9+СВЦЭМ!$D$10+'СЕТ СН'!$F$6-'СЕТ СН'!$F$19</f>
        <v>909.4730629300002</v>
      </c>
      <c r="P35" s="37">
        <f>SUMIFS(СВЦЭМ!$C$34:$C$777,СВЦЭМ!$A$34:$A$777,$A35,СВЦЭМ!$B$34:$B$777,P$11)+'СЕТ СН'!$F$9+СВЦЭМ!$D$10+'СЕТ СН'!$F$6-'СЕТ СН'!$F$19</f>
        <v>924.51041084000008</v>
      </c>
      <c r="Q35" s="37">
        <f>SUMIFS(СВЦЭМ!$C$34:$C$777,СВЦЭМ!$A$34:$A$777,$A35,СВЦЭМ!$B$34:$B$777,Q$11)+'СЕТ СН'!$F$9+СВЦЭМ!$D$10+'СЕТ СН'!$F$6-'СЕТ СН'!$F$19</f>
        <v>927.44131633999996</v>
      </c>
      <c r="R35" s="37">
        <f>SUMIFS(СВЦЭМ!$C$34:$C$777,СВЦЭМ!$A$34:$A$777,$A35,СВЦЭМ!$B$34:$B$777,R$11)+'СЕТ СН'!$F$9+СВЦЭМ!$D$10+'СЕТ СН'!$F$6-'СЕТ СН'!$F$19</f>
        <v>925.85346758000014</v>
      </c>
      <c r="S35" s="37">
        <f>SUMIFS(СВЦЭМ!$C$34:$C$777,СВЦЭМ!$A$34:$A$777,$A35,СВЦЭМ!$B$34:$B$777,S$11)+'СЕТ СН'!$F$9+СВЦЭМ!$D$10+'СЕТ СН'!$F$6-'СЕТ СН'!$F$19</f>
        <v>896.17286964000004</v>
      </c>
      <c r="T35" s="37">
        <f>SUMIFS(СВЦЭМ!$C$34:$C$777,СВЦЭМ!$A$34:$A$777,$A35,СВЦЭМ!$B$34:$B$777,T$11)+'СЕТ СН'!$F$9+СВЦЭМ!$D$10+'СЕТ СН'!$F$6-'СЕТ СН'!$F$19</f>
        <v>856.36532007999995</v>
      </c>
      <c r="U35" s="37">
        <f>SUMIFS(СВЦЭМ!$C$34:$C$777,СВЦЭМ!$A$34:$A$777,$A35,СВЦЭМ!$B$34:$B$777,U$11)+'СЕТ СН'!$F$9+СВЦЭМ!$D$10+'СЕТ СН'!$F$6-'СЕТ СН'!$F$19</f>
        <v>855.22836420000021</v>
      </c>
      <c r="V35" s="37">
        <f>SUMIFS(СВЦЭМ!$C$34:$C$777,СВЦЭМ!$A$34:$A$777,$A35,СВЦЭМ!$B$34:$B$777,V$11)+'СЕТ СН'!$F$9+СВЦЭМ!$D$10+'СЕТ СН'!$F$6-'СЕТ СН'!$F$19</f>
        <v>875.83661789999996</v>
      </c>
      <c r="W35" s="37">
        <f>SUMIFS(СВЦЭМ!$C$34:$C$777,СВЦЭМ!$A$34:$A$777,$A35,СВЦЭМ!$B$34:$B$777,W$11)+'СЕТ СН'!$F$9+СВЦЭМ!$D$10+'СЕТ СН'!$F$6-'СЕТ СН'!$F$19</f>
        <v>879.89733763000004</v>
      </c>
      <c r="X35" s="37">
        <f>SUMIFS(СВЦЭМ!$C$34:$C$777,СВЦЭМ!$A$34:$A$777,$A35,СВЦЭМ!$B$34:$B$777,X$11)+'СЕТ СН'!$F$9+СВЦЭМ!$D$10+'СЕТ СН'!$F$6-'СЕТ СН'!$F$19</f>
        <v>900.21965567000007</v>
      </c>
      <c r="Y35" s="37">
        <f>SUMIFS(СВЦЭМ!$C$34:$C$777,СВЦЭМ!$A$34:$A$777,$A35,СВЦЭМ!$B$34:$B$777,Y$11)+'СЕТ СН'!$F$9+СВЦЭМ!$D$10+'СЕТ СН'!$F$6-'СЕТ СН'!$F$19</f>
        <v>947.92960333000019</v>
      </c>
    </row>
    <row r="36" spans="1:25" ht="15.75" x14ac:dyDescent="0.2">
      <c r="A36" s="36">
        <f t="shared" si="0"/>
        <v>42760</v>
      </c>
      <c r="B36" s="37">
        <f>SUMIFS(СВЦЭМ!$C$34:$C$777,СВЦЭМ!$A$34:$A$777,$A36,СВЦЭМ!$B$34:$B$777,B$11)+'СЕТ СН'!$F$9+СВЦЭМ!$D$10+'СЕТ СН'!$F$6-'СЕТ СН'!$F$19</f>
        <v>963.33609776000003</v>
      </c>
      <c r="C36" s="37">
        <f>SUMIFS(СВЦЭМ!$C$34:$C$777,СВЦЭМ!$A$34:$A$777,$A36,СВЦЭМ!$B$34:$B$777,C$11)+'СЕТ СН'!$F$9+СВЦЭМ!$D$10+'СЕТ СН'!$F$6-'СЕТ СН'!$F$19</f>
        <v>983.67021574</v>
      </c>
      <c r="D36" s="37">
        <f>SUMIFS(СВЦЭМ!$C$34:$C$777,СВЦЭМ!$A$34:$A$777,$A36,СВЦЭМ!$B$34:$B$777,D$11)+'СЕТ СН'!$F$9+СВЦЭМ!$D$10+'СЕТ СН'!$F$6-'СЕТ СН'!$F$19</f>
        <v>1004.5740139600002</v>
      </c>
      <c r="E36" s="37">
        <f>SUMIFS(СВЦЭМ!$C$34:$C$777,СВЦЭМ!$A$34:$A$777,$A36,СВЦЭМ!$B$34:$B$777,E$11)+'СЕТ СН'!$F$9+СВЦЭМ!$D$10+'СЕТ СН'!$F$6-'СЕТ СН'!$F$19</f>
        <v>1012.7977498499999</v>
      </c>
      <c r="F36" s="37">
        <f>SUMIFS(СВЦЭМ!$C$34:$C$777,СВЦЭМ!$A$34:$A$777,$A36,СВЦЭМ!$B$34:$B$777,F$11)+'СЕТ СН'!$F$9+СВЦЭМ!$D$10+'СЕТ СН'!$F$6-'СЕТ СН'!$F$19</f>
        <v>1012.1331493600001</v>
      </c>
      <c r="G36" s="37">
        <f>SUMIFS(СВЦЭМ!$C$34:$C$777,СВЦЭМ!$A$34:$A$777,$A36,СВЦЭМ!$B$34:$B$777,G$11)+'СЕТ СН'!$F$9+СВЦЭМ!$D$10+'СЕТ СН'!$F$6-'СЕТ СН'!$F$19</f>
        <v>1010.15115517</v>
      </c>
      <c r="H36" s="37">
        <f>SUMIFS(СВЦЭМ!$C$34:$C$777,СВЦЭМ!$A$34:$A$777,$A36,СВЦЭМ!$B$34:$B$777,H$11)+'СЕТ СН'!$F$9+СВЦЭМ!$D$10+'СЕТ СН'!$F$6-'СЕТ СН'!$F$19</f>
        <v>960.66979454000011</v>
      </c>
      <c r="I36" s="37">
        <f>SUMIFS(СВЦЭМ!$C$34:$C$777,СВЦЭМ!$A$34:$A$777,$A36,СВЦЭМ!$B$34:$B$777,I$11)+'СЕТ СН'!$F$9+СВЦЭМ!$D$10+'СЕТ СН'!$F$6-'СЕТ СН'!$F$19</f>
        <v>914.49879391000013</v>
      </c>
      <c r="J36" s="37">
        <f>SUMIFS(СВЦЭМ!$C$34:$C$777,СВЦЭМ!$A$34:$A$777,$A36,СВЦЭМ!$B$34:$B$777,J$11)+'СЕТ СН'!$F$9+СВЦЭМ!$D$10+'СЕТ СН'!$F$6-'СЕТ СН'!$F$19</f>
        <v>871.58668110000008</v>
      </c>
      <c r="K36" s="37">
        <f>SUMIFS(СВЦЭМ!$C$34:$C$777,СВЦЭМ!$A$34:$A$777,$A36,СВЦЭМ!$B$34:$B$777,K$11)+'СЕТ СН'!$F$9+СВЦЭМ!$D$10+'СЕТ СН'!$F$6-'СЕТ СН'!$F$19</f>
        <v>875.53849612000022</v>
      </c>
      <c r="L36" s="37">
        <f>SUMIFS(СВЦЭМ!$C$34:$C$777,СВЦЭМ!$A$34:$A$777,$A36,СВЦЭМ!$B$34:$B$777,L$11)+'СЕТ СН'!$F$9+СВЦЭМ!$D$10+'СЕТ СН'!$F$6-'СЕТ СН'!$F$19</f>
        <v>871.62309262999997</v>
      </c>
      <c r="M36" s="37">
        <f>SUMIFS(СВЦЭМ!$C$34:$C$777,СВЦЭМ!$A$34:$A$777,$A36,СВЦЭМ!$B$34:$B$777,M$11)+'СЕТ СН'!$F$9+СВЦЭМ!$D$10+'СЕТ СН'!$F$6-'СЕТ СН'!$F$19</f>
        <v>864.66362036999999</v>
      </c>
      <c r="N36" s="37">
        <f>SUMIFS(СВЦЭМ!$C$34:$C$777,СВЦЭМ!$A$34:$A$777,$A36,СВЦЭМ!$B$34:$B$777,N$11)+'СЕТ СН'!$F$9+СВЦЭМ!$D$10+'СЕТ СН'!$F$6-'СЕТ СН'!$F$19</f>
        <v>877.32022331000007</v>
      </c>
      <c r="O36" s="37">
        <f>SUMIFS(СВЦЭМ!$C$34:$C$777,СВЦЭМ!$A$34:$A$777,$A36,СВЦЭМ!$B$34:$B$777,O$11)+'СЕТ СН'!$F$9+СВЦЭМ!$D$10+'СЕТ СН'!$F$6-'СЕТ СН'!$F$19</f>
        <v>870.83024276000015</v>
      </c>
      <c r="P36" s="37">
        <f>SUMIFS(СВЦЭМ!$C$34:$C$777,СВЦЭМ!$A$34:$A$777,$A36,СВЦЭМ!$B$34:$B$777,P$11)+'СЕТ СН'!$F$9+СВЦЭМ!$D$10+'СЕТ СН'!$F$6-'СЕТ СН'!$F$19</f>
        <v>884.44602061000023</v>
      </c>
      <c r="Q36" s="37">
        <f>SUMIFS(СВЦЭМ!$C$34:$C$777,СВЦЭМ!$A$34:$A$777,$A36,СВЦЭМ!$B$34:$B$777,Q$11)+'СЕТ СН'!$F$9+СВЦЭМ!$D$10+'СЕТ СН'!$F$6-'СЕТ СН'!$F$19</f>
        <v>893.15677117999985</v>
      </c>
      <c r="R36" s="37">
        <f>SUMIFS(СВЦЭМ!$C$34:$C$777,СВЦЭМ!$A$34:$A$777,$A36,СВЦЭМ!$B$34:$B$777,R$11)+'СЕТ СН'!$F$9+СВЦЭМ!$D$10+'СЕТ СН'!$F$6-'СЕТ СН'!$F$19</f>
        <v>893.65100591000009</v>
      </c>
      <c r="S36" s="37">
        <f>SUMIFS(СВЦЭМ!$C$34:$C$777,СВЦЭМ!$A$34:$A$777,$A36,СВЦЭМ!$B$34:$B$777,S$11)+'СЕТ СН'!$F$9+СВЦЭМ!$D$10+'СЕТ СН'!$F$6-'СЕТ СН'!$F$19</f>
        <v>881.03934183000001</v>
      </c>
      <c r="T36" s="37">
        <f>SUMIFS(СВЦЭМ!$C$34:$C$777,СВЦЭМ!$A$34:$A$777,$A36,СВЦЭМ!$B$34:$B$777,T$11)+'СЕТ СН'!$F$9+СВЦЭМ!$D$10+'СЕТ СН'!$F$6-'СЕТ СН'!$F$19</f>
        <v>873.69318440000006</v>
      </c>
      <c r="U36" s="37">
        <f>SUMIFS(СВЦЭМ!$C$34:$C$777,СВЦЭМ!$A$34:$A$777,$A36,СВЦЭМ!$B$34:$B$777,U$11)+'СЕТ СН'!$F$9+СВЦЭМ!$D$10+'СЕТ СН'!$F$6-'СЕТ СН'!$F$19</f>
        <v>873.23757286</v>
      </c>
      <c r="V36" s="37">
        <f>SUMIFS(СВЦЭМ!$C$34:$C$777,СВЦЭМ!$A$34:$A$777,$A36,СВЦЭМ!$B$34:$B$777,V$11)+'СЕТ СН'!$F$9+СВЦЭМ!$D$10+'СЕТ СН'!$F$6-'СЕТ СН'!$F$19</f>
        <v>878.54063403999999</v>
      </c>
      <c r="W36" s="37">
        <f>SUMIFS(СВЦЭМ!$C$34:$C$777,СВЦЭМ!$A$34:$A$777,$A36,СВЦЭМ!$B$34:$B$777,W$11)+'СЕТ СН'!$F$9+СВЦЭМ!$D$10+'СЕТ СН'!$F$6-'СЕТ СН'!$F$19</f>
        <v>893.50165147000007</v>
      </c>
      <c r="X36" s="37">
        <f>SUMIFS(СВЦЭМ!$C$34:$C$777,СВЦЭМ!$A$34:$A$777,$A36,СВЦЭМ!$B$34:$B$777,X$11)+'СЕТ СН'!$F$9+СВЦЭМ!$D$10+'СЕТ СН'!$F$6-'СЕТ СН'!$F$19</f>
        <v>916.01388264000025</v>
      </c>
      <c r="Y36" s="37">
        <f>SUMIFS(СВЦЭМ!$C$34:$C$777,СВЦЭМ!$A$34:$A$777,$A36,СВЦЭМ!$B$34:$B$777,Y$11)+'СЕТ СН'!$F$9+СВЦЭМ!$D$10+'СЕТ СН'!$F$6-'СЕТ СН'!$F$19</f>
        <v>945.57066726999983</v>
      </c>
    </row>
    <row r="37" spans="1:25" ht="15.75" x14ac:dyDescent="0.2">
      <c r="A37" s="36">
        <f t="shared" si="0"/>
        <v>42761</v>
      </c>
      <c r="B37" s="37">
        <f>SUMIFS(СВЦЭМ!$C$34:$C$777,СВЦЭМ!$A$34:$A$777,$A37,СВЦЭМ!$B$34:$B$777,B$11)+'СЕТ СН'!$F$9+СВЦЭМ!$D$10+'СЕТ СН'!$F$6-'СЕТ СН'!$F$19</f>
        <v>978.79792614999997</v>
      </c>
      <c r="C37" s="37">
        <f>SUMIFS(СВЦЭМ!$C$34:$C$777,СВЦЭМ!$A$34:$A$777,$A37,СВЦЭМ!$B$34:$B$777,C$11)+'СЕТ СН'!$F$9+СВЦЭМ!$D$10+'СЕТ СН'!$F$6-'СЕТ СН'!$F$19</f>
        <v>1014.9425607900002</v>
      </c>
      <c r="D37" s="37">
        <f>SUMIFS(СВЦЭМ!$C$34:$C$777,СВЦЭМ!$A$34:$A$777,$A37,СВЦЭМ!$B$34:$B$777,D$11)+'СЕТ СН'!$F$9+СВЦЭМ!$D$10+'СЕТ СН'!$F$6-'СЕТ СН'!$F$19</f>
        <v>1040.8235188399999</v>
      </c>
      <c r="E37" s="37">
        <f>SUMIFS(СВЦЭМ!$C$34:$C$777,СВЦЭМ!$A$34:$A$777,$A37,СВЦЭМ!$B$34:$B$777,E$11)+'СЕТ СН'!$F$9+СВЦЭМ!$D$10+'СЕТ СН'!$F$6-'СЕТ СН'!$F$19</f>
        <v>1054.6458500000003</v>
      </c>
      <c r="F37" s="37">
        <f>SUMIFS(СВЦЭМ!$C$34:$C$777,СВЦЭМ!$A$34:$A$777,$A37,СВЦЭМ!$B$34:$B$777,F$11)+'СЕТ СН'!$F$9+СВЦЭМ!$D$10+'СЕТ СН'!$F$6-'СЕТ СН'!$F$19</f>
        <v>1050.0010403300003</v>
      </c>
      <c r="G37" s="37">
        <f>SUMIFS(СВЦЭМ!$C$34:$C$777,СВЦЭМ!$A$34:$A$777,$A37,СВЦЭМ!$B$34:$B$777,G$11)+'СЕТ СН'!$F$9+СВЦЭМ!$D$10+'СЕТ СН'!$F$6-'СЕТ СН'!$F$19</f>
        <v>1030.8179235500002</v>
      </c>
      <c r="H37" s="37">
        <f>SUMIFS(СВЦЭМ!$C$34:$C$777,СВЦЭМ!$A$34:$A$777,$A37,СВЦЭМ!$B$34:$B$777,H$11)+'СЕТ СН'!$F$9+СВЦЭМ!$D$10+'СЕТ СН'!$F$6-'СЕТ СН'!$F$19</f>
        <v>978.55426349000027</v>
      </c>
      <c r="I37" s="37">
        <f>SUMIFS(СВЦЭМ!$C$34:$C$777,СВЦЭМ!$A$34:$A$777,$A37,СВЦЭМ!$B$34:$B$777,I$11)+'СЕТ СН'!$F$9+СВЦЭМ!$D$10+'СЕТ СН'!$F$6-'СЕТ СН'!$F$19</f>
        <v>920.59842994000019</v>
      </c>
      <c r="J37" s="37">
        <f>SUMIFS(СВЦЭМ!$C$34:$C$777,СВЦЭМ!$A$34:$A$777,$A37,СВЦЭМ!$B$34:$B$777,J$11)+'СЕТ СН'!$F$9+СВЦЭМ!$D$10+'СЕТ СН'!$F$6-'СЕТ СН'!$F$19</f>
        <v>883.35449298000003</v>
      </c>
      <c r="K37" s="37">
        <f>SUMIFS(СВЦЭМ!$C$34:$C$777,СВЦЭМ!$A$34:$A$777,$A37,СВЦЭМ!$B$34:$B$777,K$11)+'СЕТ СН'!$F$9+СВЦЭМ!$D$10+'СЕТ СН'!$F$6-'СЕТ СН'!$F$19</f>
        <v>860.40768019999996</v>
      </c>
      <c r="L37" s="37">
        <f>SUMIFS(СВЦЭМ!$C$34:$C$777,СВЦЭМ!$A$34:$A$777,$A37,СВЦЭМ!$B$34:$B$777,L$11)+'СЕТ СН'!$F$9+СВЦЭМ!$D$10+'СЕТ СН'!$F$6-'СЕТ СН'!$F$19</f>
        <v>850.50908325</v>
      </c>
      <c r="M37" s="37">
        <f>SUMIFS(СВЦЭМ!$C$34:$C$777,СВЦЭМ!$A$34:$A$777,$A37,СВЦЭМ!$B$34:$B$777,M$11)+'СЕТ СН'!$F$9+СВЦЭМ!$D$10+'СЕТ СН'!$F$6-'СЕТ СН'!$F$19</f>
        <v>872.72584615999995</v>
      </c>
      <c r="N37" s="37">
        <f>SUMIFS(СВЦЭМ!$C$34:$C$777,СВЦЭМ!$A$34:$A$777,$A37,СВЦЭМ!$B$34:$B$777,N$11)+'СЕТ СН'!$F$9+СВЦЭМ!$D$10+'СЕТ СН'!$F$6-'СЕТ СН'!$F$19</f>
        <v>885.51547620000019</v>
      </c>
      <c r="O37" s="37">
        <f>SUMIFS(СВЦЭМ!$C$34:$C$777,СВЦЭМ!$A$34:$A$777,$A37,СВЦЭМ!$B$34:$B$777,O$11)+'СЕТ СН'!$F$9+СВЦЭМ!$D$10+'СЕТ СН'!$F$6-'СЕТ СН'!$F$19</f>
        <v>927.4147558300001</v>
      </c>
      <c r="P37" s="37">
        <f>SUMIFS(СВЦЭМ!$C$34:$C$777,СВЦЭМ!$A$34:$A$777,$A37,СВЦЭМ!$B$34:$B$777,P$11)+'СЕТ СН'!$F$9+СВЦЭМ!$D$10+'СЕТ СН'!$F$6-'СЕТ СН'!$F$19</f>
        <v>932.02533906000008</v>
      </c>
      <c r="Q37" s="37">
        <f>SUMIFS(СВЦЭМ!$C$34:$C$777,СВЦЭМ!$A$34:$A$777,$A37,СВЦЭМ!$B$34:$B$777,Q$11)+'СЕТ СН'!$F$9+СВЦЭМ!$D$10+'СЕТ СН'!$F$6-'СЕТ СН'!$F$19</f>
        <v>937.65230077000024</v>
      </c>
      <c r="R37" s="37">
        <f>SUMIFS(СВЦЭМ!$C$34:$C$777,СВЦЭМ!$A$34:$A$777,$A37,СВЦЭМ!$B$34:$B$777,R$11)+'СЕТ СН'!$F$9+СВЦЭМ!$D$10+'СЕТ СН'!$F$6-'СЕТ СН'!$F$19</f>
        <v>941.51519751000023</v>
      </c>
      <c r="S37" s="37">
        <f>SUMIFS(СВЦЭМ!$C$34:$C$777,СВЦЭМ!$A$34:$A$777,$A37,СВЦЭМ!$B$34:$B$777,S$11)+'СЕТ СН'!$F$9+СВЦЭМ!$D$10+'СЕТ СН'!$F$6-'СЕТ СН'!$F$19</f>
        <v>905.20520364000004</v>
      </c>
      <c r="T37" s="37">
        <f>SUMIFS(СВЦЭМ!$C$34:$C$777,СВЦЭМ!$A$34:$A$777,$A37,СВЦЭМ!$B$34:$B$777,T$11)+'СЕТ СН'!$F$9+СВЦЭМ!$D$10+'СЕТ СН'!$F$6-'СЕТ СН'!$F$19</f>
        <v>854.21607746000018</v>
      </c>
      <c r="U37" s="37">
        <f>SUMIFS(СВЦЭМ!$C$34:$C$777,СВЦЭМ!$A$34:$A$777,$A37,СВЦЭМ!$B$34:$B$777,U$11)+'СЕТ СН'!$F$9+СВЦЭМ!$D$10+'СЕТ СН'!$F$6-'СЕТ СН'!$F$19</f>
        <v>844.81676597000023</v>
      </c>
      <c r="V37" s="37">
        <f>SUMIFS(СВЦЭМ!$C$34:$C$777,СВЦЭМ!$A$34:$A$777,$A37,СВЦЭМ!$B$34:$B$777,V$11)+'СЕТ СН'!$F$9+СВЦЭМ!$D$10+'СЕТ СН'!$F$6-'СЕТ СН'!$F$19</f>
        <v>860.05734995000012</v>
      </c>
      <c r="W37" s="37">
        <f>SUMIFS(СВЦЭМ!$C$34:$C$777,СВЦЭМ!$A$34:$A$777,$A37,СВЦЭМ!$B$34:$B$777,W$11)+'СЕТ СН'!$F$9+СВЦЭМ!$D$10+'СЕТ СН'!$F$6-'СЕТ СН'!$F$19</f>
        <v>879.52727650999987</v>
      </c>
      <c r="X37" s="37">
        <f>SUMIFS(СВЦЭМ!$C$34:$C$777,СВЦЭМ!$A$34:$A$777,$A37,СВЦЭМ!$B$34:$B$777,X$11)+'СЕТ СН'!$F$9+СВЦЭМ!$D$10+'СЕТ СН'!$F$6-'СЕТ СН'!$F$19</f>
        <v>910.58119048000026</v>
      </c>
      <c r="Y37" s="37">
        <f>SUMIFS(СВЦЭМ!$C$34:$C$777,СВЦЭМ!$A$34:$A$777,$A37,СВЦЭМ!$B$34:$B$777,Y$11)+'СЕТ СН'!$F$9+СВЦЭМ!$D$10+'СЕТ СН'!$F$6-'СЕТ СН'!$F$19</f>
        <v>945.32677261000026</v>
      </c>
    </row>
    <row r="38" spans="1:25" ht="15.75" x14ac:dyDescent="0.2">
      <c r="A38" s="36">
        <f t="shared" si="0"/>
        <v>42762</v>
      </c>
      <c r="B38" s="37">
        <f>SUMIFS(СВЦЭМ!$C$34:$C$777,СВЦЭМ!$A$34:$A$777,$A38,СВЦЭМ!$B$34:$B$777,B$11)+'СЕТ СН'!$F$9+СВЦЭМ!$D$10+'СЕТ СН'!$F$6-'СЕТ СН'!$F$19</f>
        <v>928.07004996000023</v>
      </c>
      <c r="C38" s="37">
        <f>SUMIFS(СВЦЭМ!$C$34:$C$777,СВЦЭМ!$A$34:$A$777,$A38,СВЦЭМ!$B$34:$B$777,C$11)+'СЕТ СН'!$F$9+СВЦЭМ!$D$10+'СЕТ СН'!$F$6-'СЕТ СН'!$F$19</f>
        <v>963.03378368999984</v>
      </c>
      <c r="D38" s="37">
        <f>SUMIFS(СВЦЭМ!$C$34:$C$777,СВЦЭМ!$A$34:$A$777,$A38,СВЦЭМ!$B$34:$B$777,D$11)+'СЕТ СН'!$F$9+СВЦЭМ!$D$10+'СЕТ СН'!$F$6-'СЕТ СН'!$F$19</f>
        <v>983.23643274000005</v>
      </c>
      <c r="E38" s="37">
        <f>SUMIFS(СВЦЭМ!$C$34:$C$777,СВЦЭМ!$A$34:$A$777,$A38,СВЦЭМ!$B$34:$B$777,E$11)+'СЕТ СН'!$F$9+СВЦЭМ!$D$10+'СЕТ СН'!$F$6-'СЕТ СН'!$F$19</f>
        <v>1015.6747033000001</v>
      </c>
      <c r="F38" s="37">
        <f>SUMIFS(СВЦЭМ!$C$34:$C$777,СВЦЭМ!$A$34:$A$777,$A38,СВЦЭМ!$B$34:$B$777,F$11)+'СЕТ СН'!$F$9+СВЦЭМ!$D$10+'СЕТ СН'!$F$6-'СЕТ СН'!$F$19</f>
        <v>1027.9051817300001</v>
      </c>
      <c r="G38" s="37">
        <f>SUMIFS(СВЦЭМ!$C$34:$C$777,СВЦЭМ!$A$34:$A$777,$A38,СВЦЭМ!$B$34:$B$777,G$11)+'СЕТ СН'!$F$9+СВЦЭМ!$D$10+'СЕТ СН'!$F$6-'СЕТ СН'!$F$19</f>
        <v>1027.0825503800002</v>
      </c>
      <c r="H38" s="37">
        <f>SUMIFS(СВЦЭМ!$C$34:$C$777,СВЦЭМ!$A$34:$A$777,$A38,СВЦЭМ!$B$34:$B$777,H$11)+'СЕТ СН'!$F$9+СВЦЭМ!$D$10+'СЕТ СН'!$F$6-'СЕТ СН'!$F$19</f>
        <v>989.30331187999991</v>
      </c>
      <c r="I38" s="37">
        <f>SUMIFS(СВЦЭМ!$C$34:$C$777,СВЦЭМ!$A$34:$A$777,$A38,СВЦЭМ!$B$34:$B$777,I$11)+'СЕТ СН'!$F$9+СВЦЭМ!$D$10+'СЕТ СН'!$F$6-'СЕТ СН'!$F$19</f>
        <v>936.73749644000009</v>
      </c>
      <c r="J38" s="37">
        <f>SUMIFS(СВЦЭМ!$C$34:$C$777,СВЦЭМ!$A$34:$A$777,$A38,СВЦЭМ!$B$34:$B$777,J$11)+'СЕТ СН'!$F$9+СВЦЭМ!$D$10+'СЕТ СН'!$F$6-'СЕТ СН'!$F$19</f>
        <v>902.2399242800002</v>
      </c>
      <c r="K38" s="37">
        <f>SUMIFS(СВЦЭМ!$C$34:$C$777,СВЦЭМ!$A$34:$A$777,$A38,СВЦЭМ!$B$34:$B$777,K$11)+'СЕТ СН'!$F$9+СВЦЭМ!$D$10+'СЕТ СН'!$F$6-'СЕТ СН'!$F$19</f>
        <v>882.87798067999984</v>
      </c>
      <c r="L38" s="37">
        <f>SUMIFS(СВЦЭМ!$C$34:$C$777,СВЦЭМ!$A$34:$A$777,$A38,СВЦЭМ!$B$34:$B$777,L$11)+'СЕТ СН'!$F$9+СВЦЭМ!$D$10+'СЕТ СН'!$F$6-'СЕТ СН'!$F$19</f>
        <v>877.9994974199999</v>
      </c>
      <c r="M38" s="37">
        <f>SUMIFS(СВЦЭМ!$C$34:$C$777,СВЦЭМ!$A$34:$A$777,$A38,СВЦЭМ!$B$34:$B$777,M$11)+'СЕТ СН'!$F$9+СВЦЭМ!$D$10+'СЕТ СН'!$F$6-'СЕТ СН'!$F$19</f>
        <v>889.36101632000009</v>
      </c>
      <c r="N38" s="37">
        <f>SUMIFS(СВЦЭМ!$C$34:$C$777,СВЦЭМ!$A$34:$A$777,$A38,СВЦЭМ!$B$34:$B$777,N$11)+'СЕТ СН'!$F$9+СВЦЭМ!$D$10+'СЕТ СН'!$F$6-'СЕТ СН'!$F$19</f>
        <v>911.98488671999985</v>
      </c>
      <c r="O38" s="37">
        <f>SUMIFS(СВЦЭМ!$C$34:$C$777,СВЦЭМ!$A$34:$A$777,$A38,СВЦЭМ!$B$34:$B$777,O$11)+'СЕТ СН'!$F$9+СВЦЭМ!$D$10+'СЕТ СН'!$F$6-'СЕТ СН'!$F$19</f>
        <v>925.20325785000023</v>
      </c>
      <c r="P38" s="37">
        <f>SUMIFS(СВЦЭМ!$C$34:$C$777,СВЦЭМ!$A$34:$A$777,$A38,СВЦЭМ!$B$34:$B$777,P$11)+'СЕТ СН'!$F$9+СВЦЭМ!$D$10+'СЕТ СН'!$F$6-'СЕТ СН'!$F$19</f>
        <v>933.26376379000021</v>
      </c>
      <c r="Q38" s="37">
        <f>SUMIFS(СВЦЭМ!$C$34:$C$777,СВЦЭМ!$A$34:$A$777,$A38,СВЦЭМ!$B$34:$B$777,Q$11)+'СЕТ СН'!$F$9+СВЦЭМ!$D$10+'СЕТ СН'!$F$6-'СЕТ СН'!$F$19</f>
        <v>940.86684624000009</v>
      </c>
      <c r="R38" s="37">
        <f>SUMIFS(СВЦЭМ!$C$34:$C$777,СВЦЭМ!$A$34:$A$777,$A38,СВЦЭМ!$B$34:$B$777,R$11)+'СЕТ СН'!$F$9+СВЦЭМ!$D$10+'СЕТ СН'!$F$6-'СЕТ СН'!$F$19</f>
        <v>938.41710276999993</v>
      </c>
      <c r="S38" s="37">
        <f>SUMIFS(СВЦЭМ!$C$34:$C$777,СВЦЭМ!$A$34:$A$777,$A38,СВЦЭМ!$B$34:$B$777,S$11)+'СЕТ СН'!$F$9+СВЦЭМ!$D$10+'СЕТ СН'!$F$6-'СЕТ СН'!$F$19</f>
        <v>925.16486884999995</v>
      </c>
      <c r="T38" s="37">
        <f>SUMIFS(СВЦЭМ!$C$34:$C$777,СВЦЭМ!$A$34:$A$777,$A38,СВЦЭМ!$B$34:$B$777,T$11)+'СЕТ СН'!$F$9+СВЦЭМ!$D$10+'СЕТ СН'!$F$6-'СЕТ СН'!$F$19</f>
        <v>877.50315670000009</v>
      </c>
      <c r="U38" s="37">
        <f>SUMIFS(СВЦЭМ!$C$34:$C$777,СВЦЭМ!$A$34:$A$777,$A38,СВЦЭМ!$B$34:$B$777,U$11)+'СЕТ СН'!$F$9+СВЦЭМ!$D$10+'СЕТ СН'!$F$6-'СЕТ СН'!$F$19</f>
        <v>864.13852261000011</v>
      </c>
      <c r="V38" s="37">
        <f>SUMIFS(СВЦЭМ!$C$34:$C$777,СВЦЭМ!$A$34:$A$777,$A38,СВЦЭМ!$B$34:$B$777,V$11)+'СЕТ СН'!$F$9+СВЦЭМ!$D$10+'СЕТ СН'!$F$6-'СЕТ СН'!$F$19</f>
        <v>881.85759740000003</v>
      </c>
      <c r="W38" s="37">
        <f>SUMIFS(СВЦЭМ!$C$34:$C$777,СВЦЭМ!$A$34:$A$777,$A38,СВЦЭМ!$B$34:$B$777,W$11)+'СЕТ СН'!$F$9+СВЦЭМ!$D$10+'СЕТ СН'!$F$6-'СЕТ СН'!$F$19</f>
        <v>895.70783773999983</v>
      </c>
      <c r="X38" s="37">
        <f>SUMIFS(СВЦЭМ!$C$34:$C$777,СВЦЭМ!$A$34:$A$777,$A38,СВЦЭМ!$B$34:$B$777,X$11)+'СЕТ СН'!$F$9+СВЦЭМ!$D$10+'СЕТ СН'!$F$6-'СЕТ СН'!$F$19</f>
        <v>916.27901673999986</v>
      </c>
      <c r="Y38" s="37">
        <f>SUMIFS(СВЦЭМ!$C$34:$C$777,СВЦЭМ!$A$34:$A$777,$A38,СВЦЭМ!$B$34:$B$777,Y$11)+'СЕТ СН'!$F$9+СВЦЭМ!$D$10+'СЕТ СН'!$F$6-'СЕТ СН'!$F$19</f>
        <v>953.96178783999994</v>
      </c>
    </row>
    <row r="39" spans="1:25" ht="15.75" x14ac:dyDescent="0.2">
      <c r="A39" s="36">
        <f t="shared" si="0"/>
        <v>42763</v>
      </c>
      <c r="B39" s="37">
        <f>SUMIFS(СВЦЭМ!$C$34:$C$777,СВЦЭМ!$A$34:$A$777,$A39,СВЦЭМ!$B$34:$B$777,B$11)+'СЕТ СН'!$F$9+СВЦЭМ!$D$10+'СЕТ СН'!$F$6-'СЕТ СН'!$F$19</f>
        <v>918.73070314999995</v>
      </c>
      <c r="C39" s="37">
        <f>SUMIFS(СВЦЭМ!$C$34:$C$777,СВЦЭМ!$A$34:$A$777,$A39,СВЦЭМ!$B$34:$B$777,C$11)+'СЕТ СН'!$F$9+СВЦЭМ!$D$10+'СЕТ СН'!$F$6-'СЕТ СН'!$F$19</f>
        <v>946.00801833000014</v>
      </c>
      <c r="D39" s="37">
        <f>SUMIFS(СВЦЭМ!$C$34:$C$777,СВЦЭМ!$A$34:$A$777,$A39,СВЦЭМ!$B$34:$B$777,D$11)+'СЕТ СН'!$F$9+СВЦЭМ!$D$10+'СЕТ СН'!$F$6-'СЕТ СН'!$F$19</f>
        <v>967.59477216000005</v>
      </c>
      <c r="E39" s="37">
        <f>SUMIFS(СВЦЭМ!$C$34:$C$777,СВЦЭМ!$A$34:$A$777,$A39,СВЦЭМ!$B$34:$B$777,E$11)+'СЕТ СН'!$F$9+СВЦЭМ!$D$10+'СЕТ СН'!$F$6-'СЕТ СН'!$F$19</f>
        <v>982.55625317000022</v>
      </c>
      <c r="F39" s="37">
        <f>SUMIFS(СВЦЭМ!$C$34:$C$777,СВЦЭМ!$A$34:$A$777,$A39,СВЦЭМ!$B$34:$B$777,F$11)+'СЕТ СН'!$F$9+СВЦЭМ!$D$10+'СЕТ СН'!$F$6-'СЕТ СН'!$F$19</f>
        <v>981.73358998000003</v>
      </c>
      <c r="G39" s="37">
        <f>SUMIFS(СВЦЭМ!$C$34:$C$777,СВЦЭМ!$A$34:$A$777,$A39,СВЦЭМ!$B$34:$B$777,G$11)+'СЕТ СН'!$F$9+СВЦЭМ!$D$10+'СЕТ СН'!$F$6-'СЕТ СН'!$F$19</f>
        <v>973.43382350999991</v>
      </c>
      <c r="H39" s="37">
        <f>SUMIFS(СВЦЭМ!$C$34:$C$777,СВЦЭМ!$A$34:$A$777,$A39,СВЦЭМ!$B$34:$B$777,H$11)+'СЕТ СН'!$F$9+СВЦЭМ!$D$10+'СЕТ СН'!$F$6-'СЕТ СН'!$F$19</f>
        <v>952.82037593999985</v>
      </c>
      <c r="I39" s="37">
        <f>SUMIFS(СВЦЭМ!$C$34:$C$777,СВЦЭМ!$A$34:$A$777,$A39,СВЦЭМ!$B$34:$B$777,I$11)+'СЕТ СН'!$F$9+СВЦЭМ!$D$10+'СЕТ СН'!$F$6-'СЕТ СН'!$F$19</f>
        <v>932.58664125999985</v>
      </c>
      <c r="J39" s="37">
        <f>SUMIFS(СВЦЭМ!$C$34:$C$777,СВЦЭМ!$A$34:$A$777,$A39,СВЦЭМ!$B$34:$B$777,J$11)+'СЕТ СН'!$F$9+СВЦЭМ!$D$10+'СЕТ СН'!$F$6-'СЕТ СН'!$F$19</f>
        <v>910.37076015999992</v>
      </c>
      <c r="K39" s="37">
        <f>SUMIFS(СВЦЭМ!$C$34:$C$777,СВЦЭМ!$A$34:$A$777,$A39,СВЦЭМ!$B$34:$B$777,K$11)+'СЕТ СН'!$F$9+СВЦЭМ!$D$10+'СЕТ СН'!$F$6-'СЕТ СН'!$F$19</f>
        <v>882.41978746999985</v>
      </c>
      <c r="L39" s="37">
        <f>SUMIFS(СВЦЭМ!$C$34:$C$777,СВЦЭМ!$A$34:$A$777,$A39,СВЦЭМ!$B$34:$B$777,L$11)+'СЕТ СН'!$F$9+СВЦЭМ!$D$10+'СЕТ СН'!$F$6-'СЕТ СН'!$F$19</f>
        <v>859.06867502000023</v>
      </c>
      <c r="M39" s="37">
        <f>SUMIFS(СВЦЭМ!$C$34:$C$777,СВЦЭМ!$A$34:$A$777,$A39,СВЦЭМ!$B$34:$B$777,M$11)+'СЕТ СН'!$F$9+СВЦЭМ!$D$10+'СЕТ СН'!$F$6-'СЕТ СН'!$F$19</f>
        <v>861.51546339000015</v>
      </c>
      <c r="N39" s="37">
        <f>SUMIFS(СВЦЭМ!$C$34:$C$777,СВЦЭМ!$A$34:$A$777,$A39,СВЦЭМ!$B$34:$B$777,N$11)+'СЕТ СН'!$F$9+СВЦЭМ!$D$10+'СЕТ СН'!$F$6-'СЕТ СН'!$F$19</f>
        <v>877.86363612000014</v>
      </c>
      <c r="O39" s="37">
        <f>SUMIFS(СВЦЭМ!$C$34:$C$777,СВЦЭМ!$A$34:$A$777,$A39,СВЦЭМ!$B$34:$B$777,O$11)+'СЕТ СН'!$F$9+СВЦЭМ!$D$10+'СЕТ СН'!$F$6-'СЕТ СН'!$F$19</f>
        <v>891.73959780999985</v>
      </c>
      <c r="P39" s="37">
        <f>SUMIFS(СВЦЭМ!$C$34:$C$777,СВЦЭМ!$A$34:$A$777,$A39,СВЦЭМ!$B$34:$B$777,P$11)+'СЕТ СН'!$F$9+СВЦЭМ!$D$10+'СЕТ СН'!$F$6-'СЕТ СН'!$F$19</f>
        <v>901.42675968000003</v>
      </c>
      <c r="Q39" s="37">
        <f>SUMIFS(СВЦЭМ!$C$34:$C$777,СВЦЭМ!$A$34:$A$777,$A39,СВЦЭМ!$B$34:$B$777,Q$11)+'СЕТ СН'!$F$9+СВЦЭМ!$D$10+'СЕТ СН'!$F$6-'СЕТ СН'!$F$19</f>
        <v>907.90732579999985</v>
      </c>
      <c r="R39" s="37">
        <f>SUMIFS(СВЦЭМ!$C$34:$C$777,СВЦЭМ!$A$34:$A$777,$A39,СВЦЭМ!$B$34:$B$777,R$11)+'СЕТ СН'!$F$9+СВЦЭМ!$D$10+'СЕТ СН'!$F$6-'СЕТ СН'!$F$19</f>
        <v>908.8942035099999</v>
      </c>
      <c r="S39" s="37">
        <f>SUMIFS(СВЦЭМ!$C$34:$C$777,СВЦЭМ!$A$34:$A$777,$A39,СВЦЭМ!$B$34:$B$777,S$11)+'СЕТ СН'!$F$9+СВЦЭМ!$D$10+'СЕТ СН'!$F$6-'СЕТ СН'!$F$19</f>
        <v>886.38088216000006</v>
      </c>
      <c r="T39" s="37">
        <f>SUMIFS(СВЦЭМ!$C$34:$C$777,СВЦЭМ!$A$34:$A$777,$A39,СВЦЭМ!$B$34:$B$777,T$11)+'СЕТ СН'!$F$9+СВЦЭМ!$D$10+'СЕТ СН'!$F$6-'СЕТ СН'!$F$19</f>
        <v>853.59270727000012</v>
      </c>
      <c r="U39" s="37">
        <f>SUMIFS(СВЦЭМ!$C$34:$C$777,СВЦЭМ!$A$34:$A$777,$A39,СВЦЭМ!$B$34:$B$777,U$11)+'СЕТ СН'!$F$9+СВЦЭМ!$D$10+'СЕТ СН'!$F$6-'СЕТ СН'!$F$19</f>
        <v>844.2185855900002</v>
      </c>
      <c r="V39" s="37">
        <f>SUMIFS(СВЦЭМ!$C$34:$C$777,СВЦЭМ!$A$34:$A$777,$A39,СВЦЭМ!$B$34:$B$777,V$11)+'СЕТ СН'!$F$9+СВЦЭМ!$D$10+'СЕТ СН'!$F$6-'СЕТ СН'!$F$19</f>
        <v>850.78557314999989</v>
      </c>
      <c r="W39" s="37">
        <f>SUMIFS(СВЦЭМ!$C$34:$C$777,СВЦЭМ!$A$34:$A$777,$A39,СВЦЭМ!$B$34:$B$777,W$11)+'СЕТ СН'!$F$9+СВЦЭМ!$D$10+'СЕТ СН'!$F$6-'СЕТ СН'!$F$19</f>
        <v>865.01466844000015</v>
      </c>
      <c r="X39" s="37">
        <f>SUMIFS(СВЦЭМ!$C$34:$C$777,СВЦЭМ!$A$34:$A$777,$A39,СВЦЭМ!$B$34:$B$777,X$11)+'СЕТ СН'!$F$9+СВЦЭМ!$D$10+'СЕТ СН'!$F$6-'СЕТ СН'!$F$19</f>
        <v>891.76720143000011</v>
      </c>
      <c r="Y39" s="37">
        <f>SUMIFS(СВЦЭМ!$C$34:$C$777,СВЦЭМ!$A$34:$A$777,$A39,СВЦЭМ!$B$34:$B$777,Y$11)+'СЕТ СН'!$F$9+СВЦЭМ!$D$10+'СЕТ СН'!$F$6-'СЕТ СН'!$F$19</f>
        <v>931.92467105000014</v>
      </c>
    </row>
    <row r="40" spans="1:25" ht="15.75" x14ac:dyDescent="0.2">
      <c r="A40" s="36">
        <f t="shared" si="0"/>
        <v>42764</v>
      </c>
      <c r="B40" s="37">
        <f>SUMIFS(СВЦЭМ!$C$34:$C$777,СВЦЭМ!$A$34:$A$777,$A40,СВЦЭМ!$B$34:$B$777,B$11)+'СЕТ СН'!$F$9+СВЦЭМ!$D$10+'СЕТ СН'!$F$6-'СЕТ СН'!$F$19</f>
        <v>973.71647680000024</v>
      </c>
      <c r="C40" s="37">
        <f>SUMIFS(СВЦЭМ!$C$34:$C$777,СВЦЭМ!$A$34:$A$777,$A40,СВЦЭМ!$B$34:$B$777,C$11)+'СЕТ СН'!$F$9+СВЦЭМ!$D$10+'СЕТ СН'!$F$6-'СЕТ СН'!$F$19</f>
        <v>998.6605222799999</v>
      </c>
      <c r="D40" s="37">
        <f>SUMIFS(СВЦЭМ!$C$34:$C$777,СВЦЭМ!$A$34:$A$777,$A40,СВЦЭМ!$B$34:$B$777,D$11)+'СЕТ СН'!$F$9+СВЦЭМ!$D$10+'СЕТ СН'!$F$6-'СЕТ СН'!$F$19</f>
        <v>1008.8066530599999</v>
      </c>
      <c r="E40" s="37">
        <f>SUMIFS(СВЦЭМ!$C$34:$C$777,СВЦЭМ!$A$34:$A$777,$A40,СВЦЭМ!$B$34:$B$777,E$11)+'СЕТ СН'!$F$9+СВЦЭМ!$D$10+'СЕТ СН'!$F$6-'СЕТ СН'!$F$19</f>
        <v>1014.1013695500001</v>
      </c>
      <c r="F40" s="37">
        <f>SUMIFS(СВЦЭМ!$C$34:$C$777,СВЦЭМ!$A$34:$A$777,$A40,СВЦЭМ!$B$34:$B$777,F$11)+'СЕТ СН'!$F$9+СВЦЭМ!$D$10+'СЕТ СН'!$F$6-'СЕТ СН'!$F$19</f>
        <v>1015.0101637600001</v>
      </c>
      <c r="G40" s="37">
        <f>SUMIFS(СВЦЭМ!$C$34:$C$777,СВЦЭМ!$A$34:$A$777,$A40,СВЦЭМ!$B$34:$B$777,G$11)+'СЕТ СН'!$F$9+СВЦЭМ!$D$10+'СЕТ СН'!$F$6-'СЕТ СН'!$F$19</f>
        <v>1009.9542013600003</v>
      </c>
      <c r="H40" s="37">
        <f>SUMIFS(СВЦЭМ!$C$34:$C$777,СВЦЭМ!$A$34:$A$777,$A40,СВЦЭМ!$B$34:$B$777,H$11)+'СЕТ СН'!$F$9+СВЦЭМ!$D$10+'СЕТ СН'!$F$6-'СЕТ СН'!$F$19</f>
        <v>1006.9952034500002</v>
      </c>
      <c r="I40" s="37">
        <f>SUMIFS(СВЦЭМ!$C$34:$C$777,СВЦЭМ!$A$34:$A$777,$A40,СВЦЭМ!$B$34:$B$777,I$11)+'СЕТ СН'!$F$9+СВЦЭМ!$D$10+'СЕТ СН'!$F$6-'СЕТ СН'!$F$19</f>
        <v>984.33883215000014</v>
      </c>
      <c r="J40" s="37">
        <f>SUMIFS(СВЦЭМ!$C$34:$C$777,СВЦЭМ!$A$34:$A$777,$A40,СВЦЭМ!$B$34:$B$777,J$11)+'СЕТ СН'!$F$9+СВЦЭМ!$D$10+'СЕТ СН'!$F$6-'СЕТ СН'!$F$19</f>
        <v>961.03393852999989</v>
      </c>
      <c r="K40" s="37">
        <f>SUMIFS(СВЦЭМ!$C$34:$C$777,СВЦЭМ!$A$34:$A$777,$A40,СВЦЭМ!$B$34:$B$777,K$11)+'СЕТ СН'!$F$9+СВЦЭМ!$D$10+'СЕТ СН'!$F$6-'СЕТ СН'!$F$19</f>
        <v>902.9004700800001</v>
      </c>
      <c r="L40" s="37">
        <f>SUMIFS(СВЦЭМ!$C$34:$C$777,СВЦЭМ!$A$34:$A$777,$A40,СВЦЭМ!$B$34:$B$777,L$11)+'СЕТ СН'!$F$9+СВЦЭМ!$D$10+'СЕТ СН'!$F$6-'СЕТ СН'!$F$19</f>
        <v>852.8735467800002</v>
      </c>
      <c r="M40" s="37">
        <f>SUMIFS(СВЦЭМ!$C$34:$C$777,СВЦЭМ!$A$34:$A$777,$A40,СВЦЭМ!$B$34:$B$777,M$11)+'СЕТ СН'!$F$9+СВЦЭМ!$D$10+'СЕТ СН'!$F$6-'СЕТ СН'!$F$19</f>
        <v>847.6346394000002</v>
      </c>
      <c r="N40" s="37">
        <f>SUMIFS(СВЦЭМ!$C$34:$C$777,СВЦЭМ!$A$34:$A$777,$A40,СВЦЭМ!$B$34:$B$777,N$11)+'СЕТ СН'!$F$9+СВЦЭМ!$D$10+'СЕТ СН'!$F$6-'СЕТ СН'!$F$19</f>
        <v>857.41645494000022</v>
      </c>
      <c r="O40" s="37">
        <f>SUMIFS(СВЦЭМ!$C$34:$C$777,СВЦЭМ!$A$34:$A$777,$A40,СВЦЭМ!$B$34:$B$777,O$11)+'СЕТ СН'!$F$9+СВЦЭМ!$D$10+'СЕТ СН'!$F$6-'СЕТ СН'!$F$19</f>
        <v>872.37344915999984</v>
      </c>
      <c r="P40" s="37">
        <f>SUMIFS(СВЦЭМ!$C$34:$C$777,СВЦЭМ!$A$34:$A$777,$A40,СВЦЭМ!$B$34:$B$777,P$11)+'СЕТ СН'!$F$9+СВЦЭМ!$D$10+'СЕТ СН'!$F$6-'СЕТ СН'!$F$19</f>
        <v>884.20699391000016</v>
      </c>
      <c r="Q40" s="37">
        <f>SUMIFS(СВЦЭМ!$C$34:$C$777,СВЦЭМ!$A$34:$A$777,$A40,СВЦЭМ!$B$34:$B$777,Q$11)+'СЕТ СН'!$F$9+СВЦЭМ!$D$10+'СЕТ СН'!$F$6-'СЕТ СН'!$F$19</f>
        <v>901.04859454000007</v>
      </c>
      <c r="R40" s="37">
        <f>SUMIFS(СВЦЭМ!$C$34:$C$777,СВЦЭМ!$A$34:$A$777,$A40,СВЦЭМ!$B$34:$B$777,R$11)+'СЕТ СН'!$F$9+СВЦЭМ!$D$10+'СЕТ СН'!$F$6-'СЕТ СН'!$F$19</f>
        <v>902.58776627999987</v>
      </c>
      <c r="S40" s="37">
        <f>SUMIFS(СВЦЭМ!$C$34:$C$777,СВЦЭМ!$A$34:$A$777,$A40,СВЦЭМ!$B$34:$B$777,S$11)+'СЕТ СН'!$F$9+СВЦЭМ!$D$10+'СЕТ СН'!$F$6-'СЕТ СН'!$F$19</f>
        <v>881.49228601000004</v>
      </c>
      <c r="T40" s="37">
        <f>SUMIFS(СВЦЭМ!$C$34:$C$777,СВЦЭМ!$A$34:$A$777,$A40,СВЦЭМ!$B$34:$B$777,T$11)+'СЕТ СН'!$F$9+СВЦЭМ!$D$10+'СЕТ СН'!$F$6-'СЕТ СН'!$F$19</f>
        <v>847.91039600000022</v>
      </c>
      <c r="U40" s="37">
        <f>SUMIFS(СВЦЭМ!$C$34:$C$777,СВЦЭМ!$A$34:$A$777,$A40,СВЦЭМ!$B$34:$B$777,U$11)+'СЕТ СН'!$F$9+СВЦЭМ!$D$10+'СЕТ СН'!$F$6-'СЕТ СН'!$F$19</f>
        <v>840.76926412000012</v>
      </c>
      <c r="V40" s="37">
        <f>SUMIFS(СВЦЭМ!$C$34:$C$777,СВЦЭМ!$A$34:$A$777,$A40,СВЦЭМ!$B$34:$B$777,V$11)+'СЕТ СН'!$F$9+СВЦЭМ!$D$10+'СЕТ СН'!$F$6-'СЕТ СН'!$F$19</f>
        <v>844.66429546000018</v>
      </c>
      <c r="W40" s="37">
        <f>SUMIFS(СВЦЭМ!$C$34:$C$777,СВЦЭМ!$A$34:$A$777,$A40,СВЦЭМ!$B$34:$B$777,W$11)+'СЕТ СН'!$F$9+СВЦЭМ!$D$10+'СЕТ СН'!$F$6-'СЕТ СН'!$F$19</f>
        <v>853.84957824999992</v>
      </c>
      <c r="X40" s="37">
        <f>SUMIFS(СВЦЭМ!$C$34:$C$777,СВЦЭМ!$A$34:$A$777,$A40,СВЦЭМ!$B$34:$B$777,X$11)+'СЕТ СН'!$F$9+СВЦЭМ!$D$10+'СЕТ СН'!$F$6-'СЕТ СН'!$F$19</f>
        <v>877.45543790000011</v>
      </c>
      <c r="Y40" s="37">
        <f>SUMIFS(СВЦЭМ!$C$34:$C$777,СВЦЭМ!$A$34:$A$777,$A40,СВЦЭМ!$B$34:$B$777,Y$11)+'СЕТ СН'!$F$9+СВЦЭМ!$D$10+'СЕТ СН'!$F$6-'СЕТ СН'!$F$19</f>
        <v>920.5854595400001</v>
      </c>
    </row>
    <row r="41" spans="1:25" ht="15.75" x14ac:dyDescent="0.2">
      <c r="A41" s="36">
        <f t="shared" si="0"/>
        <v>42765</v>
      </c>
      <c r="B41" s="37">
        <f>SUMIFS(СВЦЭМ!$C$34:$C$777,СВЦЭМ!$A$34:$A$777,$A41,СВЦЭМ!$B$34:$B$777,B$11)+'СЕТ СН'!$F$9+СВЦЭМ!$D$10+'СЕТ СН'!$F$6-'СЕТ СН'!$F$19</f>
        <v>990.17669642999999</v>
      </c>
      <c r="C41" s="37">
        <f>SUMIFS(СВЦЭМ!$C$34:$C$777,СВЦЭМ!$A$34:$A$777,$A41,СВЦЭМ!$B$34:$B$777,C$11)+'СЕТ СН'!$F$9+СВЦЭМ!$D$10+'СЕТ СН'!$F$6-'СЕТ СН'!$F$19</f>
        <v>1027.3185972400001</v>
      </c>
      <c r="D41" s="37">
        <f>SUMIFS(СВЦЭМ!$C$34:$C$777,СВЦЭМ!$A$34:$A$777,$A41,СВЦЭМ!$B$34:$B$777,D$11)+'СЕТ СН'!$F$9+СВЦЭМ!$D$10+'СЕТ СН'!$F$6-'СЕТ СН'!$F$19</f>
        <v>1045.06006364</v>
      </c>
      <c r="E41" s="37">
        <f>SUMIFS(СВЦЭМ!$C$34:$C$777,СВЦЭМ!$A$34:$A$777,$A41,СВЦЭМ!$B$34:$B$777,E$11)+'СЕТ СН'!$F$9+СВЦЭМ!$D$10+'СЕТ СН'!$F$6-'СЕТ СН'!$F$19</f>
        <v>1056.5673184699999</v>
      </c>
      <c r="F41" s="37">
        <f>SUMIFS(СВЦЭМ!$C$34:$C$777,СВЦЭМ!$A$34:$A$777,$A41,СВЦЭМ!$B$34:$B$777,F$11)+'СЕТ СН'!$F$9+СВЦЭМ!$D$10+'СЕТ СН'!$F$6-'СЕТ СН'!$F$19</f>
        <v>1056.6699504600001</v>
      </c>
      <c r="G41" s="37">
        <f>SUMIFS(СВЦЭМ!$C$34:$C$777,СВЦЭМ!$A$34:$A$777,$A41,СВЦЭМ!$B$34:$B$777,G$11)+'СЕТ СН'!$F$9+СВЦЭМ!$D$10+'СЕТ СН'!$F$6-'СЕТ СН'!$F$19</f>
        <v>1043.38737769</v>
      </c>
      <c r="H41" s="37">
        <f>SUMIFS(СВЦЭМ!$C$34:$C$777,СВЦЭМ!$A$34:$A$777,$A41,СВЦЭМ!$B$34:$B$777,H$11)+'СЕТ СН'!$F$9+СВЦЭМ!$D$10+'СЕТ СН'!$F$6-'СЕТ СН'!$F$19</f>
        <v>983.09066300999984</v>
      </c>
      <c r="I41" s="37">
        <f>SUMIFS(СВЦЭМ!$C$34:$C$777,СВЦЭМ!$A$34:$A$777,$A41,СВЦЭМ!$B$34:$B$777,I$11)+'СЕТ СН'!$F$9+СВЦЭМ!$D$10+'СЕТ СН'!$F$6-'СЕТ СН'!$F$19</f>
        <v>921.13537162000011</v>
      </c>
      <c r="J41" s="37">
        <f>SUMIFS(СВЦЭМ!$C$34:$C$777,СВЦЭМ!$A$34:$A$777,$A41,СВЦЭМ!$B$34:$B$777,J$11)+'СЕТ СН'!$F$9+СВЦЭМ!$D$10+'СЕТ СН'!$F$6-'СЕТ СН'!$F$19</f>
        <v>887.19803868000008</v>
      </c>
      <c r="K41" s="37">
        <f>SUMIFS(СВЦЭМ!$C$34:$C$777,СВЦЭМ!$A$34:$A$777,$A41,СВЦЭМ!$B$34:$B$777,K$11)+'СЕТ СН'!$F$9+СВЦЭМ!$D$10+'СЕТ СН'!$F$6-'СЕТ СН'!$F$19</f>
        <v>859.98626646000002</v>
      </c>
      <c r="L41" s="37">
        <f>SUMIFS(СВЦЭМ!$C$34:$C$777,СВЦЭМ!$A$34:$A$777,$A41,СВЦЭМ!$B$34:$B$777,L$11)+'СЕТ СН'!$F$9+СВЦЭМ!$D$10+'СЕТ СН'!$F$6-'СЕТ СН'!$F$19</f>
        <v>850.31001645000015</v>
      </c>
      <c r="M41" s="37">
        <f>SUMIFS(СВЦЭМ!$C$34:$C$777,СВЦЭМ!$A$34:$A$777,$A41,СВЦЭМ!$B$34:$B$777,M$11)+'СЕТ СН'!$F$9+СВЦЭМ!$D$10+'СЕТ СН'!$F$6-'СЕТ СН'!$F$19</f>
        <v>863.23980540000002</v>
      </c>
      <c r="N41" s="37">
        <f>SUMIFS(СВЦЭМ!$C$34:$C$777,СВЦЭМ!$A$34:$A$777,$A41,СВЦЭМ!$B$34:$B$777,N$11)+'СЕТ СН'!$F$9+СВЦЭМ!$D$10+'СЕТ СН'!$F$6-'СЕТ СН'!$F$19</f>
        <v>883.99814866999986</v>
      </c>
      <c r="O41" s="37">
        <f>SUMIFS(СВЦЭМ!$C$34:$C$777,СВЦЭМ!$A$34:$A$777,$A41,СВЦЭМ!$B$34:$B$777,O$11)+'СЕТ СН'!$F$9+СВЦЭМ!$D$10+'СЕТ СН'!$F$6-'СЕТ СН'!$F$19</f>
        <v>893.57331041999987</v>
      </c>
      <c r="P41" s="37">
        <f>SUMIFS(СВЦЭМ!$C$34:$C$777,СВЦЭМ!$A$34:$A$777,$A41,СВЦЭМ!$B$34:$B$777,P$11)+'СЕТ СН'!$F$9+СВЦЭМ!$D$10+'СЕТ СН'!$F$6-'СЕТ СН'!$F$19</f>
        <v>907.89114898000025</v>
      </c>
      <c r="Q41" s="37">
        <f>SUMIFS(СВЦЭМ!$C$34:$C$777,СВЦЭМ!$A$34:$A$777,$A41,СВЦЭМ!$B$34:$B$777,Q$11)+'СЕТ СН'!$F$9+СВЦЭМ!$D$10+'СЕТ СН'!$F$6-'СЕТ СН'!$F$19</f>
        <v>915.17371976999993</v>
      </c>
      <c r="R41" s="37">
        <f>SUMIFS(СВЦЭМ!$C$34:$C$777,СВЦЭМ!$A$34:$A$777,$A41,СВЦЭМ!$B$34:$B$777,R$11)+'СЕТ СН'!$F$9+СВЦЭМ!$D$10+'СЕТ СН'!$F$6-'СЕТ СН'!$F$19</f>
        <v>913.69072501000028</v>
      </c>
      <c r="S41" s="37">
        <f>SUMIFS(СВЦЭМ!$C$34:$C$777,СВЦЭМ!$A$34:$A$777,$A41,СВЦЭМ!$B$34:$B$777,S$11)+'СЕТ СН'!$F$9+СВЦЭМ!$D$10+'СЕТ СН'!$F$6-'СЕТ СН'!$F$19</f>
        <v>894.15643816000011</v>
      </c>
      <c r="T41" s="37">
        <f>SUMIFS(СВЦЭМ!$C$34:$C$777,СВЦЭМ!$A$34:$A$777,$A41,СВЦЭМ!$B$34:$B$777,T$11)+'СЕТ СН'!$F$9+СВЦЭМ!$D$10+'СЕТ СН'!$F$6-'СЕТ СН'!$F$19</f>
        <v>855.65399500000012</v>
      </c>
      <c r="U41" s="37">
        <f>SUMIFS(СВЦЭМ!$C$34:$C$777,СВЦЭМ!$A$34:$A$777,$A41,СВЦЭМ!$B$34:$B$777,U$11)+'СЕТ СН'!$F$9+СВЦЭМ!$D$10+'СЕТ СН'!$F$6-'СЕТ СН'!$F$19</f>
        <v>844.09425778000013</v>
      </c>
      <c r="V41" s="37">
        <f>SUMIFS(СВЦЭМ!$C$34:$C$777,СВЦЭМ!$A$34:$A$777,$A41,СВЦЭМ!$B$34:$B$777,V$11)+'СЕТ СН'!$F$9+СВЦЭМ!$D$10+'СЕТ СН'!$F$6-'СЕТ СН'!$F$19</f>
        <v>858.86808684000016</v>
      </c>
      <c r="W41" s="37">
        <f>SUMIFS(СВЦЭМ!$C$34:$C$777,СВЦЭМ!$A$34:$A$777,$A41,СВЦЭМ!$B$34:$B$777,W$11)+'СЕТ СН'!$F$9+СВЦЭМ!$D$10+'СЕТ СН'!$F$6-'СЕТ СН'!$F$19</f>
        <v>878.76974156999995</v>
      </c>
      <c r="X41" s="37">
        <f>SUMIFS(СВЦЭМ!$C$34:$C$777,СВЦЭМ!$A$34:$A$777,$A41,СВЦЭМ!$B$34:$B$777,X$11)+'СЕТ СН'!$F$9+СВЦЭМ!$D$10+'СЕТ СН'!$F$6-'СЕТ СН'!$F$19</f>
        <v>900.24013494000019</v>
      </c>
      <c r="Y41" s="37">
        <f>SUMIFS(СВЦЭМ!$C$34:$C$777,СВЦЭМ!$A$34:$A$777,$A41,СВЦЭМ!$B$34:$B$777,Y$11)+'СЕТ СН'!$F$9+СВЦЭМ!$D$10+'СЕТ СН'!$F$6-'СЕТ СН'!$F$19</f>
        <v>945.75176885000019</v>
      </c>
    </row>
    <row r="42" spans="1:25" ht="15.75" x14ac:dyDescent="0.2">
      <c r="A42" s="36">
        <f t="shared" si="0"/>
        <v>42766</v>
      </c>
      <c r="B42" s="37">
        <f>SUMIFS(СВЦЭМ!$C$34:$C$777,СВЦЭМ!$A$34:$A$777,$A42,СВЦЭМ!$B$34:$B$777,B$11)+'СЕТ СН'!$F$9+СВЦЭМ!$D$10+'СЕТ СН'!$F$6-'СЕТ СН'!$F$19</f>
        <v>988.02588786000024</v>
      </c>
      <c r="C42" s="37">
        <f>SUMIFS(СВЦЭМ!$C$34:$C$777,СВЦЭМ!$A$34:$A$777,$A42,СВЦЭМ!$B$34:$B$777,C$11)+'СЕТ СН'!$F$9+СВЦЭМ!$D$10+'СЕТ СН'!$F$6-'СЕТ СН'!$F$19</f>
        <v>1028.4111977000002</v>
      </c>
      <c r="D42" s="37">
        <f>SUMIFS(СВЦЭМ!$C$34:$C$777,СВЦЭМ!$A$34:$A$777,$A42,СВЦЭМ!$B$34:$B$777,D$11)+'СЕТ СН'!$F$9+СВЦЭМ!$D$10+'СЕТ СН'!$F$6-'СЕТ СН'!$F$19</f>
        <v>1049.4249936900001</v>
      </c>
      <c r="E42" s="37">
        <f>SUMIFS(СВЦЭМ!$C$34:$C$777,СВЦЭМ!$A$34:$A$777,$A42,СВЦЭМ!$B$34:$B$777,E$11)+'СЕТ СН'!$F$9+СВЦЭМ!$D$10+'СЕТ СН'!$F$6-'СЕТ СН'!$F$19</f>
        <v>1057.0411396500003</v>
      </c>
      <c r="F42" s="37">
        <f>SUMIFS(СВЦЭМ!$C$34:$C$777,СВЦЭМ!$A$34:$A$777,$A42,СВЦЭМ!$B$34:$B$777,F$11)+'СЕТ СН'!$F$9+СВЦЭМ!$D$10+'СЕТ СН'!$F$6-'СЕТ СН'!$F$19</f>
        <v>1054.8924071000001</v>
      </c>
      <c r="G42" s="37">
        <f>SUMIFS(СВЦЭМ!$C$34:$C$777,СВЦЭМ!$A$34:$A$777,$A42,СВЦЭМ!$B$34:$B$777,G$11)+'СЕТ СН'!$F$9+СВЦЭМ!$D$10+'СЕТ СН'!$F$6-'СЕТ СН'!$F$19</f>
        <v>1039.5336811100001</v>
      </c>
      <c r="H42" s="37">
        <f>SUMIFS(СВЦЭМ!$C$34:$C$777,СВЦЭМ!$A$34:$A$777,$A42,СВЦЭМ!$B$34:$B$777,H$11)+'СЕТ СН'!$F$9+СВЦЭМ!$D$10+'СЕТ СН'!$F$6-'СЕТ СН'!$F$19</f>
        <v>981.35222599000008</v>
      </c>
      <c r="I42" s="37">
        <f>SUMIFS(СВЦЭМ!$C$34:$C$777,СВЦЭМ!$A$34:$A$777,$A42,СВЦЭМ!$B$34:$B$777,I$11)+'СЕТ СН'!$F$9+СВЦЭМ!$D$10+'СЕТ СН'!$F$6-'СЕТ СН'!$F$19</f>
        <v>925.83605940000007</v>
      </c>
      <c r="J42" s="37">
        <f>SUMIFS(СВЦЭМ!$C$34:$C$777,СВЦЭМ!$A$34:$A$777,$A42,СВЦЭМ!$B$34:$B$777,J$11)+'СЕТ СН'!$F$9+СВЦЭМ!$D$10+'СЕТ СН'!$F$6-'СЕТ СН'!$F$19</f>
        <v>892.40686540000024</v>
      </c>
      <c r="K42" s="37">
        <f>SUMIFS(СВЦЭМ!$C$34:$C$777,СВЦЭМ!$A$34:$A$777,$A42,СВЦЭМ!$B$34:$B$777,K$11)+'СЕТ СН'!$F$9+СВЦЭМ!$D$10+'СЕТ СН'!$F$6-'СЕТ СН'!$F$19</f>
        <v>865.42973837</v>
      </c>
      <c r="L42" s="37">
        <f>SUMIFS(СВЦЭМ!$C$34:$C$777,СВЦЭМ!$A$34:$A$777,$A42,СВЦЭМ!$B$34:$B$777,L$11)+'СЕТ СН'!$F$9+СВЦЭМ!$D$10+'СЕТ СН'!$F$6-'СЕТ СН'!$F$19</f>
        <v>862.07285855999999</v>
      </c>
      <c r="M42" s="37">
        <f>SUMIFS(СВЦЭМ!$C$34:$C$777,СВЦЭМ!$A$34:$A$777,$A42,СВЦЭМ!$B$34:$B$777,M$11)+'СЕТ СН'!$F$9+СВЦЭМ!$D$10+'СЕТ СН'!$F$6-'СЕТ СН'!$F$19</f>
        <v>868.17874846999985</v>
      </c>
      <c r="N42" s="37">
        <f>SUMIFS(СВЦЭМ!$C$34:$C$777,СВЦЭМ!$A$34:$A$777,$A42,СВЦЭМ!$B$34:$B$777,N$11)+'СЕТ СН'!$F$9+СВЦЭМ!$D$10+'СЕТ СН'!$F$6-'СЕТ СН'!$F$19</f>
        <v>889.91270723000025</v>
      </c>
      <c r="O42" s="37">
        <f>SUMIFS(СВЦЭМ!$C$34:$C$777,СВЦЭМ!$A$34:$A$777,$A42,СВЦЭМ!$B$34:$B$777,O$11)+'СЕТ СН'!$F$9+СВЦЭМ!$D$10+'СЕТ СН'!$F$6-'СЕТ СН'!$F$19</f>
        <v>894.10360614999991</v>
      </c>
      <c r="P42" s="37">
        <f>SUMIFS(СВЦЭМ!$C$34:$C$777,СВЦЭМ!$A$34:$A$777,$A42,СВЦЭМ!$B$34:$B$777,P$11)+'СЕТ СН'!$F$9+СВЦЭМ!$D$10+'СЕТ СН'!$F$6-'СЕТ СН'!$F$19</f>
        <v>908.29022109000016</v>
      </c>
      <c r="Q42" s="37">
        <f>SUMIFS(СВЦЭМ!$C$34:$C$777,СВЦЭМ!$A$34:$A$777,$A42,СВЦЭМ!$B$34:$B$777,Q$11)+'СЕТ СН'!$F$9+СВЦЭМ!$D$10+'СЕТ СН'!$F$6-'СЕТ СН'!$F$19</f>
        <v>920.12028872000019</v>
      </c>
      <c r="R42" s="37">
        <f>SUMIFS(СВЦЭМ!$C$34:$C$777,СВЦЭМ!$A$34:$A$777,$A42,СВЦЭМ!$B$34:$B$777,R$11)+'СЕТ СН'!$F$9+СВЦЭМ!$D$10+'СЕТ СН'!$F$6-'СЕТ СН'!$F$19</f>
        <v>925.97540964000018</v>
      </c>
      <c r="S42" s="37">
        <f>SUMIFS(СВЦЭМ!$C$34:$C$777,СВЦЭМ!$A$34:$A$777,$A42,СВЦЭМ!$B$34:$B$777,S$11)+'СЕТ СН'!$F$9+СВЦЭМ!$D$10+'СЕТ СН'!$F$6-'СЕТ СН'!$F$19</f>
        <v>904.75884580999991</v>
      </c>
      <c r="T42" s="37">
        <f>SUMIFS(СВЦЭМ!$C$34:$C$777,СВЦЭМ!$A$34:$A$777,$A42,СВЦЭМ!$B$34:$B$777,T$11)+'СЕТ СН'!$F$9+СВЦЭМ!$D$10+'СЕТ СН'!$F$6-'СЕТ СН'!$F$19</f>
        <v>854.93392430999984</v>
      </c>
      <c r="U42" s="37">
        <f>SUMIFS(СВЦЭМ!$C$34:$C$777,СВЦЭМ!$A$34:$A$777,$A42,СВЦЭМ!$B$34:$B$777,U$11)+'СЕТ СН'!$F$9+СВЦЭМ!$D$10+'СЕТ СН'!$F$6-'СЕТ СН'!$F$19</f>
        <v>841.57214234000003</v>
      </c>
      <c r="V42" s="37">
        <f>SUMIFS(СВЦЭМ!$C$34:$C$777,СВЦЭМ!$A$34:$A$777,$A42,СВЦЭМ!$B$34:$B$777,V$11)+'СЕТ СН'!$F$9+СВЦЭМ!$D$10+'СЕТ СН'!$F$6-'СЕТ СН'!$F$19</f>
        <v>857.99862066000014</v>
      </c>
      <c r="W42" s="37">
        <f>SUMIFS(СВЦЭМ!$C$34:$C$777,СВЦЭМ!$A$34:$A$777,$A42,СВЦЭМ!$B$34:$B$777,W$11)+'СЕТ СН'!$F$9+СВЦЭМ!$D$10+'СЕТ СН'!$F$6-'СЕТ СН'!$F$19</f>
        <v>874.50287738999987</v>
      </c>
      <c r="X42" s="37">
        <f>SUMIFS(СВЦЭМ!$C$34:$C$777,СВЦЭМ!$A$34:$A$777,$A42,СВЦЭМ!$B$34:$B$777,X$11)+'СЕТ СН'!$F$9+СВЦЭМ!$D$10+'СЕТ СН'!$F$6-'СЕТ СН'!$F$19</f>
        <v>901.62835589999986</v>
      </c>
      <c r="Y42" s="37">
        <f>SUMIFS(СВЦЭМ!$C$34:$C$777,СВЦЭМ!$A$34:$A$777,$A42,СВЦЭМ!$B$34:$B$777,Y$11)+'СЕТ СН'!$F$9+СВЦЭМ!$D$10+'СЕТ СН'!$F$6-'СЕТ СН'!$F$19</f>
        <v>945.80895706000001</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01.01.2017</v>
      </c>
      <c r="B48" s="37">
        <f>SUMIFS(СВЦЭМ!$C$34:$C$777,СВЦЭМ!$A$34:$A$777,$A48,СВЦЭМ!$B$34:$B$777,B$47)+'СЕТ СН'!$G$9+СВЦЭМ!$D$10+'СЕТ СН'!$G$6-'СЕТ СН'!$G$19</f>
        <v>1226.9355729200001</v>
      </c>
      <c r="C48" s="37">
        <f>SUMIFS(СВЦЭМ!$C$34:$C$777,СВЦЭМ!$A$34:$A$777,$A48,СВЦЭМ!$B$34:$B$777,C$47)+'СЕТ СН'!$G$9+СВЦЭМ!$D$10+'СЕТ СН'!$G$6-'СЕТ СН'!$G$19</f>
        <v>1220.6134741600004</v>
      </c>
      <c r="D48" s="37">
        <f>SUMIFS(СВЦЭМ!$C$34:$C$777,СВЦЭМ!$A$34:$A$777,$A48,СВЦЭМ!$B$34:$B$777,D$47)+'СЕТ СН'!$G$9+СВЦЭМ!$D$10+'СЕТ СН'!$G$6-'СЕТ СН'!$G$19</f>
        <v>1246.2988397399999</v>
      </c>
      <c r="E48" s="37">
        <f>SUMIFS(СВЦЭМ!$C$34:$C$777,СВЦЭМ!$A$34:$A$777,$A48,СВЦЭМ!$B$34:$B$777,E$47)+'СЕТ СН'!$G$9+СВЦЭМ!$D$10+'СЕТ СН'!$G$6-'СЕТ СН'!$G$19</f>
        <v>1268.8038654300003</v>
      </c>
      <c r="F48" s="37">
        <f>SUMIFS(СВЦЭМ!$C$34:$C$777,СВЦЭМ!$A$34:$A$777,$A48,СВЦЭМ!$B$34:$B$777,F$47)+'СЕТ СН'!$G$9+СВЦЭМ!$D$10+'СЕТ СН'!$G$6-'СЕТ СН'!$G$19</f>
        <v>1280.4790693700002</v>
      </c>
      <c r="G48" s="37">
        <f>SUMIFS(СВЦЭМ!$C$34:$C$777,СВЦЭМ!$A$34:$A$777,$A48,СВЦЭМ!$B$34:$B$777,G$47)+'СЕТ СН'!$G$9+СВЦЭМ!$D$10+'СЕТ СН'!$G$6-'СЕТ СН'!$G$19</f>
        <v>1284.53256061</v>
      </c>
      <c r="H48" s="37">
        <f>SUMIFS(СВЦЭМ!$C$34:$C$777,СВЦЭМ!$A$34:$A$777,$A48,СВЦЭМ!$B$34:$B$777,H$47)+'СЕТ СН'!$G$9+СВЦЭМ!$D$10+'СЕТ СН'!$G$6-'СЕТ СН'!$G$19</f>
        <v>1267.8923242000001</v>
      </c>
      <c r="I48" s="37">
        <f>SUMIFS(СВЦЭМ!$C$34:$C$777,СВЦЭМ!$A$34:$A$777,$A48,СВЦЭМ!$B$34:$B$777,I$47)+'СЕТ СН'!$G$9+СВЦЭМ!$D$10+'СЕТ СН'!$G$6-'СЕТ СН'!$G$19</f>
        <v>1238.11917417</v>
      </c>
      <c r="J48" s="37">
        <f>SUMIFS(СВЦЭМ!$C$34:$C$777,СВЦЭМ!$A$34:$A$777,$A48,СВЦЭМ!$B$34:$B$777,J$47)+'СЕТ СН'!$G$9+СВЦЭМ!$D$10+'СЕТ СН'!$G$6-'СЕТ СН'!$G$19</f>
        <v>1194.89229858</v>
      </c>
      <c r="K48" s="37">
        <f>SUMIFS(СВЦЭМ!$C$34:$C$777,СВЦЭМ!$A$34:$A$777,$A48,СВЦЭМ!$B$34:$B$777,K$47)+'СЕТ СН'!$G$9+СВЦЭМ!$D$10+'СЕТ СН'!$G$6-'СЕТ СН'!$G$19</f>
        <v>1170.06188711</v>
      </c>
      <c r="L48" s="37">
        <f>SUMIFS(СВЦЭМ!$C$34:$C$777,СВЦЭМ!$A$34:$A$777,$A48,СВЦЭМ!$B$34:$B$777,L$47)+'СЕТ СН'!$G$9+СВЦЭМ!$D$10+'СЕТ СН'!$G$6-'СЕТ СН'!$G$19</f>
        <v>1138.3157631399999</v>
      </c>
      <c r="M48" s="37">
        <f>SUMIFS(СВЦЭМ!$C$34:$C$777,СВЦЭМ!$A$34:$A$777,$A48,СВЦЭМ!$B$34:$B$777,M$47)+'СЕТ СН'!$G$9+СВЦЭМ!$D$10+'СЕТ СН'!$G$6-'СЕТ СН'!$G$19</f>
        <v>1126.0363913900001</v>
      </c>
      <c r="N48" s="37">
        <f>SUMIFS(СВЦЭМ!$C$34:$C$777,СВЦЭМ!$A$34:$A$777,$A48,СВЦЭМ!$B$34:$B$777,N$47)+'СЕТ СН'!$G$9+СВЦЭМ!$D$10+'СЕТ СН'!$G$6-'СЕТ СН'!$G$19</f>
        <v>1129.9953886100002</v>
      </c>
      <c r="O48" s="37">
        <f>SUMIFS(СВЦЭМ!$C$34:$C$777,СВЦЭМ!$A$34:$A$777,$A48,СВЦЭМ!$B$34:$B$777,O$47)+'СЕТ СН'!$G$9+СВЦЭМ!$D$10+'СЕТ СН'!$G$6-'СЕТ СН'!$G$19</f>
        <v>1135.2188232400003</v>
      </c>
      <c r="P48" s="37">
        <f>SUMIFS(СВЦЭМ!$C$34:$C$777,СВЦЭМ!$A$34:$A$777,$A48,СВЦЭМ!$B$34:$B$777,P$47)+'СЕТ СН'!$G$9+СВЦЭМ!$D$10+'СЕТ СН'!$G$6-'СЕТ СН'!$G$19</f>
        <v>1147.2039215700001</v>
      </c>
      <c r="Q48" s="37">
        <f>SUMIFS(СВЦЭМ!$C$34:$C$777,СВЦЭМ!$A$34:$A$777,$A48,СВЦЭМ!$B$34:$B$777,Q$47)+'СЕТ СН'!$G$9+СВЦЭМ!$D$10+'СЕТ СН'!$G$6-'СЕТ СН'!$G$19</f>
        <v>1156.6114811500001</v>
      </c>
      <c r="R48" s="37">
        <f>SUMIFS(СВЦЭМ!$C$34:$C$777,СВЦЭМ!$A$34:$A$777,$A48,СВЦЭМ!$B$34:$B$777,R$47)+'СЕТ СН'!$G$9+СВЦЭМ!$D$10+'СЕТ СН'!$G$6-'СЕТ СН'!$G$19</f>
        <v>1149.1466173700001</v>
      </c>
      <c r="S48" s="37">
        <f>SUMIFS(СВЦЭМ!$C$34:$C$777,СВЦЭМ!$A$34:$A$777,$A48,СВЦЭМ!$B$34:$B$777,S$47)+'СЕТ СН'!$G$9+СВЦЭМ!$D$10+'СЕТ СН'!$G$6-'СЕТ СН'!$G$19</f>
        <v>1118.1981474600002</v>
      </c>
      <c r="T48" s="37">
        <f>SUMIFS(СВЦЭМ!$C$34:$C$777,СВЦЭМ!$A$34:$A$777,$A48,СВЦЭМ!$B$34:$B$777,T$47)+'СЕТ СН'!$G$9+СВЦЭМ!$D$10+'СЕТ СН'!$G$6-'СЕТ СН'!$G$19</f>
        <v>1109.5850967200004</v>
      </c>
      <c r="U48" s="37">
        <f>SUMIFS(СВЦЭМ!$C$34:$C$777,СВЦЭМ!$A$34:$A$777,$A48,СВЦЭМ!$B$34:$B$777,U$47)+'СЕТ СН'!$G$9+СВЦЭМ!$D$10+'СЕТ СН'!$G$6-'СЕТ СН'!$G$19</f>
        <v>1110.1803148100003</v>
      </c>
      <c r="V48" s="37">
        <f>SUMIFS(СВЦЭМ!$C$34:$C$777,СВЦЭМ!$A$34:$A$777,$A48,СВЦЭМ!$B$34:$B$777,V$47)+'СЕТ СН'!$G$9+СВЦЭМ!$D$10+'СЕТ СН'!$G$6-'СЕТ СН'!$G$19</f>
        <v>1115.5814360600002</v>
      </c>
      <c r="W48" s="37">
        <f>SUMIFS(СВЦЭМ!$C$34:$C$777,СВЦЭМ!$A$34:$A$777,$A48,СВЦЭМ!$B$34:$B$777,W$47)+'СЕТ СН'!$G$9+СВЦЭМ!$D$10+'СЕТ СН'!$G$6-'СЕТ СН'!$G$19</f>
        <v>1114.5265334000001</v>
      </c>
      <c r="X48" s="37">
        <f>SUMIFS(СВЦЭМ!$C$34:$C$777,СВЦЭМ!$A$34:$A$777,$A48,СВЦЭМ!$B$34:$B$777,X$47)+'СЕТ СН'!$G$9+СВЦЭМ!$D$10+'СЕТ СН'!$G$6-'СЕТ СН'!$G$19</f>
        <v>1114.9921647800002</v>
      </c>
      <c r="Y48" s="37">
        <f>SUMIFS(СВЦЭМ!$C$34:$C$777,СВЦЭМ!$A$34:$A$777,$A48,СВЦЭМ!$B$34:$B$777,Y$47)+'СЕТ СН'!$G$9+СВЦЭМ!$D$10+'СЕТ СН'!$G$6-'СЕТ СН'!$G$19</f>
        <v>1153.0217590300003</v>
      </c>
    </row>
    <row r="49" spans="1:25" ht="15.75" x14ac:dyDescent="0.2">
      <c r="A49" s="36">
        <f>A48+1</f>
        <v>42737</v>
      </c>
      <c r="B49" s="37">
        <f>SUMIFS(СВЦЭМ!$C$34:$C$777,СВЦЭМ!$A$34:$A$777,$A49,СВЦЭМ!$B$34:$B$777,B$47)+'СЕТ СН'!$G$9+СВЦЭМ!$D$10+'СЕТ СН'!$G$6-'СЕТ СН'!$G$19</f>
        <v>1199.4351773800004</v>
      </c>
      <c r="C49" s="37">
        <f>SUMIFS(СВЦЭМ!$C$34:$C$777,СВЦЭМ!$A$34:$A$777,$A49,СВЦЭМ!$B$34:$B$777,C$47)+'СЕТ СН'!$G$9+СВЦЭМ!$D$10+'СЕТ СН'!$G$6-'СЕТ СН'!$G$19</f>
        <v>1233.9454635800003</v>
      </c>
      <c r="D49" s="37">
        <f>SUMIFS(СВЦЭМ!$C$34:$C$777,СВЦЭМ!$A$34:$A$777,$A49,СВЦЭМ!$B$34:$B$777,D$47)+'СЕТ СН'!$G$9+СВЦЭМ!$D$10+'СЕТ СН'!$G$6-'СЕТ СН'!$G$19</f>
        <v>1253.2056860600001</v>
      </c>
      <c r="E49" s="37">
        <f>SUMIFS(СВЦЭМ!$C$34:$C$777,СВЦЭМ!$A$34:$A$777,$A49,СВЦЭМ!$B$34:$B$777,E$47)+'СЕТ СН'!$G$9+СВЦЭМ!$D$10+'СЕТ СН'!$G$6-'СЕТ СН'!$G$19</f>
        <v>1264.7876104700003</v>
      </c>
      <c r="F49" s="37">
        <f>SUMIFS(СВЦЭМ!$C$34:$C$777,СВЦЭМ!$A$34:$A$777,$A49,СВЦЭМ!$B$34:$B$777,F$47)+'СЕТ СН'!$G$9+СВЦЭМ!$D$10+'СЕТ СН'!$G$6-'СЕТ СН'!$G$19</f>
        <v>1268.2097631900001</v>
      </c>
      <c r="G49" s="37">
        <f>SUMIFS(СВЦЭМ!$C$34:$C$777,СВЦЭМ!$A$34:$A$777,$A49,СВЦЭМ!$B$34:$B$777,G$47)+'СЕТ СН'!$G$9+СВЦЭМ!$D$10+'СЕТ СН'!$G$6-'СЕТ СН'!$G$19</f>
        <v>1266.84626931</v>
      </c>
      <c r="H49" s="37">
        <f>SUMIFS(СВЦЭМ!$C$34:$C$777,СВЦЭМ!$A$34:$A$777,$A49,СВЦЭМ!$B$34:$B$777,H$47)+'СЕТ СН'!$G$9+СВЦЭМ!$D$10+'СЕТ СН'!$G$6-'СЕТ СН'!$G$19</f>
        <v>1257.3818437100003</v>
      </c>
      <c r="I49" s="37">
        <f>SUMIFS(СВЦЭМ!$C$34:$C$777,СВЦЭМ!$A$34:$A$777,$A49,СВЦЭМ!$B$34:$B$777,I$47)+'СЕТ СН'!$G$9+СВЦЭМ!$D$10+'СЕТ СН'!$G$6-'СЕТ СН'!$G$19</f>
        <v>1224.8414215100001</v>
      </c>
      <c r="J49" s="37">
        <f>SUMIFS(СВЦЭМ!$C$34:$C$777,СВЦЭМ!$A$34:$A$777,$A49,СВЦЭМ!$B$34:$B$777,J$47)+'СЕТ СН'!$G$9+СВЦЭМ!$D$10+'СЕТ СН'!$G$6-'СЕТ СН'!$G$19</f>
        <v>1160.2120331000001</v>
      </c>
      <c r="K49" s="37">
        <f>SUMIFS(СВЦЭМ!$C$34:$C$777,СВЦЭМ!$A$34:$A$777,$A49,СВЦЭМ!$B$34:$B$777,K$47)+'СЕТ СН'!$G$9+СВЦЭМ!$D$10+'СЕТ СН'!$G$6-'СЕТ СН'!$G$19</f>
        <v>1125.50006024</v>
      </c>
      <c r="L49" s="37">
        <f>SUMIFS(СВЦЭМ!$C$34:$C$777,СВЦЭМ!$A$34:$A$777,$A49,СВЦЭМ!$B$34:$B$777,L$47)+'СЕТ СН'!$G$9+СВЦЭМ!$D$10+'СЕТ СН'!$G$6-'СЕТ СН'!$G$19</f>
        <v>1124.9165841900003</v>
      </c>
      <c r="M49" s="37">
        <f>SUMIFS(СВЦЭМ!$C$34:$C$777,СВЦЭМ!$A$34:$A$777,$A49,СВЦЭМ!$B$34:$B$777,M$47)+'СЕТ СН'!$G$9+СВЦЭМ!$D$10+'СЕТ СН'!$G$6-'СЕТ СН'!$G$19</f>
        <v>1121.9816180500002</v>
      </c>
      <c r="N49" s="37">
        <f>SUMIFS(СВЦЭМ!$C$34:$C$777,СВЦЭМ!$A$34:$A$777,$A49,СВЦЭМ!$B$34:$B$777,N$47)+'СЕТ СН'!$G$9+СВЦЭМ!$D$10+'СЕТ СН'!$G$6-'СЕТ СН'!$G$19</f>
        <v>1116.7600652200003</v>
      </c>
      <c r="O49" s="37">
        <f>SUMIFS(СВЦЭМ!$C$34:$C$777,СВЦЭМ!$A$34:$A$777,$A49,СВЦЭМ!$B$34:$B$777,O$47)+'СЕТ СН'!$G$9+СВЦЭМ!$D$10+'СЕТ СН'!$G$6-'СЕТ СН'!$G$19</f>
        <v>1113.4398017500002</v>
      </c>
      <c r="P49" s="37">
        <f>SUMIFS(СВЦЭМ!$C$34:$C$777,СВЦЭМ!$A$34:$A$777,$A49,СВЦЭМ!$B$34:$B$777,P$47)+'СЕТ СН'!$G$9+СВЦЭМ!$D$10+'СЕТ СН'!$G$6-'СЕТ СН'!$G$19</f>
        <v>1118.12003663</v>
      </c>
      <c r="Q49" s="37">
        <f>SUMIFS(СВЦЭМ!$C$34:$C$777,СВЦЭМ!$A$34:$A$777,$A49,СВЦЭМ!$B$34:$B$777,Q$47)+'СЕТ СН'!$G$9+СВЦЭМ!$D$10+'СЕТ СН'!$G$6-'СЕТ СН'!$G$19</f>
        <v>1131.7634158400001</v>
      </c>
      <c r="R49" s="37">
        <f>SUMIFS(СВЦЭМ!$C$34:$C$777,СВЦЭМ!$A$34:$A$777,$A49,СВЦЭМ!$B$34:$B$777,R$47)+'СЕТ СН'!$G$9+СВЦЭМ!$D$10+'СЕТ СН'!$G$6-'СЕТ СН'!$G$19</f>
        <v>1120.9780581600003</v>
      </c>
      <c r="S49" s="37">
        <f>SUMIFS(СВЦЭМ!$C$34:$C$777,СВЦЭМ!$A$34:$A$777,$A49,СВЦЭМ!$B$34:$B$777,S$47)+'СЕТ СН'!$G$9+СВЦЭМ!$D$10+'СЕТ СН'!$G$6-'СЕТ СН'!$G$19</f>
        <v>1114.7916087600001</v>
      </c>
      <c r="T49" s="37">
        <f>SUMIFS(СВЦЭМ!$C$34:$C$777,СВЦЭМ!$A$34:$A$777,$A49,СВЦЭМ!$B$34:$B$777,T$47)+'СЕТ СН'!$G$9+СВЦЭМ!$D$10+'СЕТ СН'!$G$6-'СЕТ СН'!$G$19</f>
        <v>1118.4665181300002</v>
      </c>
      <c r="U49" s="37">
        <f>SUMIFS(СВЦЭМ!$C$34:$C$777,СВЦЭМ!$A$34:$A$777,$A49,СВЦЭМ!$B$34:$B$777,U$47)+'СЕТ СН'!$G$9+СВЦЭМ!$D$10+'СЕТ СН'!$G$6-'СЕТ СН'!$G$19</f>
        <v>1120.8026164100002</v>
      </c>
      <c r="V49" s="37">
        <f>SUMIFS(СВЦЭМ!$C$34:$C$777,СВЦЭМ!$A$34:$A$777,$A49,СВЦЭМ!$B$34:$B$777,V$47)+'СЕТ СН'!$G$9+СВЦЭМ!$D$10+'СЕТ СН'!$G$6-'СЕТ СН'!$G$19</f>
        <v>1123.19860427</v>
      </c>
      <c r="W49" s="37">
        <f>SUMIFS(СВЦЭМ!$C$34:$C$777,СВЦЭМ!$A$34:$A$777,$A49,СВЦЭМ!$B$34:$B$777,W$47)+'СЕТ СН'!$G$9+СВЦЭМ!$D$10+'СЕТ СН'!$G$6-'СЕТ СН'!$G$19</f>
        <v>1121.2189792300001</v>
      </c>
      <c r="X49" s="37">
        <f>SUMIFS(СВЦЭМ!$C$34:$C$777,СВЦЭМ!$A$34:$A$777,$A49,СВЦЭМ!$B$34:$B$777,X$47)+'СЕТ СН'!$G$9+СВЦЭМ!$D$10+'СЕТ СН'!$G$6-'СЕТ СН'!$G$19</f>
        <v>1122.2162723500001</v>
      </c>
      <c r="Y49" s="37">
        <f>SUMIFS(СВЦЭМ!$C$34:$C$777,СВЦЭМ!$A$34:$A$777,$A49,СВЦЭМ!$B$34:$B$777,Y$47)+'СЕТ СН'!$G$9+СВЦЭМ!$D$10+'СЕТ СН'!$G$6-'СЕТ СН'!$G$19</f>
        <v>1156.7327261800001</v>
      </c>
    </row>
    <row r="50" spans="1:25" ht="15.75" x14ac:dyDescent="0.2">
      <c r="A50" s="36">
        <f t="shared" ref="A50:A78" si="1">A49+1</f>
        <v>42738</v>
      </c>
      <c r="B50" s="37">
        <f>SUMIFS(СВЦЭМ!$C$34:$C$777,СВЦЭМ!$A$34:$A$777,$A50,СВЦЭМ!$B$34:$B$777,B$47)+'СЕТ СН'!$G$9+СВЦЭМ!$D$10+'СЕТ СН'!$G$6-'СЕТ СН'!$G$19</f>
        <v>1231.0795048700002</v>
      </c>
      <c r="C50" s="37">
        <f>SUMIFS(СВЦЭМ!$C$34:$C$777,СВЦЭМ!$A$34:$A$777,$A50,СВЦЭМ!$B$34:$B$777,C$47)+'СЕТ СН'!$G$9+СВЦЭМ!$D$10+'СЕТ СН'!$G$6-'СЕТ СН'!$G$19</f>
        <v>1265.1414787900003</v>
      </c>
      <c r="D50" s="37">
        <f>SUMIFS(СВЦЭМ!$C$34:$C$777,СВЦЭМ!$A$34:$A$777,$A50,СВЦЭМ!$B$34:$B$777,D$47)+'СЕТ СН'!$G$9+СВЦЭМ!$D$10+'СЕТ СН'!$G$6-'СЕТ СН'!$G$19</f>
        <v>1287.5062518500004</v>
      </c>
      <c r="E50" s="37">
        <f>SUMIFS(СВЦЭМ!$C$34:$C$777,СВЦЭМ!$A$34:$A$777,$A50,СВЦЭМ!$B$34:$B$777,E$47)+'СЕТ СН'!$G$9+СВЦЭМ!$D$10+'СЕТ СН'!$G$6-'СЕТ СН'!$G$19</f>
        <v>1299.7628336400003</v>
      </c>
      <c r="F50" s="37">
        <f>SUMIFS(СВЦЭМ!$C$34:$C$777,СВЦЭМ!$A$34:$A$777,$A50,СВЦЭМ!$B$34:$B$777,F$47)+'СЕТ СН'!$G$9+СВЦЭМ!$D$10+'СЕТ СН'!$G$6-'СЕТ СН'!$G$19</f>
        <v>1298.01279591</v>
      </c>
      <c r="G50" s="37">
        <f>SUMIFS(СВЦЭМ!$C$34:$C$777,СВЦЭМ!$A$34:$A$777,$A50,СВЦЭМ!$B$34:$B$777,G$47)+'СЕТ СН'!$G$9+СВЦЭМ!$D$10+'СЕТ СН'!$G$6-'СЕТ СН'!$G$19</f>
        <v>1292.2300228200002</v>
      </c>
      <c r="H50" s="37">
        <f>SUMIFS(СВЦЭМ!$C$34:$C$777,СВЦЭМ!$A$34:$A$777,$A50,СВЦЭМ!$B$34:$B$777,H$47)+'СЕТ СН'!$G$9+СВЦЭМ!$D$10+'СЕТ СН'!$G$6-'СЕТ СН'!$G$19</f>
        <v>1281.2740833500002</v>
      </c>
      <c r="I50" s="37">
        <f>SUMIFS(СВЦЭМ!$C$34:$C$777,СВЦЭМ!$A$34:$A$777,$A50,СВЦЭМ!$B$34:$B$777,I$47)+'СЕТ СН'!$G$9+СВЦЭМ!$D$10+'СЕТ СН'!$G$6-'СЕТ СН'!$G$19</f>
        <v>1254.5187050600002</v>
      </c>
      <c r="J50" s="37">
        <f>SUMIFS(СВЦЭМ!$C$34:$C$777,СВЦЭМ!$A$34:$A$777,$A50,СВЦЭМ!$B$34:$B$777,J$47)+'СЕТ СН'!$G$9+СВЦЭМ!$D$10+'СЕТ СН'!$G$6-'СЕТ СН'!$G$19</f>
        <v>1200.0944241500001</v>
      </c>
      <c r="K50" s="37">
        <f>SUMIFS(СВЦЭМ!$C$34:$C$777,СВЦЭМ!$A$34:$A$777,$A50,СВЦЭМ!$B$34:$B$777,K$47)+'СЕТ СН'!$G$9+СВЦЭМ!$D$10+'СЕТ СН'!$G$6-'СЕТ СН'!$G$19</f>
        <v>1169.7435157899999</v>
      </c>
      <c r="L50" s="37">
        <f>SUMIFS(СВЦЭМ!$C$34:$C$777,СВЦЭМ!$A$34:$A$777,$A50,СВЦЭМ!$B$34:$B$777,L$47)+'СЕТ СН'!$G$9+СВЦЭМ!$D$10+'СЕТ СН'!$G$6-'СЕТ СН'!$G$19</f>
        <v>1161.3197949</v>
      </c>
      <c r="M50" s="37">
        <f>SUMIFS(СВЦЭМ!$C$34:$C$777,СВЦЭМ!$A$34:$A$777,$A50,СВЦЭМ!$B$34:$B$777,M$47)+'СЕТ СН'!$G$9+СВЦЭМ!$D$10+'СЕТ СН'!$G$6-'СЕТ СН'!$G$19</f>
        <v>1146.82495655</v>
      </c>
      <c r="N50" s="37">
        <f>SUMIFS(СВЦЭМ!$C$34:$C$777,СВЦЭМ!$A$34:$A$777,$A50,СВЦЭМ!$B$34:$B$777,N$47)+'СЕТ СН'!$G$9+СВЦЭМ!$D$10+'СЕТ СН'!$G$6-'СЕТ СН'!$G$19</f>
        <v>1140.16907356</v>
      </c>
      <c r="O50" s="37">
        <f>SUMIFS(СВЦЭМ!$C$34:$C$777,СВЦЭМ!$A$34:$A$777,$A50,СВЦЭМ!$B$34:$B$777,O$47)+'СЕТ СН'!$G$9+СВЦЭМ!$D$10+'СЕТ СН'!$G$6-'СЕТ СН'!$G$19</f>
        <v>1138.9957854200002</v>
      </c>
      <c r="P50" s="37">
        <f>SUMIFS(СВЦЭМ!$C$34:$C$777,СВЦЭМ!$A$34:$A$777,$A50,СВЦЭМ!$B$34:$B$777,P$47)+'СЕТ СН'!$G$9+СВЦЭМ!$D$10+'СЕТ СН'!$G$6-'СЕТ СН'!$G$19</f>
        <v>1137.6920415100003</v>
      </c>
      <c r="Q50" s="37">
        <f>SUMIFS(СВЦЭМ!$C$34:$C$777,СВЦЭМ!$A$34:$A$777,$A50,СВЦЭМ!$B$34:$B$777,Q$47)+'СЕТ СН'!$G$9+СВЦЭМ!$D$10+'СЕТ СН'!$G$6-'СЕТ СН'!$G$19</f>
        <v>1135.1526331100004</v>
      </c>
      <c r="R50" s="37">
        <f>SUMIFS(СВЦЭМ!$C$34:$C$777,СВЦЭМ!$A$34:$A$777,$A50,СВЦЭМ!$B$34:$B$777,R$47)+'СЕТ СН'!$G$9+СВЦЭМ!$D$10+'СЕТ СН'!$G$6-'СЕТ СН'!$G$19</f>
        <v>1135.4920040900001</v>
      </c>
      <c r="S50" s="37">
        <f>SUMIFS(СВЦЭМ!$C$34:$C$777,СВЦЭМ!$A$34:$A$777,$A50,СВЦЭМ!$B$34:$B$777,S$47)+'СЕТ СН'!$G$9+СВЦЭМ!$D$10+'СЕТ СН'!$G$6-'СЕТ СН'!$G$19</f>
        <v>1135.73221835</v>
      </c>
      <c r="T50" s="37">
        <f>SUMIFS(СВЦЭМ!$C$34:$C$777,СВЦЭМ!$A$34:$A$777,$A50,СВЦЭМ!$B$34:$B$777,T$47)+'СЕТ СН'!$G$9+СВЦЭМ!$D$10+'СЕТ СН'!$G$6-'СЕТ СН'!$G$19</f>
        <v>1141.62232765</v>
      </c>
      <c r="U50" s="37">
        <f>SUMIFS(СВЦЭМ!$C$34:$C$777,СВЦЭМ!$A$34:$A$777,$A50,СВЦЭМ!$B$34:$B$777,U$47)+'СЕТ СН'!$G$9+СВЦЭМ!$D$10+'СЕТ СН'!$G$6-'СЕТ СН'!$G$19</f>
        <v>1141.2132086300003</v>
      </c>
      <c r="V50" s="37">
        <f>SUMIFS(СВЦЭМ!$C$34:$C$777,СВЦЭМ!$A$34:$A$777,$A50,СВЦЭМ!$B$34:$B$777,V$47)+'СЕТ СН'!$G$9+СВЦЭМ!$D$10+'СЕТ СН'!$G$6-'СЕТ СН'!$G$19</f>
        <v>1141.7657933800001</v>
      </c>
      <c r="W50" s="37">
        <f>SUMIFS(СВЦЭМ!$C$34:$C$777,СВЦЭМ!$A$34:$A$777,$A50,СВЦЭМ!$B$34:$B$777,W$47)+'СЕТ СН'!$G$9+СВЦЭМ!$D$10+'СЕТ СН'!$G$6-'СЕТ СН'!$G$19</f>
        <v>1139.7973020200002</v>
      </c>
      <c r="X50" s="37">
        <f>SUMIFS(СВЦЭМ!$C$34:$C$777,СВЦЭМ!$A$34:$A$777,$A50,СВЦЭМ!$B$34:$B$777,X$47)+'СЕТ СН'!$G$9+СВЦЭМ!$D$10+'СЕТ СН'!$G$6-'СЕТ СН'!$G$19</f>
        <v>1138.34636099</v>
      </c>
      <c r="Y50" s="37">
        <f>SUMIFS(СВЦЭМ!$C$34:$C$777,СВЦЭМ!$A$34:$A$777,$A50,СВЦЭМ!$B$34:$B$777,Y$47)+'СЕТ СН'!$G$9+СВЦЭМ!$D$10+'СЕТ СН'!$G$6-'СЕТ СН'!$G$19</f>
        <v>1175.4139817300002</v>
      </c>
    </row>
    <row r="51" spans="1:25" ht="15.75" x14ac:dyDescent="0.2">
      <c r="A51" s="36">
        <f t="shared" si="1"/>
        <v>42739</v>
      </c>
      <c r="B51" s="37">
        <f>SUMIFS(СВЦЭМ!$C$34:$C$777,СВЦЭМ!$A$34:$A$777,$A51,СВЦЭМ!$B$34:$B$777,B$47)+'СЕТ СН'!$G$9+СВЦЭМ!$D$10+'СЕТ СН'!$G$6-'СЕТ СН'!$G$19</f>
        <v>1185.70821682</v>
      </c>
      <c r="C51" s="37">
        <f>SUMIFS(СВЦЭМ!$C$34:$C$777,СВЦЭМ!$A$34:$A$777,$A51,СВЦЭМ!$B$34:$B$777,C$47)+'СЕТ СН'!$G$9+СВЦЭМ!$D$10+'СЕТ СН'!$G$6-'СЕТ СН'!$G$19</f>
        <v>1226.6028629400003</v>
      </c>
      <c r="D51" s="37">
        <f>SUMIFS(СВЦЭМ!$C$34:$C$777,СВЦЭМ!$A$34:$A$777,$A51,СВЦЭМ!$B$34:$B$777,D$47)+'СЕТ СН'!$G$9+СВЦЭМ!$D$10+'СЕТ СН'!$G$6-'СЕТ СН'!$G$19</f>
        <v>1248.0959023200003</v>
      </c>
      <c r="E51" s="37">
        <f>SUMIFS(СВЦЭМ!$C$34:$C$777,СВЦЭМ!$A$34:$A$777,$A51,СВЦЭМ!$B$34:$B$777,E$47)+'СЕТ СН'!$G$9+СВЦЭМ!$D$10+'СЕТ СН'!$G$6-'СЕТ СН'!$G$19</f>
        <v>1262.8068153600002</v>
      </c>
      <c r="F51" s="37">
        <f>SUMIFS(СВЦЭМ!$C$34:$C$777,СВЦЭМ!$A$34:$A$777,$A51,СВЦЭМ!$B$34:$B$777,F$47)+'СЕТ СН'!$G$9+СВЦЭМ!$D$10+'СЕТ СН'!$G$6-'СЕТ СН'!$G$19</f>
        <v>1266.3674659200001</v>
      </c>
      <c r="G51" s="37">
        <f>SUMIFS(СВЦЭМ!$C$34:$C$777,СВЦЭМ!$A$34:$A$777,$A51,СВЦЭМ!$B$34:$B$777,G$47)+'СЕТ СН'!$G$9+СВЦЭМ!$D$10+'СЕТ СН'!$G$6-'СЕТ СН'!$G$19</f>
        <v>1261.6753678</v>
      </c>
      <c r="H51" s="37">
        <f>SUMIFS(СВЦЭМ!$C$34:$C$777,СВЦЭМ!$A$34:$A$777,$A51,СВЦЭМ!$B$34:$B$777,H$47)+'СЕТ СН'!$G$9+СВЦЭМ!$D$10+'СЕТ СН'!$G$6-'СЕТ СН'!$G$19</f>
        <v>1240.7529532500002</v>
      </c>
      <c r="I51" s="37">
        <f>SUMIFS(СВЦЭМ!$C$34:$C$777,СВЦЭМ!$A$34:$A$777,$A51,СВЦЭМ!$B$34:$B$777,I$47)+'СЕТ СН'!$G$9+СВЦЭМ!$D$10+'СЕТ СН'!$G$6-'СЕТ СН'!$G$19</f>
        <v>1200.74737495</v>
      </c>
      <c r="J51" s="37">
        <f>SUMIFS(СВЦЭМ!$C$34:$C$777,СВЦЭМ!$A$34:$A$777,$A51,СВЦЭМ!$B$34:$B$777,J$47)+'СЕТ СН'!$G$9+СВЦЭМ!$D$10+'СЕТ СН'!$G$6-'СЕТ СН'!$G$19</f>
        <v>1129.27625321</v>
      </c>
      <c r="K51" s="37">
        <f>SUMIFS(СВЦЭМ!$C$34:$C$777,СВЦЭМ!$A$34:$A$777,$A51,СВЦЭМ!$B$34:$B$777,K$47)+'СЕТ СН'!$G$9+СВЦЭМ!$D$10+'СЕТ СН'!$G$6-'СЕТ СН'!$G$19</f>
        <v>1127.5981190100001</v>
      </c>
      <c r="L51" s="37">
        <f>SUMIFS(СВЦЭМ!$C$34:$C$777,СВЦЭМ!$A$34:$A$777,$A51,СВЦЭМ!$B$34:$B$777,L$47)+'СЕТ СН'!$G$9+СВЦЭМ!$D$10+'СЕТ СН'!$G$6-'СЕТ СН'!$G$19</f>
        <v>1132.2941487800003</v>
      </c>
      <c r="M51" s="37">
        <f>SUMIFS(СВЦЭМ!$C$34:$C$777,СВЦЭМ!$A$34:$A$777,$A51,СВЦЭМ!$B$34:$B$777,M$47)+'СЕТ СН'!$G$9+СВЦЭМ!$D$10+'СЕТ СН'!$G$6-'СЕТ СН'!$G$19</f>
        <v>1128.6449292700004</v>
      </c>
      <c r="N51" s="37">
        <f>SUMIFS(СВЦЭМ!$C$34:$C$777,СВЦЭМ!$A$34:$A$777,$A51,СВЦЭМ!$B$34:$B$777,N$47)+'СЕТ СН'!$G$9+СВЦЭМ!$D$10+'СЕТ СН'!$G$6-'СЕТ СН'!$G$19</f>
        <v>1121.31278372</v>
      </c>
      <c r="O51" s="37">
        <f>SUMIFS(СВЦЭМ!$C$34:$C$777,СВЦЭМ!$A$34:$A$777,$A51,СВЦЭМ!$B$34:$B$777,O$47)+'СЕТ СН'!$G$9+СВЦЭМ!$D$10+'СЕТ СН'!$G$6-'СЕТ СН'!$G$19</f>
        <v>1125.9006832100004</v>
      </c>
      <c r="P51" s="37">
        <f>SUMIFS(СВЦЭМ!$C$34:$C$777,СВЦЭМ!$A$34:$A$777,$A51,СВЦЭМ!$B$34:$B$777,P$47)+'СЕТ СН'!$G$9+СВЦЭМ!$D$10+'СЕТ СН'!$G$6-'СЕТ СН'!$G$19</f>
        <v>1123.6055848200003</v>
      </c>
      <c r="Q51" s="37">
        <f>SUMIFS(СВЦЭМ!$C$34:$C$777,СВЦЭМ!$A$34:$A$777,$A51,СВЦЭМ!$B$34:$B$777,Q$47)+'СЕТ СН'!$G$9+СВЦЭМ!$D$10+'СЕТ СН'!$G$6-'СЕТ СН'!$G$19</f>
        <v>1120.2902883900001</v>
      </c>
      <c r="R51" s="37">
        <f>SUMIFS(СВЦЭМ!$C$34:$C$777,СВЦЭМ!$A$34:$A$777,$A51,СВЦЭМ!$B$34:$B$777,R$47)+'СЕТ СН'!$G$9+СВЦЭМ!$D$10+'СЕТ СН'!$G$6-'СЕТ СН'!$G$19</f>
        <v>1120.7506827300003</v>
      </c>
      <c r="S51" s="37">
        <f>SUMIFS(СВЦЭМ!$C$34:$C$777,СВЦЭМ!$A$34:$A$777,$A51,СВЦЭМ!$B$34:$B$777,S$47)+'СЕТ СН'!$G$9+СВЦЭМ!$D$10+'СЕТ СН'!$G$6-'СЕТ СН'!$G$19</f>
        <v>1123.5041023100002</v>
      </c>
      <c r="T51" s="37">
        <f>SUMIFS(СВЦЭМ!$C$34:$C$777,СВЦЭМ!$A$34:$A$777,$A51,СВЦЭМ!$B$34:$B$777,T$47)+'СЕТ СН'!$G$9+СВЦЭМ!$D$10+'СЕТ СН'!$G$6-'СЕТ СН'!$G$19</f>
        <v>1129.42170025</v>
      </c>
      <c r="U51" s="37">
        <f>SUMIFS(СВЦЭМ!$C$34:$C$777,СВЦЭМ!$A$34:$A$777,$A51,СВЦЭМ!$B$34:$B$777,U$47)+'СЕТ СН'!$G$9+СВЦЭМ!$D$10+'СЕТ СН'!$G$6-'СЕТ СН'!$G$19</f>
        <v>1129.1777574400003</v>
      </c>
      <c r="V51" s="37">
        <f>SUMIFS(СВЦЭМ!$C$34:$C$777,СВЦЭМ!$A$34:$A$777,$A51,СВЦЭМ!$B$34:$B$777,V$47)+'СЕТ СН'!$G$9+СВЦЭМ!$D$10+'СЕТ СН'!$G$6-'СЕТ СН'!$G$19</f>
        <v>1129.24814191</v>
      </c>
      <c r="W51" s="37">
        <f>SUMIFS(СВЦЭМ!$C$34:$C$777,СВЦЭМ!$A$34:$A$777,$A51,СВЦЭМ!$B$34:$B$777,W$47)+'СЕТ СН'!$G$9+СВЦЭМ!$D$10+'СЕТ СН'!$G$6-'СЕТ СН'!$G$19</f>
        <v>1126.1256824500001</v>
      </c>
      <c r="X51" s="37">
        <f>SUMIFS(СВЦЭМ!$C$34:$C$777,СВЦЭМ!$A$34:$A$777,$A51,СВЦЭМ!$B$34:$B$777,X$47)+'СЕТ СН'!$G$9+СВЦЭМ!$D$10+'СЕТ СН'!$G$6-'СЕТ СН'!$G$19</f>
        <v>1124.3196172299999</v>
      </c>
      <c r="Y51" s="37">
        <f>SUMIFS(СВЦЭМ!$C$34:$C$777,СВЦЭМ!$A$34:$A$777,$A51,СВЦЭМ!$B$34:$B$777,Y$47)+'СЕТ СН'!$G$9+СВЦЭМ!$D$10+'СЕТ СН'!$G$6-'СЕТ СН'!$G$19</f>
        <v>1154.8791218700003</v>
      </c>
    </row>
    <row r="52" spans="1:25" ht="15.75" x14ac:dyDescent="0.2">
      <c r="A52" s="36">
        <f t="shared" si="1"/>
        <v>42740</v>
      </c>
      <c r="B52" s="37">
        <f>SUMIFS(СВЦЭМ!$C$34:$C$777,СВЦЭМ!$A$34:$A$777,$A52,СВЦЭМ!$B$34:$B$777,B$47)+'СЕТ СН'!$G$9+СВЦЭМ!$D$10+'СЕТ СН'!$G$6-'СЕТ СН'!$G$19</f>
        <v>1203.6802271300003</v>
      </c>
      <c r="C52" s="37">
        <f>SUMIFS(СВЦЭМ!$C$34:$C$777,СВЦЭМ!$A$34:$A$777,$A52,СВЦЭМ!$B$34:$B$777,C$47)+'СЕТ СН'!$G$9+СВЦЭМ!$D$10+'СЕТ СН'!$G$6-'СЕТ СН'!$G$19</f>
        <v>1240.0389142900003</v>
      </c>
      <c r="D52" s="37">
        <f>SUMIFS(СВЦЭМ!$C$34:$C$777,СВЦЭМ!$A$34:$A$777,$A52,СВЦЭМ!$B$34:$B$777,D$47)+'СЕТ СН'!$G$9+СВЦЭМ!$D$10+'СЕТ СН'!$G$6-'СЕТ СН'!$G$19</f>
        <v>1269.1559898300002</v>
      </c>
      <c r="E52" s="37">
        <f>SUMIFS(СВЦЭМ!$C$34:$C$777,СВЦЭМ!$A$34:$A$777,$A52,СВЦЭМ!$B$34:$B$777,E$47)+'СЕТ СН'!$G$9+СВЦЭМ!$D$10+'СЕТ СН'!$G$6-'СЕТ СН'!$G$19</f>
        <v>1279.10704115</v>
      </c>
      <c r="F52" s="37">
        <f>SUMIFS(СВЦЭМ!$C$34:$C$777,СВЦЭМ!$A$34:$A$777,$A52,СВЦЭМ!$B$34:$B$777,F$47)+'СЕТ СН'!$G$9+СВЦЭМ!$D$10+'СЕТ СН'!$G$6-'СЕТ СН'!$G$19</f>
        <v>1280.5283846500001</v>
      </c>
      <c r="G52" s="37">
        <f>SUMIFS(СВЦЭМ!$C$34:$C$777,СВЦЭМ!$A$34:$A$777,$A52,СВЦЭМ!$B$34:$B$777,G$47)+'СЕТ СН'!$G$9+СВЦЭМ!$D$10+'СЕТ СН'!$G$6-'СЕТ СН'!$G$19</f>
        <v>1278.8444315800002</v>
      </c>
      <c r="H52" s="37">
        <f>SUMIFS(СВЦЭМ!$C$34:$C$777,СВЦЭМ!$A$34:$A$777,$A52,СВЦЭМ!$B$34:$B$777,H$47)+'СЕТ СН'!$G$9+СВЦЭМ!$D$10+'СЕТ СН'!$G$6-'СЕТ СН'!$G$19</f>
        <v>1257.09108655</v>
      </c>
      <c r="I52" s="37">
        <f>SUMIFS(СВЦЭМ!$C$34:$C$777,СВЦЭМ!$A$34:$A$777,$A52,СВЦЭМ!$B$34:$B$777,I$47)+'СЕТ СН'!$G$9+СВЦЭМ!$D$10+'СЕТ СН'!$G$6-'СЕТ СН'!$G$19</f>
        <v>1210.4987730299999</v>
      </c>
      <c r="J52" s="37">
        <f>SUMIFS(СВЦЭМ!$C$34:$C$777,СВЦЭМ!$A$34:$A$777,$A52,СВЦЭМ!$B$34:$B$777,J$47)+'СЕТ СН'!$G$9+СВЦЭМ!$D$10+'СЕТ СН'!$G$6-'СЕТ СН'!$G$19</f>
        <v>1140.70614445</v>
      </c>
      <c r="K52" s="37">
        <f>SUMIFS(СВЦЭМ!$C$34:$C$777,СВЦЭМ!$A$34:$A$777,$A52,СВЦЭМ!$B$34:$B$777,K$47)+'СЕТ СН'!$G$9+СВЦЭМ!$D$10+'СЕТ СН'!$G$6-'СЕТ СН'!$G$19</f>
        <v>1126.2476310100001</v>
      </c>
      <c r="L52" s="37">
        <f>SUMIFS(СВЦЭМ!$C$34:$C$777,СВЦЭМ!$A$34:$A$777,$A52,СВЦЭМ!$B$34:$B$777,L$47)+'СЕТ СН'!$G$9+СВЦЭМ!$D$10+'СЕТ СН'!$G$6-'СЕТ СН'!$G$19</f>
        <v>1136.84917735</v>
      </c>
      <c r="M52" s="37">
        <f>SUMIFS(СВЦЭМ!$C$34:$C$777,СВЦЭМ!$A$34:$A$777,$A52,СВЦЭМ!$B$34:$B$777,M$47)+'СЕТ СН'!$G$9+СВЦЭМ!$D$10+'СЕТ СН'!$G$6-'СЕТ СН'!$G$19</f>
        <v>1136.1192390800002</v>
      </c>
      <c r="N52" s="37">
        <f>SUMIFS(СВЦЭМ!$C$34:$C$777,СВЦЭМ!$A$34:$A$777,$A52,СВЦЭМ!$B$34:$B$777,N$47)+'СЕТ СН'!$G$9+СВЦЭМ!$D$10+'СЕТ СН'!$G$6-'СЕТ СН'!$G$19</f>
        <v>1128.1199796200003</v>
      </c>
      <c r="O52" s="37">
        <f>SUMIFS(СВЦЭМ!$C$34:$C$777,СВЦЭМ!$A$34:$A$777,$A52,СВЦЭМ!$B$34:$B$777,O$47)+'СЕТ СН'!$G$9+СВЦЭМ!$D$10+'СЕТ СН'!$G$6-'СЕТ СН'!$G$19</f>
        <v>1127.8803515300001</v>
      </c>
      <c r="P52" s="37">
        <f>SUMIFS(СВЦЭМ!$C$34:$C$777,СВЦЭМ!$A$34:$A$777,$A52,СВЦЭМ!$B$34:$B$777,P$47)+'СЕТ СН'!$G$9+СВЦЭМ!$D$10+'СЕТ СН'!$G$6-'СЕТ СН'!$G$19</f>
        <v>1128.2950152400003</v>
      </c>
      <c r="Q52" s="37">
        <f>SUMIFS(СВЦЭМ!$C$34:$C$777,СВЦЭМ!$A$34:$A$777,$A52,СВЦЭМ!$B$34:$B$777,Q$47)+'СЕТ СН'!$G$9+СВЦЭМ!$D$10+'СЕТ СН'!$G$6-'СЕТ СН'!$G$19</f>
        <v>1124.39324618</v>
      </c>
      <c r="R52" s="37">
        <f>SUMIFS(СВЦЭМ!$C$34:$C$777,СВЦЭМ!$A$34:$A$777,$A52,СВЦЭМ!$B$34:$B$777,R$47)+'СЕТ СН'!$G$9+СВЦЭМ!$D$10+'СЕТ СН'!$G$6-'СЕТ СН'!$G$19</f>
        <v>1123.5051695000002</v>
      </c>
      <c r="S52" s="37">
        <f>SUMIFS(СВЦЭМ!$C$34:$C$777,СВЦЭМ!$A$34:$A$777,$A52,СВЦЭМ!$B$34:$B$777,S$47)+'СЕТ СН'!$G$9+СВЦЭМ!$D$10+'СЕТ СН'!$G$6-'СЕТ СН'!$G$19</f>
        <v>1126.4058446100003</v>
      </c>
      <c r="T52" s="37">
        <f>SUMIFS(СВЦЭМ!$C$34:$C$777,СВЦЭМ!$A$34:$A$777,$A52,СВЦЭМ!$B$34:$B$777,T$47)+'СЕТ СН'!$G$9+СВЦЭМ!$D$10+'СЕТ СН'!$G$6-'СЕТ СН'!$G$19</f>
        <v>1133.36521954</v>
      </c>
      <c r="U52" s="37">
        <f>SUMIFS(СВЦЭМ!$C$34:$C$777,СВЦЭМ!$A$34:$A$777,$A52,СВЦЭМ!$B$34:$B$777,U$47)+'СЕТ СН'!$G$9+СВЦЭМ!$D$10+'СЕТ СН'!$G$6-'СЕТ СН'!$G$19</f>
        <v>1131.2867586900002</v>
      </c>
      <c r="V52" s="37">
        <f>SUMIFS(СВЦЭМ!$C$34:$C$777,СВЦЭМ!$A$34:$A$777,$A52,СВЦЭМ!$B$34:$B$777,V$47)+'СЕТ СН'!$G$9+СВЦЭМ!$D$10+'СЕТ СН'!$G$6-'СЕТ СН'!$G$19</f>
        <v>1132.6440480800002</v>
      </c>
      <c r="W52" s="37">
        <f>SUMIFS(СВЦЭМ!$C$34:$C$777,СВЦЭМ!$A$34:$A$777,$A52,СВЦЭМ!$B$34:$B$777,W$47)+'СЕТ СН'!$G$9+СВЦЭМ!$D$10+'СЕТ СН'!$G$6-'СЕТ СН'!$G$19</f>
        <v>1127.9580833200002</v>
      </c>
      <c r="X52" s="37">
        <f>SUMIFS(СВЦЭМ!$C$34:$C$777,СВЦЭМ!$A$34:$A$777,$A52,СВЦЭМ!$B$34:$B$777,X$47)+'СЕТ СН'!$G$9+СВЦЭМ!$D$10+'СЕТ СН'!$G$6-'СЕТ СН'!$G$19</f>
        <v>1126.6147179500003</v>
      </c>
      <c r="Y52" s="37">
        <f>SUMIFS(СВЦЭМ!$C$34:$C$777,СВЦЭМ!$A$34:$A$777,$A52,СВЦЭМ!$B$34:$B$777,Y$47)+'СЕТ СН'!$G$9+СВЦЭМ!$D$10+'СЕТ СН'!$G$6-'СЕТ СН'!$G$19</f>
        <v>1165.9924678100001</v>
      </c>
    </row>
    <row r="53" spans="1:25" ht="15.75" x14ac:dyDescent="0.2">
      <c r="A53" s="36">
        <f t="shared" si="1"/>
        <v>42741</v>
      </c>
      <c r="B53" s="37">
        <f>SUMIFS(СВЦЭМ!$C$34:$C$777,СВЦЭМ!$A$34:$A$777,$A53,СВЦЭМ!$B$34:$B$777,B$47)+'СЕТ СН'!$G$9+СВЦЭМ!$D$10+'СЕТ СН'!$G$6-'СЕТ СН'!$G$19</f>
        <v>1199.0230359100001</v>
      </c>
      <c r="C53" s="37">
        <f>SUMIFS(СВЦЭМ!$C$34:$C$777,СВЦЭМ!$A$34:$A$777,$A53,СВЦЭМ!$B$34:$B$777,C$47)+'СЕТ СН'!$G$9+СВЦЭМ!$D$10+'СЕТ СН'!$G$6-'СЕТ СН'!$G$19</f>
        <v>1235.3025383100003</v>
      </c>
      <c r="D53" s="37">
        <f>SUMIFS(СВЦЭМ!$C$34:$C$777,СВЦЭМ!$A$34:$A$777,$A53,СВЦЭМ!$B$34:$B$777,D$47)+'СЕТ СН'!$G$9+СВЦЭМ!$D$10+'СЕТ СН'!$G$6-'СЕТ СН'!$G$19</f>
        <v>1259.0387044600002</v>
      </c>
      <c r="E53" s="37">
        <f>SUMIFS(СВЦЭМ!$C$34:$C$777,СВЦЭМ!$A$34:$A$777,$A53,СВЦЭМ!$B$34:$B$777,E$47)+'СЕТ СН'!$G$9+СВЦЭМ!$D$10+'СЕТ СН'!$G$6-'СЕТ СН'!$G$19</f>
        <v>1271.2896868900002</v>
      </c>
      <c r="F53" s="37">
        <f>SUMIFS(СВЦЭМ!$C$34:$C$777,СВЦЭМ!$A$34:$A$777,$A53,СВЦЭМ!$B$34:$B$777,F$47)+'СЕТ СН'!$G$9+СВЦЭМ!$D$10+'СЕТ СН'!$G$6-'СЕТ СН'!$G$19</f>
        <v>1272.1414639900004</v>
      </c>
      <c r="G53" s="37">
        <f>SUMIFS(СВЦЭМ!$C$34:$C$777,СВЦЭМ!$A$34:$A$777,$A53,СВЦЭМ!$B$34:$B$777,G$47)+'СЕТ СН'!$G$9+СВЦЭМ!$D$10+'СЕТ СН'!$G$6-'СЕТ СН'!$G$19</f>
        <v>1271.6398981700004</v>
      </c>
      <c r="H53" s="37">
        <f>SUMIFS(СВЦЭМ!$C$34:$C$777,СВЦЭМ!$A$34:$A$777,$A53,СВЦЭМ!$B$34:$B$777,H$47)+'СЕТ СН'!$G$9+СВЦЭМ!$D$10+'СЕТ СН'!$G$6-'СЕТ СН'!$G$19</f>
        <v>1248.2969130900001</v>
      </c>
      <c r="I53" s="37">
        <f>SUMIFS(СВЦЭМ!$C$34:$C$777,СВЦЭМ!$A$34:$A$777,$A53,СВЦЭМ!$B$34:$B$777,I$47)+'СЕТ СН'!$G$9+СВЦЭМ!$D$10+'СЕТ СН'!$G$6-'СЕТ СН'!$G$19</f>
        <v>1207.9292669500001</v>
      </c>
      <c r="J53" s="37">
        <f>SUMIFS(СВЦЭМ!$C$34:$C$777,СВЦЭМ!$A$34:$A$777,$A53,СВЦЭМ!$B$34:$B$777,J$47)+'СЕТ СН'!$G$9+СВЦЭМ!$D$10+'СЕТ СН'!$G$6-'СЕТ СН'!$G$19</f>
        <v>1139.7525478400003</v>
      </c>
      <c r="K53" s="37">
        <f>SUMIFS(СВЦЭМ!$C$34:$C$777,СВЦЭМ!$A$34:$A$777,$A53,СВЦЭМ!$B$34:$B$777,K$47)+'СЕТ СН'!$G$9+СВЦЭМ!$D$10+'СЕТ СН'!$G$6-'СЕТ СН'!$G$19</f>
        <v>1113.0917657600003</v>
      </c>
      <c r="L53" s="37">
        <f>SUMIFS(СВЦЭМ!$C$34:$C$777,СВЦЭМ!$A$34:$A$777,$A53,СВЦЭМ!$B$34:$B$777,L$47)+'СЕТ СН'!$G$9+СВЦЭМ!$D$10+'СЕТ СН'!$G$6-'СЕТ СН'!$G$19</f>
        <v>1136.1380706800001</v>
      </c>
      <c r="M53" s="37">
        <f>SUMIFS(СВЦЭМ!$C$34:$C$777,СВЦЭМ!$A$34:$A$777,$A53,СВЦЭМ!$B$34:$B$777,M$47)+'СЕТ СН'!$G$9+СВЦЭМ!$D$10+'СЕТ СН'!$G$6-'СЕТ СН'!$G$19</f>
        <v>1139.5089354199999</v>
      </c>
      <c r="N53" s="37">
        <f>SUMIFS(СВЦЭМ!$C$34:$C$777,СВЦЭМ!$A$34:$A$777,$A53,СВЦЭМ!$B$34:$B$777,N$47)+'СЕТ СН'!$G$9+СВЦЭМ!$D$10+'СЕТ СН'!$G$6-'СЕТ СН'!$G$19</f>
        <v>1131.5284931700003</v>
      </c>
      <c r="O53" s="37">
        <f>SUMIFS(СВЦЭМ!$C$34:$C$777,СВЦЭМ!$A$34:$A$777,$A53,СВЦЭМ!$B$34:$B$777,O$47)+'СЕТ СН'!$G$9+СВЦЭМ!$D$10+'СЕТ СН'!$G$6-'СЕТ СН'!$G$19</f>
        <v>1118.0860363500001</v>
      </c>
      <c r="P53" s="37">
        <f>SUMIFS(СВЦЭМ!$C$34:$C$777,СВЦЭМ!$A$34:$A$777,$A53,СВЦЭМ!$B$34:$B$777,P$47)+'СЕТ СН'!$G$9+СВЦЭМ!$D$10+'СЕТ СН'!$G$6-'СЕТ СН'!$G$19</f>
        <v>1108.1409457100003</v>
      </c>
      <c r="Q53" s="37">
        <f>SUMIFS(СВЦЭМ!$C$34:$C$777,СВЦЭМ!$A$34:$A$777,$A53,СВЦЭМ!$B$34:$B$777,Q$47)+'СЕТ СН'!$G$9+СВЦЭМ!$D$10+'СЕТ СН'!$G$6-'СЕТ СН'!$G$19</f>
        <v>1109.5629428800003</v>
      </c>
      <c r="R53" s="37">
        <f>SUMIFS(СВЦЭМ!$C$34:$C$777,СВЦЭМ!$A$34:$A$777,$A53,СВЦЭМ!$B$34:$B$777,R$47)+'СЕТ СН'!$G$9+СВЦЭМ!$D$10+'СЕТ СН'!$G$6-'СЕТ СН'!$G$19</f>
        <v>1106.95697698</v>
      </c>
      <c r="S53" s="37">
        <f>SUMIFS(СВЦЭМ!$C$34:$C$777,СВЦЭМ!$A$34:$A$777,$A53,СВЦЭМ!$B$34:$B$777,S$47)+'СЕТ СН'!$G$9+СВЦЭМ!$D$10+'СЕТ СН'!$G$6-'СЕТ СН'!$G$19</f>
        <v>1124.3595518100001</v>
      </c>
      <c r="T53" s="37">
        <f>SUMIFS(СВЦЭМ!$C$34:$C$777,СВЦЭМ!$A$34:$A$777,$A53,СВЦЭМ!$B$34:$B$777,T$47)+'СЕТ СН'!$G$9+СВЦЭМ!$D$10+'СЕТ СН'!$G$6-'СЕТ СН'!$G$19</f>
        <v>1131.4093777600001</v>
      </c>
      <c r="U53" s="37">
        <f>SUMIFS(СВЦЭМ!$C$34:$C$777,СВЦЭМ!$A$34:$A$777,$A53,СВЦЭМ!$B$34:$B$777,U$47)+'СЕТ СН'!$G$9+СВЦЭМ!$D$10+'СЕТ СН'!$G$6-'СЕТ СН'!$G$19</f>
        <v>1133.7813934700002</v>
      </c>
      <c r="V53" s="37">
        <f>SUMIFS(СВЦЭМ!$C$34:$C$777,СВЦЭМ!$A$34:$A$777,$A53,СВЦЭМ!$B$34:$B$777,V$47)+'СЕТ СН'!$G$9+СВЦЭМ!$D$10+'СЕТ СН'!$G$6-'СЕТ СН'!$G$19</f>
        <v>1142.8599137800002</v>
      </c>
      <c r="W53" s="37">
        <f>SUMIFS(СВЦЭМ!$C$34:$C$777,СВЦЭМ!$A$34:$A$777,$A53,СВЦЭМ!$B$34:$B$777,W$47)+'СЕТ СН'!$G$9+СВЦЭМ!$D$10+'СЕТ СН'!$G$6-'СЕТ СН'!$G$19</f>
        <v>1137.7884269300002</v>
      </c>
      <c r="X53" s="37">
        <f>SUMIFS(СВЦЭМ!$C$34:$C$777,СВЦЭМ!$A$34:$A$777,$A53,СВЦЭМ!$B$34:$B$777,X$47)+'СЕТ СН'!$G$9+СВЦЭМ!$D$10+'СЕТ СН'!$G$6-'СЕТ СН'!$G$19</f>
        <v>1120.7426415899999</v>
      </c>
      <c r="Y53" s="37">
        <f>SUMIFS(СВЦЭМ!$C$34:$C$777,СВЦЭМ!$A$34:$A$777,$A53,СВЦЭМ!$B$34:$B$777,Y$47)+'СЕТ СН'!$G$9+СВЦЭМ!$D$10+'СЕТ СН'!$G$6-'СЕТ СН'!$G$19</f>
        <v>1148.6307073600001</v>
      </c>
    </row>
    <row r="54" spans="1:25" ht="15.75" x14ac:dyDescent="0.2">
      <c r="A54" s="36">
        <f t="shared" si="1"/>
        <v>42742</v>
      </c>
      <c r="B54" s="37">
        <f>SUMIFS(СВЦЭМ!$C$34:$C$777,СВЦЭМ!$A$34:$A$777,$A54,СВЦЭМ!$B$34:$B$777,B$47)+'СЕТ СН'!$G$9+СВЦЭМ!$D$10+'СЕТ СН'!$G$6-'СЕТ СН'!$G$19</f>
        <v>1196.5359721200002</v>
      </c>
      <c r="C54" s="37">
        <f>SUMIFS(СВЦЭМ!$C$34:$C$777,СВЦЭМ!$A$34:$A$777,$A54,СВЦЭМ!$B$34:$B$777,C$47)+'СЕТ СН'!$G$9+СВЦЭМ!$D$10+'СЕТ СН'!$G$6-'СЕТ СН'!$G$19</f>
        <v>1232.53109447</v>
      </c>
      <c r="D54" s="37">
        <f>SUMIFS(СВЦЭМ!$C$34:$C$777,СВЦЭМ!$A$34:$A$777,$A54,СВЦЭМ!$B$34:$B$777,D$47)+'СЕТ СН'!$G$9+СВЦЭМ!$D$10+'СЕТ СН'!$G$6-'СЕТ СН'!$G$19</f>
        <v>1256.46815479</v>
      </c>
      <c r="E54" s="37">
        <f>SUMIFS(СВЦЭМ!$C$34:$C$777,СВЦЭМ!$A$34:$A$777,$A54,СВЦЭМ!$B$34:$B$777,E$47)+'СЕТ СН'!$G$9+СВЦЭМ!$D$10+'СЕТ СН'!$G$6-'СЕТ СН'!$G$19</f>
        <v>1265.95085612</v>
      </c>
      <c r="F54" s="37">
        <f>SUMIFS(СВЦЭМ!$C$34:$C$777,СВЦЭМ!$A$34:$A$777,$A54,СВЦЭМ!$B$34:$B$777,F$47)+'СЕТ СН'!$G$9+СВЦЭМ!$D$10+'СЕТ СН'!$G$6-'СЕТ СН'!$G$19</f>
        <v>1269.7478432400003</v>
      </c>
      <c r="G54" s="37">
        <f>SUMIFS(СВЦЭМ!$C$34:$C$777,СВЦЭМ!$A$34:$A$777,$A54,СВЦЭМ!$B$34:$B$777,G$47)+'СЕТ СН'!$G$9+СВЦЭМ!$D$10+'СЕТ СН'!$G$6-'СЕТ СН'!$G$19</f>
        <v>1272.6268867900003</v>
      </c>
      <c r="H54" s="37">
        <f>SUMIFS(СВЦЭМ!$C$34:$C$777,СВЦЭМ!$A$34:$A$777,$A54,СВЦЭМ!$B$34:$B$777,H$47)+'СЕТ СН'!$G$9+СВЦЭМ!$D$10+'СЕТ СН'!$G$6-'СЕТ СН'!$G$19</f>
        <v>1248.1922318700003</v>
      </c>
      <c r="I54" s="37">
        <f>SUMIFS(СВЦЭМ!$C$34:$C$777,СВЦЭМ!$A$34:$A$777,$A54,СВЦЭМ!$B$34:$B$777,I$47)+'СЕТ СН'!$G$9+СВЦЭМ!$D$10+'СЕТ СН'!$G$6-'СЕТ СН'!$G$19</f>
        <v>1210.09457389</v>
      </c>
      <c r="J54" s="37">
        <f>SUMIFS(СВЦЭМ!$C$34:$C$777,СВЦЭМ!$A$34:$A$777,$A54,СВЦЭМ!$B$34:$B$777,J$47)+'СЕТ СН'!$G$9+СВЦЭМ!$D$10+'СЕТ СН'!$G$6-'СЕТ СН'!$G$19</f>
        <v>1141.4885090300004</v>
      </c>
      <c r="K54" s="37">
        <f>SUMIFS(СВЦЭМ!$C$34:$C$777,СВЦЭМ!$A$34:$A$777,$A54,СВЦЭМ!$B$34:$B$777,K$47)+'СЕТ СН'!$G$9+СВЦЭМ!$D$10+'СЕТ СН'!$G$6-'СЕТ СН'!$G$19</f>
        <v>1121.6923801100002</v>
      </c>
      <c r="L54" s="37">
        <f>SUMIFS(СВЦЭМ!$C$34:$C$777,СВЦЭМ!$A$34:$A$777,$A54,СВЦЭМ!$B$34:$B$777,L$47)+'СЕТ СН'!$G$9+СВЦЭМ!$D$10+'СЕТ СН'!$G$6-'СЕТ СН'!$G$19</f>
        <v>1129.1744429100004</v>
      </c>
      <c r="M54" s="37">
        <f>SUMIFS(СВЦЭМ!$C$34:$C$777,СВЦЭМ!$A$34:$A$777,$A54,СВЦЭМ!$B$34:$B$777,M$47)+'СЕТ СН'!$G$9+СВЦЭМ!$D$10+'СЕТ СН'!$G$6-'СЕТ СН'!$G$19</f>
        <v>1129.5042443400002</v>
      </c>
      <c r="N54" s="37">
        <f>SUMIFS(СВЦЭМ!$C$34:$C$777,СВЦЭМ!$A$34:$A$777,$A54,СВЦЭМ!$B$34:$B$777,N$47)+'СЕТ СН'!$G$9+СВЦЭМ!$D$10+'СЕТ СН'!$G$6-'СЕТ СН'!$G$19</f>
        <v>1118.6452996100002</v>
      </c>
      <c r="O54" s="37">
        <f>SUMIFS(СВЦЭМ!$C$34:$C$777,СВЦЭМ!$A$34:$A$777,$A54,СВЦЭМ!$B$34:$B$777,O$47)+'СЕТ СН'!$G$9+СВЦЭМ!$D$10+'СЕТ СН'!$G$6-'СЕТ СН'!$G$19</f>
        <v>1111.75063512</v>
      </c>
      <c r="P54" s="37">
        <f>SUMIFS(СВЦЭМ!$C$34:$C$777,СВЦЭМ!$A$34:$A$777,$A54,СВЦЭМ!$B$34:$B$777,P$47)+'СЕТ СН'!$G$9+СВЦЭМ!$D$10+'СЕТ СН'!$G$6-'СЕТ СН'!$G$19</f>
        <v>1112.8710746700003</v>
      </c>
      <c r="Q54" s="37">
        <f>SUMIFS(СВЦЭМ!$C$34:$C$777,СВЦЭМ!$A$34:$A$777,$A54,СВЦЭМ!$B$34:$B$777,Q$47)+'СЕТ СН'!$G$9+СВЦЭМ!$D$10+'СЕТ СН'!$G$6-'СЕТ СН'!$G$19</f>
        <v>1109.56323733</v>
      </c>
      <c r="R54" s="37">
        <f>SUMIFS(СВЦЭМ!$C$34:$C$777,СВЦЭМ!$A$34:$A$777,$A54,СВЦЭМ!$B$34:$B$777,R$47)+'СЕТ СН'!$G$9+СВЦЭМ!$D$10+'СЕТ СН'!$G$6-'СЕТ СН'!$G$19</f>
        <v>1112.9686467400002</v>
      </c>
      <c r="S54" s="37">
        <f>SUMIFS(СВЦЭМ!$C$34:$C$777,СВЦЭМ!$A$34:$A$777,$A54,СВЦЭМ!$B$34:$B$777,S$47)+'СЕТ СН'!$G$9+СВЦЭМ!$D$10+'СЕТ СН'!$G$6-'СЕТ СН'!$G$19</f>
        <v>1121.6623588300004</v>
      </c>
      <c r="T54" s="37">
        <f>SUMIFS(СВЦЭМ!$C$34:$C$777,СВЦЭМ!$A$34:$A$777,$A54,СВЦЭМ!$B$34:$B$777,T$47)+'СЕТ СН'!$G$9+СВЦЭМ!$D$10+'СЕТ СН'!$G$6-'СЕТ СН'!$G$19</f>
        <v>1148.3709992600002</v>
      </c>
      <c r="U54" s="37">
        <f>SUMIFS(СВЦЭМ!$C$34:$C$777,СВЦЭМ!$A$34:$A$777,$A54,СВЦЭМ!$B$34:$B$777,U$47)+'СЕТ СН'!$G$9+СВЦЭМ!$D$10+'СЕТ СН'!$G$6-'СЕТ СН'!$G$19</f>
        <v>1144.68949613</v>
      </c>
      <c r="V54" s="37">
        <f>SUMIFS(СВЦЭМ!$C$34:$C$777,СВЦЭМ!$A$34:$A$777,$A54,СВЦЭМ!$B$34:$B$777,V$47)+'СЕТ СН'!$G$9+СВЦЭМ!$D$10+'СЕТ СН'!$G$6-'СЕТ СН'!$G$19</f>
        <v>1133.31900425</v>
      </c>
      <c r="W54" s="37">
        <f>SUMIFS(СВЦЭМ!$C$34:$C$777,СВЦЭМ!$A$34:$A$777,$A54,СВЦЭМ!$B$34:$B$777,W$47)+'СЕТ СН'!$G$9+СВЦЭМ!$D$10+'СЕТ СН'!$G$6-'СЕТ СН'!$G$19</f>
        <v>1126.6042392700001</v>
      </c>
      <c r="X54" s="37">
        <f>SUMIFS(СВЦЭМ!$C$34:$C$777,СВЦЭМ!$A$34:$A$777,$A54,СВЦЭМ!$B$34:$B$777,X$47)+'СЕТ СН'!$G$9+СВЦЭМ!$D$10+'СЕТ СН'!$G$6-'СЕТ СН'!$G$19</f>
        <v>1116.1660338800002</v>
      </c>
      <c r="Y54" s="37">
        <f>SUMIFS(СВЦЭМ!$C$34:$C$777,СВЦЭМ!$A$34:$A$777,$A54,СВЦЭМ!$B$34:$B$777,Y$47)+'СЕТ СН'!$G$9+СВЦЭМ!$D$10+'СЕТ СН'!$G$6-'СЕТ СН'!$G$19</f>
        <v>1156.2138631100001</v>
      </c>
    </row>
    <row r="55" spans="1:25" ht="15.75" x14ac:dyDescent="0.2">
      <c r="A55" s="36">
        <f t="shared" si="1"/>
        <v>42743</v>
      </c>
      <c r="B55" s="37">
        <f>SUMIFS(СВЦЭМ!$C$34:$C$777,СВЦЭМ!$A$34:$A$777,$A55,СВЦЭМ!$B$34:$B$777,B$47)+'СЕТ СН'!$G$9+СВЦЭМ!$D$10+'СЕТ СН'!$G$6-'СЕТ СН'!$G$19</f>
        <v>1191.6527903700003</v>
      </c>
      <c r="C55" s="37">
        <f>SUMIFS(СВЦЭМ!$C$34:$C$777,СВЦЭМ!$A$34:$A$777,$A55,СВЦЭМ!$B$34:$B$777,C$47)+'СЕТ СН'!$G$9+СВЦЭМ!$D$10+'СЕТ СН'!$G$6-'СЕТ СН'!$G$19</f>
        <v>1235.3885427499999</v>
      </c>
      <c r="D55" s="37">
        <f>SUMIFS(СВЦЭМ!$C$34:$C$777,СВЦЭМ!$A$34:$A$777,$A55,СВЦЭМ!$B$34:$B$777,D$47)+'СЕТ СН'!$G$9+СВЦЭМ!$D$10+'СЕТ СН'!$G$6-'СЕТ СН'!$G$19</f>
        <v>1276.2765665700003</v>
      </c>
      <c r="E55" s="37">
        <f>SUMIFS(СВЦЭМ!$C$34:$C$777,СВЦЭМ!$A$34:$A$777,$A55,СВЦЭМ!$B$34:$B$777,E$47)+'СЕТ СН'!$G$9+СВЦЭМ!$D$10+'СЕТ СН'!$G$6-'СЕТ СН'!$G$19</f>
        <v>1313.92022954</v>
      </c>
      <c r="F55" s="37">
        <f>SUMIFS(СВЦЭМ!$C$34:$C$777,СВЦЭМ!$A$34:$A$777,$A55,СВЦЭМ!$B$34:$B$777,F$47)+'СЕТ СН'!$G$9+СВЦЭМ!$D$10+'СЕТ СН'!$G$6-'СЕТ СН'!$G$19</f>
        <v>1323.5257539500003</v>
      </c>
      <c r="G55" s="37">
        <f>SUMIFS(СВЦЭМ!$C$34:$C$777,СВЦЭМ!$A$34:$A$777,$A55,СВЦЭМ!$B$34:$B$777,G$47)+'СЕТ СН'!$G$9+СВЦЭМ!$D$10+'СЕТ СН'!$G$6-'СЕТ СН'!$G$19</f>
        <v>1316.3856066800004</v>
      </c>
      <c r="H55" s="37">
        <f>SUMIFS(СВЦЭМ!$C$34:$C$777,СВЦЭМ!$A$34:$A$777,$A55,СВЦЭМ!$B$34:$B$777,H$47)+'СЕТ СН'!$G$9+СВЦЭМ!$D$10+'СЕТ СН'!$G$6-'СЕТ СН'!$G$19</f>
        <v>1305.1455639300002</v>
      </c>
      <c r="I55" s="37">
        <f>SUMIFS(СВЦЭМ!$C$34:$C$777,СВЦЭМ!$A$34:$A$777,$A55,СВЦЭМ!$B$34:$B$777,I$47)+'СЕТ СН'!$G$9+СВЦЭМ!$D$10+'СЕТ СН'!$G$6-'СЕТ СН'!$G$19</f>
        <v>1261.3134338700002</v>
      </c>
      <c r="J55" s="37">
        <f>SUMIFS(СВЦЭМ!$C$34:$C$777,СВЦЭМ!$A$34:$A$777,$A55,СВЦЭМ!$B$34:$B$777,J$47)+'СЕТ СН'!$G$9+СВЦЭМ!$D$10+'СЕТ СН'!$G$6-'СЕТ СН'!$G$19</f>
        <v>1201.0983770900002</v>
      </c>
      <c r="K55" s="37">
        <f>SUMIFS(СВЦЭМ!$C$34:$C$777,СВЦЭМ!$A$34:$A$777,$A55,СВЦЭМ!$B$34:$B$777,K$47)+'СЕТ СН'!$G$9+СВЦЭМ!$D$10+'СЕТ СН'!$G$6-'СЕТ СН'!$G$19</f>
        <v>1158.9355987900003</v>
      </c>
      <c r="L55" s="37">
        <f>SUMIFS(СВЦЭМ!$C$34:$C$777,СВЦЭМ!$A$34:$A$777,$A55,СВЦЭМ!$B$34:$B$777,L$47)+'СЕТ СН'!$G$9+СВЦЭМ!$D$10+'СЕТ СН'!$G$6-'СЕТ СН'!$G$19</f>
        <v>1141.9766064700002</v>
      </c>
      <c r="M55" s="37">
        <f>SUMIFS(СВЦЭМ!$C$34:$C$777,СВЦЭМ!$A$34:$A$777,$A55,СВЦЭМ!$B$34:$B$777,M$47)+'СЕТ СН'!$G$9+СВЦЭМ!$D$10+'СЕТ СН'!$G$6-'СЕТ СН'!$G$19</f>
        <v>1141.9735339400004</v>
      </c>
      <c r="N55" s="37">
        <f>SUMIFS(СВЦЭМ!$C$34:$C$777,СВЦЭМ!$A$34:$A$777,$A55,СВЦЭМ!$B$34:$B$777,N$47)+'СЕТ СН'!$G$9+СВЦЭМ!$D$10+'СЕТ СН'!$G$6-'СЕТ СН'!$G$19</f>
        <v>1136.2340975500001</v>
      </c>
      <c r="O55" s="37">
        <f>SUMIFS(СВЦЭМ!$C$34:$C$777,СВЦЭМ!$A$34:$A$777,$A55,СВЦЭМ!$B$34:$B$777,O$47)+'СЕТ СН'!$G$9+СВЦЭМ!$D$10+'СЕТ СН'!$G$6-'СЕТ СН'!$G$19</f>
        <v>1147.74783131</v>
      </c>
      <c r="P55" s="37">
        <f>SUMIFS(СВЦЭМ!$C$34:$C$777,СВЦЭМ!$A$34:$A$777,$A55,СВЦЭМ!$B$34:$B$777,P$47)+'СЕТ СН'!$G$9+СВЦЭМ!$D$10+'СЕТ СН'!$G$6-'СЕТ СН'!$G$19</f>
        <v>1156.92279018</v>
      </c>
      <c r="Q55" s="37">
        <f>SUMIFS(СВЦЭМ!$C$34:$C$777,СВЦЭМ!$A$34:$A$777,$A55,СВЦЭМ!$B$34:$B$777,Q$47)+'СЕТ СН'!$G$9+СВЦЭМ!$D$10+'СЕТ СН'!$G$6-'СЕТ СН'!$G$19</f>
        <v>1171.5586551000001</v>
      </c>
      <c r="R55" s="37">
        <f>SUMIFS(СВЦЭМ!$C$34:$C$777,СВЦЭМ!$A$34:$A$777,$A55,СВЦЭМ!$B$34:$B$777,R$47)+'СЕТ СН'!$G$9+СВЦЭМ!$D$10+'СЕТ СН'!$G$6-'СЕТ СН'!$G$19</f>
        <v>1168.4539286600002</v>
      </c>
      <c r="S55" s="37">
        <f>SUMIFS(СВЦЭМ!$C$34:$C$777,СВЦЭМ!$A$34:$A$777,$A55,СВЦЭМ!$B$34:$B$777,S$47)+'СЕТ СН'!$G$9+СВЦЭМ!$D$10+'СЕТ СН'!$G$6-'СЕТ СН'!$G$19</f>
        <v>1143.49844798</v>
      </c>
      <c r="T55" s="37">
        <f>SUMIFS(СВЦЭМ!$C$34:$C$777,СВЦЭМ!$A$34:$A$777,$A55,СВЦЭМ!$B$34:$B$777,T$47)+'СЕТ СН'!$G$9+СВЦЭМ!$D$10+'СЕТ СН'!$G$6-'СЕТ СН'!$G$19</f>
        <v>1159.1883839000002</v>
      </c>
      <c r="U55" s="37">
        <f>SUMIFS(СВЦЭМ!$C$34:$C$777,СВЦЭМ!$A$34:$A$777,$A55,СВЦЭМ!$B$34:$B$777,U$47)+'СЕТ СН'!$G$9+СВЦЭМ!$D$10+'СЕТ СН'!$G$6-'СЕТ СН'!$G$19</f>
        <v>1155.7340305000002</v>
      </c>
      <c r="V55" s="37">
        <f>SUMIFS(СВЦЭМ!$C$34:$C$777,СВЦЭМ!$A$34:$A$777,$A55,СВЦЭМ!$B$34:$B$777,V$47)+'СЕТ СН'!$G$9+СВЦЭМ!$D$10+'СЕТ СН'!$G$6-'СЕТ СН'!$G$19</f>
        <v>1149.45866118</v>
      </c>
      <c r="W55" s="37">
        <f>SUMIFS(СВЦЭМ!$C$34:$C$777,СВЦЭМ!$A$34:$A$777,$A55,СВЦЭМ!$B$34:$B$777,W$47)+'СЕТ СН'!$G$9+СВЦЭМ!$D$10+'СЕТ СН'!$G$6-'СЕТ СН'!$G$19</f>
        <v>1148.03831231</v>
      </c>
      <c r="X55" s="37">
        <f>SUMIFS(СВЦЭМ!$C$34:$C$777,СВЦЭМ!$A$34:$A$777,$A55,СВЦЭМ!$B$34:$B$777,X$47)+'СЕТ СН'!$G$9+СВЦЭМ!$D$10+'СЕТ СН'!$G$6-'СЕТ СН'!$G$19</f>
        <v>1164.8578978800001</v>
      </c>
      <c r="Y55" s="37">
        <f>SUMIFS(СВЦЭМ!$C$34:$C$777,СВЦЭМ!$A$34:$A$777,$A55,СВЦЭМ!$B$34:$B$777,Y$47)+'СЕТ СН'!$G$9+СВЦЭМ!$D$10+'СЕТ СН'!$G$6-'СЕТ СН'!$G$19</f>
        <v>1230.8163548300004</v>
      </c>
    </row>
    <row r="56" spans="1:25" ht="15.75" x14ac:dyDescent="0.2">
      <c r="A56" s="36">
        <f t="shared" si="1"/>
        <v>42744</v>
      </c>
      <c r="B56" s="37">
        <f>SUMIFS(СВЦЭМ!$C$34:$C$777,СВЦЭМ!$A$34:$A$777,$A56,СВЦЭМ!$B$34:$B$777,B$47)+'СЕТ СН'!$G$9+СВЦЭМ!$D$10+'СЕТ СН'!$G$6-'СЕТ СН'!$G$19</f>
        <v>1273.8801978700003</v>
      </c>
      <c r="C56" s="37">
        <f>SUMIFS(СВЦЭМ!$C$34:$C$777,СВЦЭМ!$A$34:$A$777,$A56,СВЦЭМ!$B$34:$B$777,C$47)+'СЕТ СН'!$G$9+СВЦЭМ!$D$10+'СЕТ СН'!$G$6-'СЕТ СН'!$G$19</f>
        <v>1312.38985022</v>
      </c>
      <c r="D56" s="37">
        <f>SUMIFS(СВЦЭМ!$C$34:$C$777,СВЦЭМ!$A$34:$A$777,$A56,СВЦЭМ!$B$34:$B$777,D$47)+'СЕТ СН'!$G$9+СВЦЭМ!$D$10+'СЕТ СН'!$G$6-'СЕТ СН'!$G$19</f>
        <v>1341.5828390000001</v>
      </c>
      <c r="E56" s="37">
        <f>SUMIFS(СВЦЭМ!$C$34:$C$777,СВЦЭМ!$A$34:$A$777,$A56,СВЦЭМ!$B$34:$B$777,E$47)+'СЕТ СН'!$G$9+СВЦЭМ!$D$10+'СЕТ СН'!$G$6-'СЕТ СН'!$G$19</f>
        <v>1354.9068896900003</v>
      </c>
      <c r="F56" s="37">
        <f>SUMIFS(СВЦЭМ!$C$34:$C$777,СВЦЭМ!$A$34:$A$777,$A56,СВЦЭМ!$B$34:$B$777,F$47)+'СЕТ СН'!$G$9+СВЦЭМ!$D$10+'СЕТ СН'!$G$6-'СЕТ СН'!$G$19</f>
        <v>1352.3403838500003</v>
      </c>
      <c r="G56" s="37">
        <f>SUMIFS(СВЦЭМ!$C$34:$C$777,СВЦЭМ!$A$34:$A$777,$A56,СВЦЭМ!$B$34:$B$777,G$47)+'СЕТ СН'!$G$9+СВЦЭМ!$D$10+'СЕТ СН'!$G$6-'СЕТ СН'!$G$19</f>
        <v>1341.4088391499999</v>
      </c>
      <c r="H56" s="37">
        <f>SUMIFS(СВЦЭМ!$C$34:$C$777,СВЦЭМ!$A$34:$A$777,$A56,СВЦЭМ!$B$34:$B$777,H$47)+'СЕТ СН'!$G$9+СВЦЭМ!$D$10+'СЕТ СН'!$G$6-'СЕТ СН'!$G$19</f>
        <v>1285.4773753600002</v>
      </c>
      <c r="I56" s="37">
        <f>SUMIFS(СВЦЭМ!$C$34:$C$777,СВЦЭМ!$A$34:$A$777,$A56,СВЦЭМ!$B$34:$B$777,I$47)+'СЕТ СН'!$G$9+СВЦЭМ!$D$10+'СЕТ СН'!$G$6-'СЕТ СН'!$G$19</f>
        <v>1235.75131345</v>
      </c>
      <c r="J56" s="37">
        <f>SUMIFS(СВЦЭМ!$C$34:$C$777,СВЦЭМ!$A$34:$A$777,$A56,СВЦЭМ!$B$34:$B$777,J$47)+'СЕТ СН'!$G$9+СВЦЭМ!$D$10+'СЕТ СН'!$G$6-'СЕТ СН'!$G$19</f>
        <v>1171.8135024400003</v>
      </c>
      <c r="K56" s="37">
        <f>SUMIFS(СВЦЭМ!$C$34:$C$777,СВЦЭМ!$A$34:$A$777,$A56,СВЦЭМ!$B$34:$B$777,K$47)+'СЕТ СН'!$G$9+СВЦЭМ!$D$10+'СЕТ СН'!$G$6-'СЕТ СН'!$G$19</f>
        <v>1147.5812971300002</v>
      </c>
      <c r="L56" s="37">
        <f>SUMIFS(СВЦЭМ!$C$34:$C$777,СВЦЭМ!$A$34:$A$777,$A56,СВЦЭМ!$B$34:$B$777,L$47)+'СЕТ СН'!$G$9+СВЦЭМ!$D$10+'СЕТ СН'!$G$6-'СЕТ СН'!$G$19</f>
        <v>1145.6261742500001</v>
      </c>
      <c r="M56" s="37">
        <f>SUMIFS(СВЦЭМ!$C$34:$C$777,СВЦЭМ!$A$34:$A$777,$A56,СВЦЭМ!$B$34:$B$777,M$47)+'СЕТ СН'!$G$9+СВЦЭМ!$D$10+'СЕТ СН'!$G$6-'СЕТ СН'!$G$19</f>
        <v>1143.4257538700003</v>
      </c>
      <c r="N56" s="37">
        <f>SUMIFS(СВЦЭМ!$C$34:$C$777,СВЦЭМ!$A$34:$A$777,$A56,СВЦЭМ!$B$34:$B$777,N$47)+'СЕТ СН'!$G$9+СВЦЭМ!$D$10+'СЕТ СН'!$G$6-'СЕТ СН'!$G$19</f>
        <v>1163.81041099</v>
      </c>
      <c r="O56" s="37">
        <f>SUMIFS(СВЦЭМ!$C$34:$C$777,СВЦЭМ!$A$34:$A$777,$A56,СВЦЭМ!$B$34:$B$777,O$47)+'СЕТ СН'!$G$9+СВЦЭМ!$D$10+'СЕТ СН'!$G$6-'СЕТ СН'!$G$19</f>
        <v>1163.64990653</v>
      </c>
      <c r="P56" s="37">
        <f>SUMIFS(СВЦЭМ!$C$34:$C$777,СВЦЭМ!$A$34:$A$777,$A56,СВЦЭМ!$B$34:$B$777,P$47)+'СЕТ СН'!$G$9+СВЦЭМ!$D$10+'СЕТ СН'!$G$6-'СЕТ СН'!$G$19</f>
        <v>1166.1528799400003</v>
      </c>
      <c r="Q56" s="37">
        <f>SUMIFS(СВЦЭМ!$C$34:$C$777,СВЦЭМ!$A$34:$A$777,$A56,СВЦЭМ!$B$34:$B$777,Q$47)+'СЕТ СН'!$G$9+СВЦЭМ!$D$10+'СЕТ СН'!$G$6-'СЕТ СН'!$G$19</f>
        <v>1165.96927052</v>
      </c>
      <c r="R56" s="37">
        <f>SUMIFS(СВЦЭМ!$C$34:$C$777,СВЦЭМ!$A$34:$A$777,$A56,СВЦЭМ!$B$34:$B$777,R$47)+'СЕТ СН'!$G$9+СВЦЭМ!$D$10+'СЕТ СН'!$G$6-'СЕТ СН'!$G$19</f>
        <v>1168.8240763200001</v>
      </c>
      <c r="S56" s="37">
        <f>SUMIFS(СВЦЭМ!$C$34:$C$777,СВЦЭМ!$A$34:$A$777,$A56,СВЦЭМ!$B$34:$B$777,S$47)+'СЕТ СН'!$G$9+СВЦЭМ!$D$10+'СЕТ СН'!$G$6-'СЕТ СН'!$G$19</f>
        <v>1162.7177095700004</v>
      </c>
      <c r="T56" s="37">
        <f>SUMIFS(СВЦЭМ!$C$34:$C$777,СВЦЭМ!$A$34:$A$777,$A56,СВЦЭМ!$B$34:$B$777,T$47)+'СЕТ СН'!$G$9+СВЦЭМ!$D$10+'СЕТ СН'!$G$6-'СЕТ СН'!$G$19</f>
        <v>1147.0507835400003</v>
      </c>
      <c r="U56" s="37">
        <f>SUMIFS(СВЦЭМ!$C$34:$C$777,СВЦЭМ!$A$34:$A$777,$A56,СВЦЭМ!$B$34:$B$777,U$47)+'СЕТ СН'!$G$9+СВЦЭМ!$D$10+'СЕТ СН'!$G$6-'СЕТ СН'!$G$19</f>
        <v>1150.8883693100001</v>
      </c>
      <c r="V56" s="37">
        <f>SUMIFS(СВЦЭМ!$C$34:$C$777,СВЦЭМ!$A$34:$A$777,$A56,СВЦЭМ!$B$34:$B$777,V$47)+'СЕТ СН'!$G$9+СВЦЭМ!$D$10+'СЕТ СН'!$G$6-'СЕТ СН'!$G$19</f>
        <v>1150.93169906</v>
      </c>
      <c r="W56" s="37">
        <f>SUMIFS(СВЦЭМ!$C$34:$C$777,СВЦЭМ!$A$34:$A$777,$A56,СВЦЭМ!$B$34:$B$777,W$47)+'СЕТ СН'!$G$9+СВЦЭМ!$D$10+'СЕТ СН'!$G$6-'СЕТ СН'!$G$19</f>
        <v>1151.37833133</v>
      </c>
      <c r="X56" s="37">
        <f>SUMIFS(СВЦЭМ!$C$34:$C$777,СВЦЭМ!$A$34:$A$777,$A56,СВЦЭМ!$B$34:$B$777,X$47)+'СЕТ СН'!$G$9+СВЦЭМ!$D$10+'СЕТ СН'!$G$6-'СЕТ СН'!$G$19</f>
        <v>1160.5882342899999</v>
      </c>
      <c r="Y56" s="37">
        <f>SUMIFS(СВЦЭМ!$C$34:$C$777,СВЦЭМ!$A$34:$A$777,$A56,СВЦЭМ!$B$34:$B$777,Y$47)+'СЕТ СН'!$G$9+СВЦЭМ!$D$10+'СЕТ СН'!$G$6-'СЕТ СН'!$G$19</f>
        <v>1213.6959329300003</v>
      </c>
    </row>
    <row r="57" spans="1:25" ht="15.75" x14ac:dyDescent="0.2">
      <c r="A57" s="36">
        <f t="shared" si="1"/>
        <v>42745</v>
      </c>
      <c r="B57" s="37">
        <f>SUMIFS(СВЦЭМ!$C$34:$C$777,СВЦЭМ!$A$34:$A$777,$A57,СВЦЭМ!$B$34:$B$777,B$47)+'СЕТ СН'!$G$9+СВЦЭМ!$D$10+'СЕТ СН'!$G$6-'СЕТ СН'!$G$19</f>
        <v>1315.37426521</v>
      </c>
      <c r="C57" s="37">
        <f>SUMIFS(СВЦЭМ!$C$34:$C$777,СВЦЭМ!$A$34:$A$777,$A57,СВЦЭМ!$B$34:$B$777,C$47)+'СЕТ СН'!$G$9+СВЦЭМ!$D$10+'СЕТ СН'!$G$6-'СЕТ СН'!$G$19</f>
        <v>1346.4840840800002</v>
      </c>
      <c r="D57" s="37">
        <f>SUMIFS(СВЦЭМ!$C$34:$C$777,СВЦЭМ!$A$34:$A$777,$A57,СВЦЭМ!$B$34:$B$777,D$47)+'СЕТ СН'!$G$9+СВЦЭМ!$D$10+'СЕТ СН'!$G$6-'СЕТ СН'!$G$19</f>
        <v>1350.0565181700003</v>
      </c>
      <c r="E57" s="37">
        <f>SUMIFS(СВЦЭМ!$C$34:$C$777,СВЦЭМ!$A$34:$A$777,$A57,СВЦЭМ!$B$34:$B$777,E$47)+'СЕТ СН'!$G$9+СВЦЭМ!$D$10+'СЕТ СН'!$G$6-'СЕТ СН'!$G$19</f>
        <v>1352.97311343</v>
      </c>
      <c r="F57" s="37">
        <f>SUMIFS(СВЦЭМ!$C$34:$C$777,СВЦЭМ!$A$34:$A$777,$A57,СВЦЭМ!$B$34:$B$777,F$47)+'СЕТ СН'!$G$9+СВЦЭМ!$D$10+'СЕТ СН'!$G$6-'СЕТ СН'!$G$19</f>
        <v>1353.38692567</v>
      </c>
      <c r="G57" s="37">
        <f>SUMIFS(СВЦЭМ!$C$34:$C$777,СВЦЭМ!$A$34:$A$777,$A57,СВЦЭМ!$B$34:$B$777,G$47)+'СЕТ СН'!$G$9+СВЦЭМ!$D$10+'СЕТ СН'!$G$6-'СЕТ СН'!$G$19</f>
        <v>1353.3340905</v>
      </c>
      <c r="H57" s="37">
        <f>SUMIFS(СВЦЭМ!$C$34:$C$777,СВЦЭМ!$A$34:$A$777,$A57,СВЦЭМ!$B$34:$B$777,H$47)+'СЕТ СН'!$G$9+СВЦЭМ!$D$10+'СЕТ СН'!$G$6-'СЕТ СН'!$G$19</f>
        <v>1317.5022755200002</v>
      </c>
      <c r="I57" s="37">
        <f>SUMIFS(СВЦЭМ!$C$34:$C$777,СВЦЭМ!$A$34:$A$777,$A57,СВЦЭМ!$B$34:$B$777,I$47)+'СЕТ СН'!$G$9+СВЦЭМ!$D$10+'СЕТ СН'!$G$6-'СЕТ СН'!$G$19</f>
        <v>1241.30994857</v>
      </c>
      <c r="J57" s="37">
        <f>SUMIFS(СВЦЭМ!$C$34:$C$777,СВЦЭМ!$A$34:$A$777,$A57,СВЦЭМ!$B$34:$B$777,J$47)+'СЕТ СН'!$G$9+СВЦЭМ!$D$10+'СЕТ СН'!$G$6-'СЕТ СН'!$G$19</f>
        <v>1164.9914990000002</v>
      </c>
      <c r="K57" s="37">
        <f>SUMIFS(СВЦЭМ!$C$34:$C$777,СВЦЭМ!$A$34:$A$777,$A57,СВЦЭМ!$B$34:$B$777,K$47)+'СЕТ СН'!$G$9+СВЦЭМ!$D$10+'СЕТ СН'!$G$6-'СЕТ СН'!$G$19</f>
        <v>1155.6257256000004</v>
      </c>
      <c r="L57" s="37">
        <f>SUMIFS(СВЦЭМ!$C$34:$C$777,СВЦЭМ!$A$34:$A$777,$A57,СВЦЭМ!$B$34:$B$777,L$47)+'СЕТ СН'!$G$9+СВЦЭМ!$D$10+'СЕТ СН'!$G$6-'СЕТ СН'!$G$19</f>
        <v>1158.5857169600004</v>
      </c>
      <c r="M57" s="37">
        <f>SUMIFS(СВЦЭМ!$C$34:$C$777,СВЦЭМ!$A$34:$A$777,$A57,СВЦЭМ!$B$34:$B$777,M$47)+'СЕТ СН'!$G$9+СВЦЭМ!$D$10+'СЕТ СН'!$G$6-'СЕТ СН'!$G$19</f>
        <v>1151.6284467400001</v>
      </c>
      <c r="N57" s="37">
        <f>SUMIFS(СВЦЭМ!$C$34:$C$777,СВЦЭМ!$A$34:$A$777,$A57,СВЦЭМ!$B$34:$B$777,N$47)+'СЕТ СН'!$G$9+СВЦЭМ!$D$10+'СЕТ СН'!$G$6-'СЕТ СН'!$G$19</f>
        <v>1155.7662810800002</v>
      </c>
      <c r="O57" s="37">
        <f>SUMIFS(СВЦЭМ!$C$34:$C$777,СВЦЭМ!$A$34:$A$777,$A57,СВЦЭМ!$B$34:$B$777,O$47)+'СЕТ СН'!$G$9+СВЦЭМ!$D$10+'СЕТ СН'!$G$6-'СЕТ СН'!$G$19</f>
        <v>1164.3444449200001</v>
      </c>
      <c r="P57" s="37">
        <f>SUMIFS(СВЦЭМ!$C$34:$C$777,СВЦЭМ!$A$34:$A$777,$A57,СВЦЭМ!$B$34:$B$777,P$47)+'СЕТ СН'!$G$9+СВЦЭМ!$D$10+'СЕТ СН'!$G$6-'СЕТ СН'!$G$19</f>
        <v>1173.43256746</v>
      </c>
      <c r="Q57" s="37">
        <f>SUMIFS(СВЦЭМ!$C$34:$C$777,СВЦЭМ!$A$34:$A$777,$A57,СВЦЭМ!$B$34:$B$777,Q$47)+'СЕТ СН'!$G$9+СВЦЭМ!$D$10+'СЕТ СН'!$G$6-'СЕТ СН'!$G$19</f>
        <v>1186.8579641300003</v>
      </c>
      <c r="R57" s="37">
        <f>SUMIFS(СВЦЭМ!$C$34:$C$777,СВЦЭМ!$A$34:$A$777,$A57,СВЦЭМ!$B$34:$B$777,R$47)+'СЕТ СН'!$G$9+СВЦЭМ!$D$10+'СЕТ СН'!$G$6-'СЕТ СН'!$G$19</f>
        <v>1184.7757767100002</v>
      </c>
      <c r="S57" s="37">
        <f>SUMIFS(СВЦЭМ!$C$34:$C$777,СВЦЭМ!$A$34:$A$777,$A57,СВЦЭМ!$B$34:$B$777,S$47)+'СЕТ СН'!$G$9+СВЦЭМ!$D$10+'СЕТ СН'!$G$6-'СЕТ СН'!$G$19</f>
        <v>1158.7550056800001</v>
      </c>
      <c r="T57" s="37">
        <f>SUMIFS(СВЦЭМ!$C$34:$C$777,СВЦЭМ!$A$34:$A$777,$A57,СВЦЭМ!$B$34:$B$777,T$47)+'СЕТ СН'!$G$9+СВЦЭМ!$D$10+'СЕТ СН'!$G$6-'СЕТ СН'!$G$19</f>
        <v>1152.0052302000004</v>
      </c>
      <c r="U57" s="37">
        <f>SUMIFS(СВЦЭМ!$C$34:$C$777,СВЦЭМ!$A$34:$A$777,$A57,СВЦЭМ!$B$34:$B$777,U$47)+'СЕТ СН'!$G$9+СВЦЭМ!$D$10+'СЕТ СН'!$G$6-'СЕТ СН'!$G$19</f>
        <v>1151.9073409900002</v>
      </c>
      <c r="V57" s="37">
        <f>SUMIFS(СВЦЭМ!$C$34:$C$777,СВЦЭМ!$A$34:$A$777,$A57,СВЦЭМ!$B$34:$B$777,V$47)+'СЕТ СН'!$G$9+СВЦЭМ!$D$10+'СЕТ СН'!$G$6-'СЕТ СН'!$G$19</f>
        <v>1148.81799658</v>
      </c>
      <c r="W57" s="37">
        <f>SUMIFS(СВЦЭМ!$C$34:$C$777,СВЦЭМ!$A$34:$A$777,$A57,СВЦЭМ!$B$34:$B$777,W$47)+'СЕТ СН'!$G$9+СВЦЭМ!$D$10+'СЕТ СН'!$G$6-'СЕТ СН'!$G$19</f>
        <v>1147.6923410100003</v>
      </c>
      <c r="X57" s="37">
        <f>SUMIFS(СВЦЭМ!$C$34:$C$777,СВЦЭМ!$A$34:$A$777,$A57,СВЦЭМ!$B$34:$B$777,X$47)+'СЕТ СН'!$G$9+СВЦЭМ!$D$10+'СЕТ СН'!$G$6-'СЕТ СН'!$G$19</f>
        <v>1170.9819529400002</v>
      </c>
      <c r="Y57" s="37">
        <f>SUMIFS(СВЦЭМ!$C$34:$C$777,СВЦЭМ!$A$34:$A$777,$A57,СВЦЭМ!$B$34:$B$777,Y$47)+'СЕТ СН'!$G$9+СВЦЭМ!$D$10+'СЕТ СН'!$G$6-'СЕТ СН'!$G$19</f>
        <v>1245.1875407800003</v>
      </c>
    </row>
    <row r="58" spans="1:25" ht="15.75" x14ac:dyDescent="0.2">
      <c r="A58" s="36">
        <f t="shared" si="1"/>
        <v>42746</v>
      </c>
      <c r="B58" s="37">
        <f>SUMIFS(СВЦЭМ!$C$34:$C$777,СВЦЭМ!$A$34:$A$777,$A58,СВЦЭМ!$B$34:$B$777,B$47)+'СЕТ СН'!$G$9+СВЦЭМ!$D$10+'СЕТ СН'!$G$6-'СЕТ СН'!$G$19</f>
        <v>1263.8951894900001</v>
      </c>
      <c r="C58" s="37">
        <f>SUMIFS(СВЦЭМ!$C$34:$C$777,СВЦЭМ!$A$34:$A$777,$A58,СВЦЭМ!$B$34:$B$777,C$47)+'СЕТ СН'!$G$9+СВЦЭМ!$D$10+'СЕТ СН'!$G$6-'СЕТ СН'!$G$19</f>
        <v>1276.2805470500002</v>
      </c>
      <c r="D58" s="37">
        <f>SUMIFS(СВЦЭМ!$C$34:$C$777,СВЦЭМ!$A$34:$A$777,$A58,СВЦЭМ!$B$34:$B$777,D$47)+'СЕТ СН'!$G$9+СВЦЭМ!$D$10+'СЕТ СН'!$G$6-'СЕТ СН'!$G$19</f>
        <v>1285.1412541900004</v>
      </c>
      <c r="E58" s="37">
        <f>SUMIFS(СВЦЭМ!$C$34:$C$777,СВЦЭМ!$A$34:$A$777,$A58,СВЦЭМ!$B$34:$B$777,E$47)+'СЕТ СН'!$G$9+СВЦЭМ!$D$10+'СЕТ СН'!$G$6-'СЕТ СН'!$G$19</f>
        <v>1280.1424467900001</v>
      </c>
      <c r="F58" s="37">
        <f>SUMIFS(СВЦЭМ!$C$34:$C$777,СВЦЭМ!$A$34:$A$777,$A58,СВЦЭМ!$B$34:$B$777,F$47)+'СЕТ СН'!$G$9+СВЦЭМ!$D$10+'СЕТ СН'!$G$6-'СЕТ СН'!$G$19</f>
        <v>1280.8748642700002</v>
      </c>
      <c r="G58" s="37">
        <f>SUMIFS(СВЦЭМ!$C$34:$C$777,СВЦЭМ!$A$34:$A$777,$A58,СВЦЭМ!$B$34:$B$777,G$47)+'СЕТ СН'!$G$9+СВЦЭМ!$D$10+'СЕТ СН'!$G$6-'СЕТ СН'!$G$19</f>
        <v>1275.74326092</v>
      </c>
      <c r="H58" s="37">
        <f>SUMIFS(СВЦЭМ!$C$34:$C$777,СВЦЭМ!$A$34:$A$777,$A58,СВЦЭМ!$B$34:$B$777,H$47)+'СЕТ СН'!$G$9+СВЦЭМ!$D$10+'СЕТ СН'!$G$6-'СЕТ СН'!$G$19</f>
        <v>1276.0498581300003</v>
      </c>
      <c r="I58" s="37">
        <f>SUMIFS(СВЦЭМ!$C$34:$C$777,СВЦЭМ!$A$34:$A$777,$A58,СВЦЭМ!$B$34:$B$777,I$47)+'СЕТ СН'!$G$9+СВЦЭМ!$D$10+'СЕТ СН'!$G$6-'СЕТ СН'!$G$19</f>
        <v>1251.8902434000001</v>
      </c>
      <c r="J58" s="37">
        <f>SUMIFS(СВЦЭМ!$C$34:$C$777,СВЦЭМ!$A$34:$A$777,$A58,СВЦЭМ!$B$34:$B$777,J$47)+'СЕТ СН'!$G$9+СВЦЭМ!$D$10+'СЕТ СН'!$G$6-'СЕТ СН'!$G$19</f>
        <v>1193.6974779400002</v>
      </c>
      <c r="K58" s="37">
        <f>SUMIFS(СВЦЭМ!$C$34:$C$777,СВЦЭМ!$A$34:$A$777,$A58,СВЦЭМ!$B$34:$B$777,K$47)+'СЕТ СН'!$G$9+СВЦЭМ!$D$10+'СЕТ СН'!$G$6-'СЕТ СН'!$G$19</f>
        <v>1216.5662918500002</v>
      </c>
      <c r="L58" s="37">
        <f>SUMIFS(СВЦЭМ!$C$34:$C$777,СВЦЭМ!$A$34:$A$777,$A58,СВЦЭМ!$B$34:$B$777,L$47)+'СЕТ СН'!$G$9+СВЦЭМ!$D$10+'СЕТ СН'!$G$6-'СЕТ СН'!$G$19</f>
        <v>1255.2938512700002</v>
      </c>
      <c r="M58" s="37">
        <f>SUMIFS(СВЦЭМ!$C$34:$C$777,СВЦЭМ!$A$34:$A$777,$A58,СВЦЭМ!$B$34:$B$777,M$47)+'СЕТ СН'!$G$9+СВЦЭМ!$D$10+'СЕТ СН'!$G$6-'СЕТ СН'!$G$19</f>
        <v>1250.0735508600001</v>
      </c>
      <c r="N58" s="37">
        <f>SUMIFS(СВЦЭМ!$C$34:$C$777,СВЦЭМ!$A$34:$A$777,$A58,СВЦЭМ!$B$34:$B$777,N$47)+'СЕТ СН'!$G$9+СВЦЭМ!$D$10+'СЕТ СН'!$G$6-'СЕТ СН'!$G$19</f>
        <v>1233.1948402400003</v>
      </c>
      <c r="O58" s="37">
        <f>SUMIFS(СВЦЭМ!$C$34:$C$777,СВЦЭМ!$A$34:$A$777,$A58,СВЦЭМ!$B$34:$B$777,O$47)+'СЕТ СН'!$G$9+СВЦЭМ!$D$10+'СЕТ СН'!$G$6-'СЕТ СН'!$G$19</f>
        <v>1227.4333793000001</v>
      </c>
      <c r="P58" s="37">
        <f>SUMIFS(СВЦЭМ!$C$34:$C$777,СВЦЭМ!$A$34:$A$777,$A58,СВЦЭМ!$B$34:$B$777,P$47)+'СЕТ СН'!$G$9+СВЦЭМ!$D$10+'СЕТ СН'!$G$6-'СЕТ СН'!$G$19</f>
        <v>1221.4186760100001</v>
      </c>
      <c r="Q58" s="37">
        <f>SUMIFS(СВЦЭМ!$C$34:$C$777,СВЦЭМ!$A$34:$A$777,$A58,СВЦЭМ!$B$34:$B$777,Q$47)+'СЕТ СН'!$G$9+СВЦЭМ!$D$10+'СЕТ СН'!$G$6-'СЕТ СН'!$G$19</f>
        <v>1215.5096286800003</v>
      </c>
      <c r="R58" s="37">
        <f>SUMIFS(СВЦЭМ!$C$34:$C$777,СВЦЭМ!$A$34:$A$777,$A58,СВЦЭМ!$B$34:$B$777,R$47)+'СЕТ СН'!$G$9+СВЦЭМ!$D$10+'СЕТ СН'!$G$6-'СЕТ СН'!$G$19</f>
        <v>1216.32924069</v>
      </c>
      <c r="S58" s="37">
        <f>SUMIFS(СВЦЭМ!$C$34:$C$777,СВЦЭМ!$A$34:$A$777,$A58,СВЦЭМ!$B$34:$B$777,S$47)+'СЕТ СН'!$G$9+СВЦЭМ!$D$10+'СЕТ СН'!$G$6-'СЕТ СН'!$G$19</f>
        <v>1199.5436803699999</v>
      </c>
      <c r="T58" s="37">
        <f>SUMIFS(СВЦЭМ!$C$34:$C$777,СВЦЭМ!$A$34:$A$777,$A58,СВЦЭМ!$B$34:$B$777,T$47)+'СЕТ СН'!$G$9+СВЦЭМ!$D$10+'СЕТ СН'!$G$6-'СЕТ СН'!$G$19</f>
        <v>1131.0225367000003</v>
      </c>
      <c r="U58" s="37">
        <f>SUMIFS(СВЦЭМ!$C$34:$C$777,СВЦЭМ!$A$34:$A$777,$A58,СВЦЭМ!$B$34:$B$777,U$47)+'СЕТ СН'!$G$9+СВЦЭМ!$D$10+'СЕТ СН'!$G$6-'СЕТ СН'!$G$19</f>
        <v>1129.9955770500001</v>
      </c>
      <c r="V58" s="37">
        <f>SUMIFS(СВЦЭМ!$C$34:$C$777,СВЦЭМ!$A$34:$A$777,$A58,СВЦЭМ!$B$34:$B$777,V$47)+'СЕТ СН'!$G$9+СВЦЭМ!$D$10+'СЕТ СН'!$G$6-'СЕТ СН'!$G$19</f>
        <v>1131.2125377800003</v>
      </c>
      <c r="W58" s="37">
        <f>SUMIFS(СВЦЭМ!$C$34:$C$777,СВЦЭМ!$A$34:$A$777,$A58,СВЦЭМ!$B$34:$B$777,W$47)+'СЕТ СН'!$G$9+СВЦЭМ!$D$10+'СЕТ СН'!$G$6-'СЕТ СН'!$G$19</f>
        <v>1146.6248772900003</v>
      </c>
      <c r="X58" s="37">
        <f>SUMIFS(СВЦЭМ!$C$34:$C$777,СВЦЭМ!$A$34:$A$777,$A58,СВЦЭМ!$B$34:$B$777,X$47)+'СЕТ СН'!$G$9+СВЦЭМ!$D$10+'СЕТ СН'!$G$6-'СЕТ СН'!$G$19</f>
        <v>1174.8477705700002</v>
      </c>
      <c r="Y58" s="37">
        <f>SUMIFS(СВЦЭМ!$C$34:$C$777,СВЦЭМ!$A$34:$A$777,$A58,СВЦЭМ!$B$34:$B$777,Y$47)+'СЕТ СН'!$G$9+СВЦЭМ!$D$10+'СЕТ СН'!$G$6-'СЕТ СН'!$G$19</f>
        <v>1199.6535864800003</v>
      </c>
    </row>
    <row r="59" spans="1:25" ht="15.75" x14ac:dyDescent="0.2">
      <c r="A59" s="36">
        <f t="shared" si="1"/>
        <v>42747</v>
      </c>
      <c r="B59" s="37">
        <f>SUMIFS(СВЦЭМ!$C$34:$C$777,СВЦЭМ!$A$34:$A$777,$A59,СВЦЭМ!$B$34:$B$777,B$47)+'СЕТ СН'!$G$9+СВЦЭМ!$D$10+'СЕТ СН'!$G$6-'СЕТ СН'!$G$19</f>
        <v>1231.80402207</v>
      </c>
      <c r="C59" s="37">
        <f>SUMIFS(СВЦЭМ!$C$34:$C$777,СВЦЭМ!$A$34:$A$777,$A59,СВЦЭМ!$B$34:$B$777,C$47)+'СЕТ СН'!$G$9+СВЦЭМ!$D$10+'СЕТ СН'!$G$6-'СЕТ СН'!$G$19</f>
        <v>1270.3639179500001</v>
      </c>
      <c r="D59" s="37">
        <f>SUMIFS(СВЦЭМ!$C$34:$C$777,СВЦЭМ!$A$34:$A$777,$A59,СВЦЭМ!$B$34:$B$777,D$47)+'СЕТ СН'!$G$9+СВЦЭМ!$D$10+'СЕТ СН'!$G$6-'СЕТ СН'!$G$19</f>
        <v>1282.6955287700002</v>
      </c>
      <c r="E59" s="37">
        <f>SUMIFS(СВЦЭМ!$C$34:$C$777,СВЦЭМ!$A$34:$A$777,$A59,СВЦЭМ!$B$34:$B$777,E$47)+'СЕТ СН'!$G$9+СВЦЭМ!$D$10+'СЕТ СН'!$G$6-'СЕТ СН'!$G$19</f>
        <v>1285.3916190200002</v>
      </c>
      <c r="F59" s="37">
        <f>SUMIFS(СВЦЭМ!$C$34:$C$777,СВЦЭМ!$A$34:$A$777,$A59,СВЦЭМ!$B$34:$B$777,F$47)+'СЕТ СН'!$G$9+СВЦЭМ!$D$10+'СЕТ СН'!$G$6-'СЕТ СН'!$G$19</f>
        <v>1283.12783089</v>
      </c>
      <c r="G59" s="37">
        <f>SUMIFS(СВЦЭМ!$C$34:$C$777,СВЦЭМ!$A$34:$A$777,$A59,СВЦЭМ!$B$34:$B$777,G$47)+'СЕТ СН'!$G$9+СВЦЭМ!$D$10+'СЕТ СН'!$G$6-'СЕТ СН'!$G$19</f>
        <v>1285.8203050100001</v>
      </c>
      <c r="H59" s="37">
        <f>SUMIFS(СВЦЭМ!$C$34:$C$777,СВЦЭМ!$A$34:$A$777,$A59,СВЦЭМ!$B$34:$B$777,H$47)+'СЕТ СН'!$G$9+СВЦЭМ!$D$10+'СЕТ СН'!$G$6-'СЕТ СН'!$G$19</f>
        <v>1286.7501472200001</v>
      </c>
      <c r="I59" s="37">
        <f>SUMIFS(СВЦЭМ!$C$34:$C$777,СВЦЭМ!$A$34:$A$777,$A59,СВЦЭМ!$B$34:$B$777,I$47)+'СЕТ СН'!$G$9+СВЦЭМ!$D$10+'СЕТ СН'!$G$6-'СЕТ СН'!$G$19</f>
        <v>1245.54030285</v>
      </c>
      <c r="J59" s="37">
        <f>SUMIFS(СВЦЭМ!$C$34:$C$777,СВЦЭМ!$A$34:$A$777,$A59,СВЦЭМ!$B$34:$B$777,J$47)+'СЕТ СН'!$G$9+СВЦЭМ!$D$10+'СЕТ СН'!$G$6-'СЕТ СН'!$G$19</f>
        <v>1178.0996216000003</v>
      </c>
      <c r="K59" s="37">
        <f>SUMIFS(СВЦЭМ!$C$34:$C$777,СВЦЭМ!$A$34:$A$777,$A59,СВЦЭМ!$B$34:$B$777,K$47)+'СЕТ СН'!$G$9+СВЦЭМ!$D$10+'СЕТ СН'!$G$6-'СЕТ СН'!$G$19</f>
        <v>1163.9134409400003</v>
      </c>
      <c r="L59" s="37">
        <f>SUMIFS(СВЦЭМ!$C$34:$C$777,СВЦЭМ!$A$34:$A$777,$A59,СВЦЭМ!$B$34:$B$777,L$47)+'СЕТ СН'!$G$9+СВЦЭМ!$D$10+'СЕТ СН'!$G$6-'СЕТ СН'!$G$19</f>
        <v>1167.9112031</v>
      </c>
      <c r="M59" s="37">
        <f>SUMIFS(СВЦЭМ!$C$34:$C$777,СВЦЭМ!$A$34:$A$777,$A59,СВЦЭМ!$B$34:$B$777,M$47)+'СЕТ СН'!$G$9+СВЦЭМ!$D$10+'СЕТ СН'!$G$6-'СЕТ СН'!$G$19</f>
        <v>1173.51970424</v>
      </c>
      <c r="N59" s="37">
        <f>SUMIFS(СВЦЭМ!$C$34:$C$777,СВЦЭМ!$A$34:$A$777,$A59,СВЦЭМ!$B$34:$B$777,N$47)+'СЕТ СН'!$G$9+СВЦЭМ!$D$10+'СЕТ СН'!$G$6-'СЕТ СН'!$G$19</f>
        <v>1163.8139715400002</v>
      </c>
      <c r="O59" s="37">
        <f>SUMIFS(СВЦЭМ!$C$34:$C$777,СВЦЭМ!$A$34:$A$777,$A59,СВЦЭМ!$B$34:$B$777,O$47)+'СЕТ СН'!$G$9+СВЦЭМ!$D$10+'СЕТ СН'!$G$6-'СЕТ СН'!$G$19</f>
        <v>1168.73750526</v>
      </c>
      <c r="P59" s="37">
        <f>SUMIFS(СВЦЭМ!$C$34:$C$777,СВЦЭМ!$A$34:$A$777,$A59,СВЦЭМ!$B$34:$B$777,P$47)+'СЕТ СН'!$G$9+СВЦЭМ!$D$10+'СЕТ СН'!$G$6-'СЕТ СН'!$G$19</f>
        <v>1174.0703579200003</v>
      </c>
      <c r="Q59" s="37">
        <f>SUMIFS(СВЦЭМ!$C$34:$C$777,СВЦЭМ!$A$34:$A$777,$A59,СВЦЭМ!$B$34:$B$777,Q$47)+'СЕТ СН'!$G$9+СВЦЭМ!$D$10+'СЕТ СН'!$G$6-'СЕТ СН'!$G$19</f>
        <v>1171.0138042100002</v>
      </c>
      <c r="R59" s="37">
        <f>SUMIFS(СВЦЭМ!$C$34:$C$777,СВЦЭМ!$A$34:$A$777,$A59,СВЦЭМ!$B$34:$B$777,R$47)+'СЕТ СН'!$G$9+СВЦЭМ!$D$10+'СЕТ СН'!$G$6-'СЕТ СН'!$G$19</f>
        <v>1174.5300041</v>
      </c>
      <c r="S59" s="37">
        <f>SUMIFS(СВЦЭМ!$C$34:$C$777,СВЦЭМ!$A$34:$A$777,$A59,СВЦЭМ!$B$34:$B$777,S$47)+'СЕТ СН'!$G$9+СВЦЭМ!$D$10+'СЕТ СН'!$G$6-'СЕТ СН'!$G$19</f>
        <v>1189.8433087600001</v>
      </c>
      <c r="T59" s="37">
        <f>SUMIFS(СВЦЭМ!$C$34:$C$777,СВЦЭМ!$A$34:$A$777,$A59,СВЦЭМ!$B$34:$B$777,T$47)+'СЕТ СН'!$G$9+СВЦЭМ!$D$10+'СЕТ СН'!$G$6-'СЕТ СН'!$G$19</f>
        <v>1187.2079039800001</v>
      </c>
      <c r="U59" s="37">
        <f>SUMIFS(СВЦЭМ!$C$34:$C$777,СВЦЭМ!$A$34:$A$777,$A59,СВЦЭМ!$B$34:$B$777,U$47)+'СЕТ СН'!$G$9+СВЦЭМ!$D$10+'СЕТ СН'!$G$6-'СЕТ СН'!$G$19</f>
        <v>1190.45572885</v>
      </c>
      <c r="V59" s="37">
        <f>SUMIFS(СВЦЭМ!$C$34:$C$777,СВЦЭМ!$A$34:$A$777,$A59,СВЦЭМ!$B$34:$B$777,V$47)+'СЕТ СН'!$G$9+СВЦЭМ!$D$10+'СЕТ СН'!$G$6-'СЕТ СН'!$G$19</f>
        <v>1195.2157298300003</v>
      </c>
      <c r="W59" s="37">
        <f>SUMIFS(СВЦЭМ!$C$34:$C$777,СВЦЭМ!$A$34:$A$777,$A59,СВЦЭМ!$B$34:$B$777,W$47)+'СЕТ СН'!$G$9+СВЦЭМ!$D$10+'СЕТ СН'!$G$6-'СЕТ СН'!$G$19</f>
        <v>1202.1061064800001</v>
      </c>
      <c r="X59" s="37">
        <f>SUMIFS(СВЦЭМ!$C$34:$C$777,СВЦЭМ!$A$34:$A$777,$A59,СВЦЭМ!$B$34:$B$777,X$47)+'СЕТ СН'!$G$9+СВЦЭМ!$D$10+'СЕТ СН'!$G$6-'СЕТ СН'!$G$19</f>
        <v>1132.7205283400003</v>
      </c>
      <c r="Y59" s="37">
        <f>SUMIFS(СВЦЭМ!$C$34:$C$777,СВЦЭМ!$A$34:$A$777,$A59,СВЦЭМ!$B$34:$B$777,Y$47)+'СЕТ СН'!$G$9+СВЦЭМ!$D$10+'СЕТ СН'!$G$6-'СЕТ СН'!$G$19</f>
        <v>1199.7578525600002</v>
      </c>
    </row>
    <row r="60" spans="1:25" ht="15.75" x14ac:dyDescent="0.2">
      <c r="A60" s="36">
        <f t="shared" si="1"/>
        <v>42748</v>
      </c>
      <c r="B60" s="37">
        <f>SUMIFS(СВЦЭМ!$C$34:$C$777,СВЦЭМ!$A$34:$A$777,$A60,СВЦЭМ!$B$34:$B$777,B$47)+'СЕТ СН'!$G$9+СВЦЭМ!$D$10+'СЕТ СН'!$G$6-'СЕТ СН'!$G$19</f>
        <v>1299.5174845400002</v>
      </c>
      <c r="C60" s="37">
        <f>SUMIFS(СВЦЭМ!$C$34:$C$777,СВЦЭМ!$A$34:$A$777,$A60,СВЦЭМ!$B$34:$B$777,C$47)+'СЕТ СН'!$G$9+СВЦЭМ!$D$10+'СЕТ СН'!$G$6-'СЕТ СН'!$G$19</f>
        <v>1332.6763723900003</v>
      </c>
      <c r="D60" s="37">
        <f>SUMIFS(СВЦЭМ!$C$34:$C$777,СВЦЭМ!$A$34:$A$777,$A60,СВЦЭМ!$B$34:$B$777,D$47)+'СЕТ СН'!$G$9+СВЦЭМ!$D$10+'СЕТ СН'!$G$6-'СЕТ СН'!$G$19</f>
        <v>1357.1160977499999</v>
      </c>
      <c r="E60" s="37">
        <f>SUMIFS(СВЦЭМ!$C$34:$C$777,СВЦЭМ!$A$34:$A$777,$A60,СВЦЭМ!$B$34:$B$777,E$47)+'СЕТ СН'!$G$9+СВЦЭМ!$D$10+'СЕТ СН'!$G$6-'СЕТ СН'!$G$19</f>
        <v>1369.7520927300002</v>
      </c>
      <c r="F60" s="37">
        <f>SUMIFS(СВЦЭМ!$C$34:$C$777,СВЦЭМ!$A$34:$A$777,$A60,СВЦЭМ!$B$34:$B$777,F$47)+'СЕТ СН'!$G$9+СВЦЭМ!$D$10+'СЕТ СН'!$G$6-'СЕТ СН'!$G$19</f>
        <v>1368.0689341800003</v>
      </c>
      <c r="G60" s="37">
        <f>SUMIFS(СВЦЭМ!$C$34:$C$777,СВЦЭМ!$A$34:$A$777,$A60,СВЦЭМ!$B$34:$B$777,G$47)+'СЕТ СН'!$G$9+СВЦЭМ!$D$10+'СЕТ СН'!$G$6-'СЕТ СН'!$G$19</f>
        <v>1351.5859307800001</v>
      </c>
      <c r="H60" s="37">
        <f>SUMIFS(СВЦЭМ!$C$34:$C$777,СВЦЭМ!$A$34:$A$777,$A60,СВЦЭМ!$B$34:$B$777,H$47)+'СЕТ СН'!$G$9+СВЦЭМ!$D$10+'СЕТ СН'!$G$6-'СЕТ СН'!$G$19</f>
        <v>1300.6462481500002</v>
      </c>
      <c r="I60" s="37">
        <f>SUMIFS(СВЦЭМ!$C$34:$C$777,СВЦЭМ!$A$34:$A$777,$A60,СВЦЭМ!$B$34:$B$777,I$47)+'СЕТ СН'!$G$9+СВЦЭМ!$D$10+'СЕТ СН'!$G$6-'СЕТ СН'!$G$19</f>
        <v>1259.3621103300002</v>
      </c>
      <c r="J60" s="37">
        <f>SUMIFS(СВЦЭМ!$C$34:$C$777,СВЦЭМ!$A$34:$A$777,$A60,СВЦЭМ!$B$34:$B$777,J$47)+'СЕТ СН'!$G$9+СВЦЭМ!$D$10+'СЕТ СН'!$G$6-'СЕТ СН'!$G$19</f>
        <v>1251.91050653</v>
      </c>
      <c r="K60" s="37">
        <f>SUMIFS(СВЦЭМ!$C$34:$C$777,СВЦЭМ!$A$34:$A$777,$A60,СВЦЭМ!$B$34:$B$777,K$47)+'СЕТ СН'!$G$9+СВЦЭМ!$D$10+'СЕТ СН'!$G$6-'СЕТ СН'!$G$19</f>
        <v>1222.60389416</v>
      </c>
      <c r="L60" s="37">
        <f>SUMIFS(СВЦЭМ!$C$34:$C$777,СВЦЭМ!$A$34:$A$777,$A60,СВЦЭМ!$B$34:$B$777,L$47)+'СЕТ СН'!$G$9+СВЦЭМ!$D$10+'СЕТ СН'!$G$6-'СЕТ СН'!$G$19</f>
        <v>1209.3359342100002</v>
      </c>
      <c r="M60" s="37">
        <f>SUMIFS(СВЦЭМ!$C$34:$C$777,СВЦЭМ!$A$34:$A$777,$A60,СВЦЭМ!$B$34:$B$777,M$47)+'СЕТ СН'!$G$9+СВЦЭМ!$D$10+'СЕТ СН'!$G$6-'СЕТ СН'!$G$19</f>
        <v>1202.8845184500001</v>
      </c>
      <c r="N60" s="37">
        <f>SUMIFS(СВЦЭМ!$C$34:$C$777,СВЦЭМ!$A$34:$A$777,$A60,СВЦЭМ!$B$34:$B$777,N$47)+'СЕТ СН'!$G$9+СВЦЭМ!$D$10+'СЕТ СН'!$G$6-'СЕТ СН'!$G$19</f>
        <v>1208.9244838</v>
      </c>
      <c r="O60" s="37">
        <f>SUMIFS(СВЦЭМ!$C$34:$C$777,СВЦЭМ!$A$34:$A$777,$A60,СВЦЭМ!$B$34:$B$777,O$47)+'СЕТ СН'!$G$9+СВЦЭМ!$D$10+'СЕТ СН'!$G$6-'СЕТ СН'!$G$19</f>
        <v>1212.75595587</v>
      </c>
      <c r="P60" s="37">
        <f>SUMIFS(СВЦЭМ!$C$34:$C$777,СВЦЭМ!$A$34:$A$777,$A60,СВЦЭМ!$B$34:$B$777,P$47)+'СЕТ СН'!$G$9+СВЦЭМ!$D$10+'СЕТ СН'!$G$6-'СЕТ СН'!$G$19</f>
        <v>1214.3062418600002</v>
      </c>
      <c r="Q60" s="37">
        <f>SUMIFS(СВЦЭМ!$C$34:$C$777,СВЦЭМ!$A$34:$A$777,$A60,СВЦЭМ!$B$34:$B$777,Q$47)+'СЕТ СН'!$G$9+СВЦЭМ!$D$10+'СЕТ СН'!$G$6-'СЕТ СН'!$G$19</f>
        <v>1216.8880483200001</v>
      </c>
      <c r="R60" s="37">
        <f>SUMIFS(СВЦЭМ!$C$34:$C$777,СВЦЭМ!$A$34:$A$777,$A60,СВЦЭМ!$B$34:$B$777,R$47)+'СЕТ СН'!$G$9+СВЦЭМ!$D$10+'СЕТ СН'!$G$6-'СЕТ СН'!$G$19</f>
        <v>1217.0971830500002</v>
      </c>
      <c r="S60" s="37">
        <f>SUMIFS(СВЦЭМ!$C$34:$C$777,СВЦЭМ!$A$34:$A$777,$A60,СВЦЭМ!$B$34:$B$777,S$47)+'СЕТ СН'!$G$9+СВЦЭМ!$D$10+'СЕТ СН'!$G$6-'СЕТ СН'!$G$19</f>
        <v>1221.9356830500001</v>
      </c>
      <c r="T60" s="37">
        <f>SUMIFS(СВЦЭМ!$C$34:$C$777,СВЦЭМ!$A$34:$A$777,$A60,СВЦЭМ!$B$34:$B$777,T$47)+'СЕТ СН'!$G$9+СВЦЭМ!$D$10+'СЕТ СН'!$G$6-'СЕТ СН'!$G$19</f>
        <v>1215.7049244100003</v>
      </c>
      <c r="U60" s="37">
        <f>SUMIFS(СВЦЭМ!$C$34:$C$777,СВЦЭМ!$A$34:$A$777,$A60,СВЦЭМ!$B$34:$B$777,U$47)+'СЕТ СН'!$G$9+СВЦЭМ!$D$10+'СЕТ СН'!$G$6-'СЕТ СН'!$G$19</f>
        <v>1216.9140444700001</v>
      </c>
      <c r="V60" s="37">
        <f>SUMIFS(СВЦЭМ!$C$34:$C$777,СВЦЭМ!$A$34:$A$777,$A60,СВЦЭМ!$B$34:$B$777,V$47)+'СЕТ СН'!$G$9+СВЦЭМ!$D$10+'СЕТ СН'!$G$6-'СЕТ СН'!$G$19</f>
        <v>1229.63915933</v>
      </c>
      <c r="W60" s="37">
        <f>SUMIFS(СВЦЭМ!$C$34:$C$777,СВЦЭМ!$A$34:$A$777,$A60,СВЦЭМ!$B$34:$B$777,W$47)+'СЕТ СН'!$G$9+СВЦЭМ!$D$10+'СЕТ СН'!$G$6-'СЕТ СН'!$G$19</f>
        <v>1228.1440931100001</v>
      </c>
      <c r="X60" s="37">
        <f>SUMIFS(СВЦЭМ!$C$34:$C$777,СВЦЭМ!$A$34:$A$777,$A60,СВЦЭМ!$B$34:$B$777,X$47)+'СЕТ СН'!$G$9+СВЦЭМ!$D$10+'СЕТ СН'!$G$6-'СЕТ СН'!$G$19</f>
        <v>1238.74786971</v>
      </c>
      <c r="Y60" s="37">
        <f>SUMIFS(СВЦЭМ!$C$34:$C$777,СВЦЭМ!$A$34:$A$777,$A60,СВЦЭМ!$B$34:$B$777,Y$47)+'СЕТ СН'!$G$9+СВЦЭМ!$D$10+'СЕТ СН'!$G$6-'СЕТ СН'!$G$19</f>
        <v>1243.6369886800003</v>
      </c>
    </row>
    <row r="61" spans="1:25" ht="15.75" x14ac:dyDescent="0.2">
      <c r="A61" s="36">
        <f t="shared" si="1"/>
        <v>42749</v>
      </c>
      <c r="B61" s="37">
        <f>SUMIFS(СВЦЭМ!$C$34:$C$777,СВЦЭМ!$A$34:$A$777,$A61,СВЦЭМ!$B$34:$B$777,B$47)+'СЕТ СН'!$G$9+СВЦЭМ!$D$10+'СЕТ СН'!$G$6-'СЕТ СН'!$G$19</f>
        <v>1253.9491111900002</v>
      </c>
      <c r="C61" s="37">
        <f>SUMIFS(СВЦЭМ!$C$34:$C$777,СВЦЭМ!$A$34:$A$777,$A61,СВЦЭМ!$B$34:$B$777,C$47)+'СЕТ СН'!$G$9+СВЦЭМ!$D$10+'СЕТ СН'!$G$6-'СЕТ СН'!$G$19</f>
        <v>1257.63455256</v>
      </c>
      <c r="D61" s="37">
        <f>SUMIFS(СВЦЭМ!$C$34:$C$777,СВЦЭМ!$A$34:$A$777,$A61,СВЦЭМ!$B$34:$B$777,D$47)+'СЕТ СН'!$G$9+СВЦЭМ!$D$10+'СЕТ СН'!$G$6-'СЕТ СН'!$G$19</f>
        <v>1256.05213521</v>
      </c>
      <c r="E61" s="37">
        <f>SUMIFS(СВЦЭМ!$C$34:$C$777,СВЦЭМ!$A$34:$A$777,$A61,СВЦЭМ!$B$34:$B$777,E$47)+'СЕТ СН'!$G$9+СВЦЭМ!$D$10+'СЕТ СН'!$G$6-'СЕТ СН'!$G$19</f>
        <v>1268.2547159700002</v>
      </c>
      <c r="F61" s="37">
        <f>SUMIFS(СВЦЭМ!$C$34:$C$777,СВЦЭМ!$A$34:$A$777,$A61,СВЦЭМ!$B$34:$B$777,F$47)+'СЕТ СН'!$G$9+СВЦЭМ!$D$10+'СЕТ СН'!$G$6-'СЕТ СН'!$G$19</f>
        <v>1271.3999565000004</v>
      </c>
      <c r="G61" s="37">
        <f>SUMIFS(СВЦЭМ!$C$34:$C$777,СВЦЭМ!$A$34:$A$777,$A61,СВЦЭМ!$B$34:$B$777,G$47)+'СЕТ СН'!$G$9+СВЦЭМ!$D$10+'СЕТ СН'!$G$6-'СЕТ СН'!$G$19</f>
        <v>1265.6309902200001</v>
      </c>
      <c r="H61" s="37">
        <f>SUMIFS(СВЦЭМ!$C$34:$C$777,СВЦЭМ!$A$34:$A$777,$A61,СВЦЭМ!$B$34:$B$777,H$47)+'СЕТ СН'!$G$9+СВЦЭМ!$D$10+'СЕТ СН'!$G$6-'СЕТ СН'!$G$19</f>
        <v>1255.0543261400003</v>
      </c>
      <c r="I61" s="37">
        <f>SUMIFS(СВЦЭМ!$C$34:$C$777,СВЦЭМ!$A$34:$A$777,$A61,СВЦЭМ!$B$34:$B$777,I$47)+'СЕТ СН'!$G$9+СВЦЭМ!$D$10+'СЕТ СН'!$G$6-'СЕТ СН'!$G$19</f>
        <v>1256.4979258000003</v>
      </c>
      <c r="J61" s="37">
        <f>SUMIFS(СВЦЭМ!$C$34:$C$777,СВЦЭМ!$A$34:$A$777,$A61,СВЦЭМ!$B$34:$B$777,J$47)+'СЕТ СН'!$G$9+СВЦЭМ!$D$10+'СЕТ СН'!$G$6-'СЕТ СН'!$G$19</f>
        <v>1245.1484209</v>
      </c>
      <c r="K61" s="37">
        <f>SUMIFS(СВЦЭМ!$C$34:$C$777,СВЦЭМ!$A$34:$A$777,$A61,СВЦЭМ!$B$34:$B$777,K$47)+'СЕТ СН'!$G$9+СВЦЭМ!$D$10+'СЕТ СН'!$G$6-'СЕТ СН'!$G$19</f>
        <v>1203.5747380400003</v>
      </c>
      <c r="L61" s="37">
        <f>SUMIFS(СВЦЭМ!$C$34:$C$777,СВЦЭМ!$A$34:$A$777,$A61,СВЦЭМ!$B$34:$B$777,L$47)+'СЕТ СН'!$G$9+СВЦЭМ!$D$10+'СЕТ СН'!$G$6-'СЕТ СН'!$G$19</f>
        <v>1200.4256931100003</v>
      </c>
      <c r="M61" s="37">
        <f>SUMIFS(СВЦЭМ!$C$34:$C$777,СВЦЭМ!$A$34:$A$777,$A61,СВЦЭМ!$B$34:$B$777,M$47)+'СЕТ СН'!$G$9+СВЦЭМ!$D$10+'СЕТ СН'!$G$6-'СЕТ СН'!$G$19</f>
        <v>1194.70400195</v>
      </c>
      <c r="N61" s="37">
        <f>SUMIFS(СВЦЭМ!$C$34:$C$777,СВЦЭМ!$A$34:$A$777,$A61,СВЦЭМ!$B$34:$B$777,N$47)+'СЕТ СН'!$G$9+СВЦЭМ!$D$10+'СЕТ СН'!$G$6-'СЕТ СН'!$G$19</f>
        <v>1200.98489238</v>
      </c>
      <c r="O61" s="37">
        <f>SUMIFS(СВЦЭМ!$C$34:$C$777,СВЦЭМ!$A$34:$A$777,$A61,СВЦЭМ!$B$34:$B$777,O$47)+'СЕТ СН'!$G$9+СВЦЭМ!$D$10+'СЕТ СН'!$G$6-'СЕТ СН'!$G$19</f>
        <v>1202.4787069700001</v>
      </c>
      <c r="P61" s="37">
        <f>SUMIFS(СВЦЭМ!$C$34:$C$777,СВЦЭМ!$A$34:$A$777,$A61,СВЦЭМ!$B$34:$B$777,P$47)+'СЕТ СН'!$G$9+СВЦЭМ!$D$10+'СЕТ СН'!$G$6-'СЕТ СН'!$G$19</f>
        <v>1207.0959001000001</v>
      </c>
      <c r="Q61" s="37">
        <f>SUMIFS(СВЦЭМ!$C$34:$C$777,СВЦЭМ!$A$34:$A$777,$A61,СВЦЭМ!$B$34:$B$777,Q$47)+'СЕТ СН'!$G$9+СВЦЭМ!$D$10+'СЕТ СН'!$G$6-'СЕТ СН'!$G$19</f>
        <v>1212.2330284300001</v>
      </c>
      <c r="R61" s="37">
        <f>SUMIFS(СВЦЭМ!$C$34:$C$777,СВЦЭМ!$A$34:$A$777,$A61,СВЦЭМ!$B$34:$B$777,R$47)+'СЕТ СН'!$G$9+СВЦЭМ!$D$10+'СЕТ СН'!$G$6-'СЕТ СН'!$G$19</f>
        <v>1210.3292079400003</v>
      </c>
      <c r="S61" s="37">
        <f>SUMIFS(СВЦЭМ!$C$34:$C$777,СВЦЭМ!$A$34:$A$777,$A61,СВЦЭМ!$B$34:$B$777,S$47)+'СЕТ СН'!$G$9+СВЦЭМ!$D$10+'СЕТ СН'!$G$6-'СЕТ СН'!$G$19</f>
        <v>1196.0891761000003</v>
      </c>
      <c r="T61" s="37">
        <f>SUMIFS(СВЦЭМ!$C$34:$C$777,СВЦЭМ!$A$34:$A$777,$A61,СВЦЭМ!$B$34:$B$777,T$47)+'СЕТ СН'!$G$9+СВЦЭМ!$D$10+'СЕТ СН'!$G$6-'СЕТ СН'!$G$19</f>
        <v>1190.1143147000003</v>
      </c>
      <c r="U61" s="37">
        <f>SUMIFS(СВЦЭМ!$C$34:$C$777,СВЦЭМ!$A$34:$A$777,$A61,СВЦЭМ!$B$34:$B$777,U$47)+'СЕТ СН'!$G$9+СВЦЭМ!$D$10+'СЕТ СН'!$G$6-'СЕТ СН'!$G$19</f>
        <v>1190.56042785</v>
      </c>
      <c r="V61" s="37">
        <f>SUMIFS(СВЦЭМ!$C$34:$C$777,СВЦЭМ!$A$34:$A$777,$A61,СВЦЭМ!$B$34:$B$777,V$47)+'СЕТ СН'!$G$9+СВЦЭМ!$D$10+'СЕТ СН'!$G$6-'СЕТ СН'!$G$19</f>
        <v>1194.0229280200001</v>
      </c>
      <c r="W61" s="37">
        <f>SUMIFS(СВЦЭМ!$C$34:$C$777,СВЦЭМ!$A$34:$A$777,$A61,СВЦЭМ!$B$34:$B$777,W$47)+'СЕТ СН'!$G$9+СВЦЭМ!$D$10+'СЕТ СН'!$G$6-'СЕТ СН'!$G$19</f>
        <v>1212.9873760200003</v>
      </c>
      <c r="X61" s="37">
        <f>SUMIFS(СВЦЭМ!$C$34:$C$777,СВЦЭМ!$A$34:$A$777,$A61,СВЦЭМ!$B$34:$B$777,X$47)+'СЕТ СН'!$G$9+СВЦЭМ!$D$10+'СЕТ СН'!$G$6-'СЕТ СН'!$G$19</f>
        <v>1218.8485292700002</v>
      </c>
      <c r="Y61" s="37">
        <f>SUMIFS(СВЦЭМ!$C$34:$C$777,СВЦЭМ!$A$34:$A$777,$A61,СВЦЭМ!$B$34:$B$777,Y$47)+'СЕТ СН'!$G$9+СВЦЭМ!$D$10+'СЕТ СН'!$G$6-'СЕТ СН'!$G$19</f>
        <v>1231.8319857400002</v>
      </c>
    </row>
    <row r="62" spans="1:25" ht="15.75" x14ac:dyDescent="0.2">
      <c r="A62" s="36">
        <f t="shared" si="1"/>
        <v>42750</v>
      </c>
      <c r="B62" s="37">
        <f>SUMIFS(СВЦЭМ!$C$34:$C$777,СВЦЭМ!$A$34:$A$777,$A62,СВЦЭМ!$B$34:$B$777,B$47)+'СЕТ СН'!$G$9+СВЦЭМ!$D$10+'СЕТ СН'!$G$6-'СЕТ СН'!$G$19</f>
        <v>1216.8063106100003</v>
      </c>
      <c r="C62" s="37">
        <f>SUMIFS(СВЦЭМ!$C$34:$C$777,СВЦЭМ!$A$34:$A$777,$A62,СВЦЭМ!$B$34:$B$777,C$47)+'СЕТ СН'!$G$9+СВЦЭМ!$D$10+'СЕТ СН'!$G$6-'СЕТ СН'!$G$19</f>
        <v>1254.5308937200002</v>
      </c>
      <c r="D62" s="37">
        <f>SUMIFS(СВЦЭМ!$C$34:$C$777,СВЦЭМ!$A$34:$A$777,$A62,СВЦЭМ!$B$34:$B$777,D$47)+'СЕТ СН'!$G$9+СВЦЭМ!$D$10+'СЕТ СН'!$G$6-'СЕТ СН'!$G$19</f>
        <v>1276.1174325700003</v>
      </c>
      <c r="E62" s="37">
        <f>SUMIFS(СВЦЭМ!$C$34:$C$777,СВЦЭМ!$A$34:$A$777,$A62,СВЦЭМ!$B$34:$B$777,E$47)+'СЕТ СН'!$G$9+СВЦЭМ!$D$10+'СЕТ СН'!$G$6-'СЕТ СН'!$G$19</f>
        <v>1289.1592629800002</v>
      </c>
      <c r="F62" s="37">
        <f>SUMIFS(СВЦЭМ!$C$34:$C$777,СВЦЭМ!$A$34:$A$777,$A62,СВЦЭМ!$B$34:$B$777,F$47)+'СЕТ СН'!$G$9+СВЦЭМ!$D$10+'СЕТ СН'!$G$6-'СЕТ СН'!$G$19</f>
        <v>1291.0664823100001</v>
      </c>
      <c r="G62" s="37">
        <f>SUMIFS(СВЦЭМ!$C$34:$C$777,СВЦЭМ!$A$34:$A$777,$A62,СВЦЭМ!$B$34:$B$777,G$47)+'СЕТ СН'!$G$9+СВЦЭМ!$D$10+'СЕТ СН'!$G$6-'СЕТ СН'!$G$19</f>
        <v>1284.0626818600003</v>
      </c>
      <c r="H62" s="37">
        <f>SUMIFS(СВЦЭМ!$C$34:$C$777,СВЦЭМ!$A$34:$A$777,$A62,СВЦЭМ!$B$34:$B$777,H$47)+'СЕТ СН'!$G$9+СВЦЭМ!$D$10+'СЕТ СН'!$G$6-'СЕТ СН'!$G$19</f>
        <v>1269.5114461900002</v>
      </c>
      <c r="I62" s="37">
        <f>SUMIFS(СВЦЭМ!$C$34:$C$777,СВЦЭМ!$A$34:$A$777,$A62,СВЦЭМ!$B$34:$B$777,I$47)+'СЕТ СН'!$G$9+СВЦЭМ!$D$10+'СЕТ СН'!$G$6-'СЕТ СН'!$G$19</f>
        <v>1268.1908954600003</v>
      </c>
      <c r="J62" s="37">
        <f>SUMIFS(СВЦЭМ!$C$34:$C$777,СВЦЭМ!$A$34:$A$777,$A62,СВЦЭМ!$B$34:$B$777,J$47)+'СЕТ СН'!$G$9+СВЦЭМ!$D$10+'СЕТ СН'!$G$6-'СЕТ СН'!$G$19</f>
        <v>1241.7110526200004</v>
      </c>
      <c r="K62" s="37">
        <f>SUMIFS(СВЦЭМ!$C$34:$C$777,СВЦЭМ!$A$34:$A$777,$A62,СВЦЭМ!$B$34:$B$777,K$47)+'СЕТ СН'!$G$9+СВЦЭМ!$D$10+'СЕТ СН'!$G$6-'СЕТ СН'!$G$19</f>
        <v>1198.6352844100002</v>
      </c>
      <c r="L62" s="37">
        <f>SUMIFS(СВЦЭМ!$C$34:$C$777,СВЦЭМ!$A$34:$A$777,$A62,СВЦЭМ!$B$34:$B$777,L$47)+'СЕТ СН'!$G$9+СВЦЭМ!$D$10+'СЕТ СН'!$G$6-'СЕТ СН'!$G$19</f>
        <v>1198.06648739</v>
      </c>
      <c r="M62" s="37">
        <f>SUMIFS(СВЦЭМ!$C$34:$C$777,СВЦЭМ!$A$34:$A$777,$A62,СВЦЭМ!$B$34:$B$777,M$47)+'СЕТ СН'!$G$9+СВЦЭМ!$D$10+'СЕТ СН'!$G$6-'СЕТ СН'!$G$19</f>
        <v>1193.6162737300001</v>
      </c>
      <c r="N62" s="37">
        <f>SUMIFS(СВЦЭМ!$C$34:$C$777,СВЦЭМ!$A$34:$A$777,$A62,СВЦЭМ!$B$34:$B$777,N$47)+'СЕТ СН'!$G$9+СВЦЭМ!$D$10+'СЕТ СН'!$G$6-'СЕТ СН'!$G$19</f>
        <v>1187.8844058600002</v>
      </c>
      <c r="O62" s="37">
        <f>SUMIFS(СВЦЭМ!$C$34:$C$777,СВЦЭМ!$A$34:$A$777,$A62,СВЦЭМ!$B$34:$B$777,O$47)+'СЕТ СН'!$G$9+СВЦЭМ!$D$10+'СЕТ СН'!$G$6-'СЕТ СН'!$G$19</f>
        <v>1185.4573396600003</v>
      </c>
      <c r="P62" s="37">
        <f>SUMIFS(СВЦЭМ!$C$34:$C$777,СВЦЭМ!$A$34:$A$777,$A62,СВЦЭМ!$B$34:$B$777,P$47)+'СЕТ СН'!$G$9+СВЦЭМ!$D$10+'СЕТ СН'!$G$6-'СЕТ СН'!$G$19</f>
        <v>1185.46904455</v>
      </c>
      <c r="Q62" s="37">
        <f>SUMIFS(СВЦЭМ!$C$34:$C$777,СВЦЭМ!$A$34:$A$777,$A62,СВЦЭМ!$B$34:$B$777,Q$47)+'СЕТ СН'!$G$9+СВЦЭМ!$D$10+'СЕТ СН'!$G$6-'СЕТ СН'!$G$19</f>
        <v>1186.61895237</v>
      </c>
      <c r="R62" s="37">
        <f>SUMIFS(СВЦЭМ!$C$34:$C$777,СВЦЭМ!$A$34:$A$777,$A62,СВЦЭМ!$B$34:$B$777,R$47)+'СЕТ СН'!$G$9+СВЦЭМ!$D$10+'СЕТ СН'!$G$6-'СЕТ СН'!$G$19</f>
        <v>1186.0158475500002</v>
      </c>
      <c r="S62" s="37">
        <f>SUMIFS(СВЦЭМ!$C$34:$C$777,СВЦЭМ!$A$34:$A$777,$A62,СВЦЭМ!$B$34:$B$777,S$47)+'СЕТ СН'!$G$9+СВЦЭМ!$D$10+'СЕТ СН'!$G$6-'СЕТ СН'!$G$19</f>
        <v>1192.6363936000002</v>
      </c>
      <c r="T62" s="37">
        <f>SUMIFS(СВЦЭМ!$C$34:$C$777,СВЦЭМ!$A$34:$A$777,$A62,СВЦЭМ!$B$34:$B$777,T$47)+'СЕТ СН'!$G$9+СВЦЭМ!$D$10+'СЕТ СН'!$G$6-'СЕТ СН'!$G$19</f>
        <v>1193.18265819</v>
      </c>
      <c r="U62" s="37">
        <f>SUMIFS(СВЦЭМ!$C$34:$C$777,СВЦЭМ!$A$34:$A$777,$A62,СВЦЭМ!$B$34:$B$777,U$47)+'СЕТ СН'!$G$9+СВЦЭМ!$D$10+'СЕТ СН'!$G$6-'СЕТ СН'!$G$19</f>
        <v>1193.5790599400002</v>
      </c>
      <c r="V62" s="37">
        <f>SUMIFS(СВЦЭМ!$C$34:$C$777,СВЦЭМ!$A$34:$A$777,$A62,СВЦЭМ!$B$34:$B$777,V$47)+'СЕТ СН'!$G$9+СВЦЭМ!$D$10+'СЕТ СН'!$G$6-'СЕТ СН'!$G$19</f>
        <v>1195.7913163900002</v>
      </c>
      <c r="W62" s="37">
        <f>SUMIFS(СВЦЭМ!$C$34:$C$777,СВЦЭМ!$A$34:$A$777,$A62,СВЦЭМ!$B$34:$B$777,W$47)+'СЕТ СН'!$G$9+СВЦЭМ!$D$10+'СЕТ СН'!$G$6-'СЕТ СН'!$G$19</f>
        <v>1191.6534042400003</v>
      </c>
      <c r="X62" s="37">
        <f>SUMIFS(СВЦЭМ!$C$34:$C$777,СВЦЭМ!$A$34:$A$777,$A62,СВЦЭМ!$B$34:$B$777,X$47)+'СЕТ СН'!$G$9+СВЦЭМ!$D$10+'СЕТ СН'!$G$6-'СЕТ СН'!$G$19</f>
        <v>1186.9249304300001</v>
      </c>
      <c r="Y62" s="37">
        <f>SUMIFS(СВЦЭМ!$C$34:$C$777,СВЦЭМ!$A$34:$A$777,$A62,СВЦЭМ!$B$34:$B$777,Y$47)+'СЕТ СН'!$G$9+СВЦЭМ!$D$10+'СЕТ СН'!$G$6-'СЕТ СН'!$G$19</f>
        <v>1200.6448063800003</v>
      </c>
    </row>
    <row r="63" spans="1:25" ht="15.75" x14ac:dyDescent="0.2">
      <c r="A63" s="36">
        <f t="shared" si="1"/>
        <v>42751</v>
      </c>
      <c r="B63" s="37">
        <f>SUMIFS(СВЦЭМ!$C$34:$C$777,СВЦЭМ!$A$34:$A$777,$A63,СВЦЭМ!$B$34:$B$777,B$47)+'СЕТ СН'!$G$9+СВЦЭМ!$D$10+'СЕТ СН'!$G$6-'СЕТ СН'!$G$19</f>
        <v>1234.75563857</v>
      </c>
      <c r="C63" s="37">
        <f>SUMIFS(СВЦЭМ!$C$34:$C$777,СВЦЭМ!$A$34:$A$777,$A63,СВЦЭМ!$B$34:$B$777,C$47)+'СЕТ СН'!$G$9+СВЦЭМ!$D$10+'СЕТ СН'!$G$6-'СЕТ СН'!$G$19</f>
        <v>1269.1536938500003</v>
      </c>
      <c r="D63" s="37">
        <f>SUMIFS(СВЦЭМ!$C$34:$C$777,СВЦЭМ!$A$34:$A$777,$A63,СВЦЭМ!$B$34:$B$777,D$47)+'СЕТ СН'!$G$9+СВЦЭМ!$D$10+'СЕТ СН'!$G$6-'СЕТ СН'!$G$19</f>
        <v>1294.0208185500001</v>
      </c>
      <c r="E63" s="37">
        <f>SUMIFS(СВЦЭМ!$C$34:$C$777,СВЦЭМ!$A$34:$A$777,$A63,СВЦЭМ!$B$34:$B$777,E$47)+'СЕТ СН'!$G$9+СВЦЭМ!$D$10+'СЕТ СН'!$G$6-'СЕТ СН'!$G$19</f>
        <v>1305.9882741900001</v>
      </c>
      <c r="F63" s="37">
        <f>SUMIFS(СВЦЭМ!$C$34:$C$777,СВЦЭМ!$A$34:$A$777,$A63,СВЦЭМ!$B$34:$B$777,F$47)+'СЕТ СН'!$G$9+СВЦЭМ!$D$10+'СЕТ СН'!$G$6-'СЕТ СН'!$G$19</f>
        <v>1305.2684584799999</v>
      </c>
      <c r="G63" s="37">
        <f>SUMIFS(СВЦЭМ!$C$34:$C$777,СВЦЭМ!$A$34:$A$777,$A63,СВЦЭМ!$B$34:$B$777,G$47)+'СЕТ СН'!$G$9+СВЦЭМ!$D$10+'СЕТ СН'!$G$6-'СЕТ СН'!$G$19</f>
        <v>1288.83110549</v>
      </c>
      <c r="H63" s="37">
        <f>SUMIFS(СВЦЭМ!$C$34:$C$777,СВЦЭМ!$A$34:$A$777,$A63,СВЦЭМ!$B$34:$B$777,H$47)+'СЕТ СН'!$G$9+СВЦЭМ!$D$10+'СЕТ СН'!$G$6-'СЕТ СН'!$G$19</f>
        <v>1277.37077912</v>
      </c>
      <c r="I63" s="37">
        <f>SUMIFS(СВЦЭМ!$C$34:$C$777,СВЦЭМ!$A$34:$A$777,$A63,СВЦЭМ!$B$34:$B$777,I$47)+'СЕТ СН'!$G$9+СВЦЭМ!$D$10+'СЕТ СН'!$G$6-'СЕТ СН'!$G$19</f>
        <v>1218.40203518</v>
      </c>
      <c r="J63" s="37">
        <f>SUMIFS(СВЦЭМ!$C$34:$C$777,СВЦЭМ!$A$34:$A$777,$A63,СВЦЭМ!$B$34:$B$777,J$47)+'СЕТ СН'!$G$9+СВЦЭМ!$D$10+'СЕТ СН'!$G$6-'СЕТ СН'!$G$19</f>
        <v>1292.0517264800001</v>
      </c>
      <c r="K63" s="37">
        <f>SUMIFS(СВЦЭМ!$C$34:$C$777,СВЦЭМ!$A$34:$A$777,$A63,СВЦЭМ!$B$34:$B$777,K$47)+'СЕТ СН'!$G$9+СВЦЭМ!$D$10+'СЕТ СН'!$G$6-'СЕТ СН'!$G$19</f>
        <v>1231.5523851800003</v>
      </c>
      <c r="L63" s="37">
        <f>SUMIFS(СВЦЭМ!$C$34:$C$777,СВЦЭМ!$A$34:$A$777,$A63,СВЦЭМ!$B$34:$B$777,L$47)+'СЕТ СН'!$G$9+СВЦЭМ!$D$10+'СЕТ СН'!$G$6-'СЕТ СН'!$G$19</f>
        <v>1236.73924502</v>
      </c>
      <c r="M63" s="37">
        <f>SUMIFS(СВЦЭМ!$C$34:$C$777,СВЦЭМ!$A$34:$A$777,$A63,СВЦЭМ!$B$34:$B$777,M$47)+'СЕТ СН'!$G$9+СВЦЭМ!$D$10+'СЕТ СН'!$G$6-'СЕТ СН'!$G$19</f>
        <v>1230.3899364500003</v>
      </c>
      <c r="N63" s="37">
        <f>SUMIFS(СВЦЭМ!$C$34:$C$777,СВЦЭМ!$A$34:$A$777,$A63,СВЦЭМ!$B$34:$B$777,N$47)+'СЕТ СН'!$G$9+СВЦЭМ!$D$10+'СЕТ СН'!$G$6-'СЕТ СН'!$G$19</f>
        <v>1213.2359486200003</v>
      </c>
      <c r="O63" s="37">
        <f>SUMIFS(СВЦЭМ!$C$34:$C$777,СВЦЭМ!$A$34:$A$777,$A63,СВЦЭМ!$B$34:$B$777,O$47)+'СЕТ СН'!$G$9+СВЦЭМ!$D$10+'СЕТ СН'!$G$6-'СЕТ СН'!$G$19</f>
        <v>1208.3040955800002</v>
      </c>
      <c r="P63" s="37">
        <f>SUMIFS(СВЦЭМ!$C$34:$C$777,СВЦЭМ!$A$34:$A$777,$A63,СВЦЭМ!$B$34:$B$777,P$47)+'СЕТ СН'!$G$9+СВЦЭМ!$D$10+'СЕТ СН'!$G$6-'СЕТ СН'!$G$19</f>
        <v>1206.6012699100002</v>
      </c>
      <c r="Q63" s="37">
        <f>SUMIFS(СВЦЭМ!$C$34:$C$777,СВЦЭМ!$A$34:$A$777,$A63,СВЦЭМ!$B$34:$B$777,Q$47)+'СЕТ СН'!$G$9+СВЦЭМ!$D$10+'СЕТ СН'!$G$6-'СЕТ СН'!$G$19</f>
        <v>1202.8269000300002</v>
      </c>
      <c r="R63" s="37">
        <f>SUMIFS(СВЦЭМ!$C$34:$C$777,СВЦЭМ!$A$34:$A$777,$A63,СВЦЭМ!$B$34:$B$777,R$47)+'СЕТ СН'!$G$9+СВЦЭМ!$D$10+'СЕТ СН'!$G$6-'СЕТ СН'!$G$19</f>
        <v>1208.2399407100002</v>
      </c>
      <c r="S63" s="37">
        <f>SUMIFS(СВЦЭМ!$C$34:$C$777,СВЦЭМ!$A$34:$A$777,$A63,СВЦЭМ!$B$34:$B$777,S$47)+'СЕТ СН'!$G$9+СВЦЭМ!$D$10+'СЕТ СН'!$G$6-'СЕТ СН'!$G$19</f>
        <v>1222.1769827900002</v>
      </c>
      <c r="T63" s="37">
        <f>SUMIFS(СВЦЭМ!$C$34:$C$777,СВЦЭМ!$A$34:$A$777,$A63,СВЦЭМ!$B$34:$B$777,T$47)+'СЕТ СН'!$G$9+СВЦЭМ!$D$10+'СЕТ СН'!$G$6-'СЕТ СН'!$G$19</f>
        <v>1210.7893638099999</v>
      </c>
      <c r="U63" s="37">
        <f>SUMIFS(СВЦЭМ!$C$34:$C$777,СВЦЭМ!$A$34:$A$777,$A63,СВЦЭМ!$B$34:$B$777,U$47)+'СЕТ СН'!$G$9+СВЦЭМ!$D$10+'СЕТ СН'!$G$6-'СЕТ СН'!$G$19</f>
        <v>1215.6789909500003</v>
      </c>
      <c r="V63" s="37">
        <f>SUMIFS(СВЦЭМ!$C$34:$C$777,СВЦЭМ!$A$34:$A$777,$A63,СВЦЭМ!$B$34:$B$777,V$47)+'СЕТ СН'!$G$9+СВЦЭМ!$D$10+'СЕТ СН'!$G$6-'СЕТ СН'!$G$19</f>
        <v>1223.8721835400002</v>
      </c>
      <c r="W63" s="37">
        <f>SUMIFS(СВЦЭМ!$C$34:$C$777,СВЦЭМ!$A$34:$A$777,$A63,СВЦЭМ!$B$34:$B$777,W$47)+'СЕТ СН'!$G$9+СВЦЭМ!$D$10+'СЕТ СН'!$G$6-'СЕТ СН'!$G$19</f>
        <v>1218.6803273800001</v>
      </c>
      <c r="X63" s="37">
        <f>SUMIFS(СВЦЭМ!$C$34:$C$777,СВЦЭМ!$A$34:$A$777,$A63,СВЦЭМ!$B$34:$B$777,X$47)+'СЕТ СН'!$G$9+СВЦЭМ!$D$10+'СЕТ СН'!$G$6-'СЕТ СН'!$G$19</f>
        <v>1220.2580377100003</v>
      </c>
      <c r="Y63" s="37">
        <f>SUMIFS(СВЦЭМ!$C$34:$C$777,СВЦЭМ!$A$34:$A$777,$A63,СВЦЭМ!$B$34:$B$777,Y$47)+'СЕТ СН'!$G$9+СВЦЭМ!$D$10+'СЕТ СН'!$G$6-'СЕТ СН'!$G$19</f>
        <v>1216.2156955700002</v>
      </c>
    </row>
    <row r="64" spans="1:25" ht="15.75" x14ac:dyDescent="0.2">
      <c r="A64" s="36">
        <f t="shared" si="1"/>
        <v>42752</v>
      </c>
      <c r="B64" s="37">
        <f>SUMIFS(СВЦЭМ!$C$34:$C$777,СВЦЭМ!$A$34:$A$777,$A64,СВЦЭМ!$B$34:$B$777,B$47)+'СЕТ СН'!$G$9+СВЦЭМ!$D$10+'СЕТ СН'!$G$6-'СЕТ СН'!$G$19</f>
        <v>1219.7918319600003</v>
      </c>
      <c r="C64" s="37">
        <f>SUMIFS(СВЦЭМ!$C$34:$C$777,СВЦЭМ!$A$34:$A$777,$A64,СВЦЭМ!$B$34:$B$777,C$47)+'СЕТ СН'!$G$9+СВЦЭМ!$D$10+'СЕТ СН'!$G$6-'СЕТ СН'!$G$19</f>
        <v>1239.42168739</v>
      </c>
      <c r="D64" s="37">
        <f>SUMIFS(СВЦЭМ!$C$34:$C$777,СВЦЭМ!$A$34:$A$777,$A64,СВЦЭМ!$B$34:$B$777,D$47)+'СЕТ СН'!$G$9+СВЦЭМ!$D$10+'СЕТ СН'!$G$6-'СЕТ СН'!$G$19</f>
        <v>1293.5423254900002</v>
      </c>
      <c r="E64" s="37">
        <f>SUMIFS(СВЦЭМ!$C$34:$C$777,СВЦЭМ!$A$34:$A$777,$A64,СВЦЭМ!$B$34:$B$777,E$47)+'СЕТ СН'!$G$9+СВЦЭМ!$D$10+'СЕТ СН'!$G$6-'СЕТ СН'!$G$19</f>
        <v>1286.5828618400001</v>
      </c>
      <c r="F64" s="37">
        <f>SUMIFS(СВЦЭМ!$C$34:$C$777,СВЦЭМ!$A$34:$A$777,$A64,СВЦЭМ!$B$34:$B$777,F$47)+'СЕТ СН'!$G$9+СВЦЭМ!$D$10+'СЕТ СН'!$G$6-'СЕТ СН'!$G$19</f>
        <v>1287.9721566200001</v>
      </c>
      <c r="G64" s="37">
        <f>SUMIFS(СВЦЭМ!$C$34:$C$777,СВЦЭМ!$A$34:$A$777,$A64,СВЦЭМ!$B$34:$B$777,G$47)+'СЕТ СН'!$G$9+СВЦЭМ!$D$10+'СЕТ СН'!$G$6-'СЕТ СН'!$G$19</f>
        <v>1267.5695876200002</v>
      </c>
      <c r="H64" s="37">
        <f>SUMIFS(СВЦЭМ!$C$34:$C$777,СВЦЭМ!$A$34:$A$777,$A64,СВЦЭМ!$B$34:$B$777,H$47)+'СЕТ СН'!$G$9+СВЦЭМ!$D$10+'СЕТ СН'!$G$6-'СЕТ СН'!$G$19</f>
        <v>1194.7165013000003</v>
      </c>
      <c r="I64" s="37">
        <f>SUMIFS(СВЦЭМ!$C$34:$C$777,СВЦЭМ!$A$34:$A$777,$A64,СВЦЭМ!$B$34:$B$777,I$47)+'СЕТ СН'!$G$9+СВЦЭМ!$D$10+'СЕТ СН'!$G$6-'СЕТ СН'!$G$19</f>
        <v>1224.9174883000001</v>
      </c>
      <c r="J64" s="37">
        <f>SUMIFS(СВЦЭМ!$C$34:$C$777,СВЦЭМ!$A$34:$A$777,$A64,СВЦЭМ!$B$34:$B$777,J$47)+'СЕТ СН'!$G$9+СВЦЭМ!$D$10+'СЕТ СН'!$G$6-'СЕТ СН'!$G$19</f>
        <v>1182.1149993399999</v>
      </c>
      <c r="K64" s="37">
        <f>SUMIFS(СВЦЭМ!$C$34:$C$777,СВЦЭМ!$A$34:$A$777,$A64,СВЦЭМ!$B$34:$B$777,K$47)+'СЕТ СН'!$G$9+СВЦЭМ!$D$10+'СЕТ СН'!$G$6-'СЕТ СН'!$G$19</f>
        <v>1208.1328080800004</v>
      </c>
      <c r="L64" s="37">
        <f>SUMIFS(СВЦЭМ!$C$34:$C$777,СВЦЭМ!$A$34:$A$777,$A64,СВЦЭМ!$B$34:$B$777,L$47)+'СЕТ СН'!$G$9+СВЦЭМ!$D$10+'СЕТ СН'!$G$6-'СЕТ СН'!$G$19</f>
        <v>1221.6418005400001</v>
      </c>
      <c r="M64" s="37">
        <f>SUMIFS(СВЦЭМ!$C$34:$C$777,СВЦЭМ!$A$34:$A$777,$A64,СВЦЭМ!$B$34:$B$777,M$47)+'СЕТ СН'!$G$9+СВЦЭМ!$D$10+'СЕТ СН'!$G$6-'СЕТ СН'!$G$19</f>
        <v>1229.2501085600002</v>
      </c>
      <c r="N64" s="37">
        <f>SUMIFS(СВЦЭМ!$C$34:$C$777,СВЦЭМ!$A$34:$A$777,$A64,СВЦЭМ!$B$34:$B$777,N$47)+'СЕТ СН'!$G$9+СВЦЭМ!$D$10+'СЕТ СН'!$G$6-'СЕТ СН'!$G$19</f>
        <v>1229.4083062700001</v>
      </c>
      <c r="O64" s="37">
        <f>SUMIFS(СВЦЭМ!$C$34:$C$777,СВЦЭМ!$A$34:$A$777,$A64,СВЦЭМ!$B$34:$B$777,O$47)+'СЕТ СН'!$G$9+СВЦЭМ!$D$10+'СЕТ СН'!$G$6-'СЕТ СН'!$G$19</f>
        <v>1225.0794432600001</v>
      </c>
      <c r="P64" s="37">
        <f>SUMIFS(СВЦЭМ!$C$34:$C$777,СВЦЭМ!$A$34:$A$777,$A64,СВЦЭМ!$B$34:$B$777,P$47)+'СЕТ СН'!$G$9+СВЦЭМ!$D$10+'СЕТ СН'!$G$6-'СЕТ СН'!$G$19</f>
        <v>1222.7367002800002</v>
      </c>
      <c r="Q64" s="37">
        <f>SUMIFS(СВЦЭМ!$C$34:$C$777,СВЦЭМ!$A$34:$A$777,$A64,СВЦЭМ!$B$34:$B$777,Q$47)+'СЕТ СН'!$G$9+СВЦЭМ!$D$10+'СЕТ СН'!$G$6-'СЕТ СН'!$G$19</f>
        <v>1215.8584910100003</v>
      </c>
      <c r="R64" s="37">
        <f>SUMIFS(СВЦЭМ!$C$34:$C$777,СВЦЭМ!$A$34:$A$777,$A64,СВЦЭМ!$B$34:$B$777,R$47)+'СЕТ СН'!$G$9+СВЦЭМ!$D$10+'СЕТ СН'!$G$6-'СЕТ СН'!$G$19</f>
        <v>1213.6145053100004</v>
      </c>
      <c r="S64" s="37">
        <f>SUMIFS(СВЦЭМ!$C$34:$C$777,СВЦЭМ!$A$34:$A$777,$A64,СВЦЭМ!$B$34:$B$777,S$47)+'СЕТ СН'!$G$9+СВЦЭМ!$D$10+'СЕТ СН'!$G$6-'СЕТ СН'!$G$19</f>
        <v>1184.4210400400002</v>
      </c>
      <c r="T64" s="37">
        <f>SUMIFS(СВЦЭМ!$C$34:$C$777,СВЦЭМ!$A$34:$A$777,$A64,СВЦЭМ!$B$34:$B$777,T$47)+'СЕТ СН'!$G$9+СВЦЭМ!$D$10+'СЕТ СН'!$G$6-'СЕТ СН'!$G$19</f>
        <v>1165.0259007200002</v>
      </c>
      <c r="U64" s="37">
        <f>SUMIFS(СВЦЭМ!$C$34:$C$777,СВЦЭМ!$A$34:$A$777,$A64,СВЦЭМ!$B$34:$B$777,U$47)+'СЕТ СН'!$G$9+СВЦЭМ!$D$10+'СЕТ СН'!$G$6-'СЕТ СН'!$G$19</f>
        <v>1183.2236624700004</v>
      </c>
      <c r="V64" s="37">
        <f>SUMIFS(СВЦЭМ!$C$34:$C$777,СВЦЭМ!$A$34:$A$777,$A64,СВЦЭМ!$B$34:$B$777,V$47)+'СЕТ СН'!$G$9+СВЦЭМ!$D$10+'СЕТ СН'!$G$6-'СЕТ СН'!$G$19</f>
        <v>1195.2174671800003</v>
      </c>
      <c r="W64" s="37">
        <f>SUMIFS(СВЦЭМ!$C$34:$C$777,СВЦЭМ!$A$34:$A$777,$A64,СВЦЭМ!$B$34:$B$777,W$47)+'СЕТ СН'!$G$9+СВЦЭМ!$D$10+'СЕТ СН'!$G$6-'СЕТ СН'!$G$19</f>
        <v>1205.4891149</v>
      </c>
      <c r="X64" s="37">
        <f>SUMIFS(СВЦЭМ!$C$34:$C$777,СВЦЭМ!$A$34:$A$777,$A64,СВЦЭМ!$B$34:$B$777,X$47)+'СЕТ СН'!$G$9+СВЦЭМ!$D$10+'СЕТ СН'!$G$6-'СЕТ СН'!$G$19</f>
        <v>1221.7527764400002</v>
      </c>
      <c r="Y64" s="37">
        <f>SUMIFS(СВЦЭМ!$C$34:$C$777,СВЦЭМ!$A$34:$A$777,$A64,СВЦЭМ!$B$34:$B$777,Y$47)+'СЕТ СН'!$G$9+СВЦЭМ!$D$10+'СЕТ СН'!$G$6-'СЕТ СН'!$G$19</f>
        <v>1209.5200554400003</v>
      </c>
    </row>
    <row r="65" spans="1:27" ht="15.75" x14ac:dyDescent="0.2">
      <c r="A65" s="36">
        <f t="shared" si="1"/>
        <v>42753</v>
      </c>
      <c r="B65" s="37">
        <f>SUMIFS(СВЦЭМ!$C$34:$C$777,СВЦЭМ!$A$34:$A$777,$A65,СВЦЭМ!$B$34:$B$777,B$47)+'СЕТ СН'!$G$9+СВЦЭМ!$D$10+'СЕТ СН'!$G$6-'СЕТ СН'!$G$19</f>
        <v>1287.2554869400001</v>
      </c>
      <c r="C65" s="37">
        <f>SUMIFS(СВЦЭМ!$C$34:$C$777,СВЦЭМ!$A$34:$A$777,$A65,СВЦЭМ!$B$34:$B$777,C$47)+'СЕТ СН'!$G$9+СВЦЭМ!$D$10+'СЕТ СН'!$G$6-'СЕТ СН'!$G$19</f>
        <v>1305.6316705300001</v>
      </c>
      <c r="D65" s="37">
        <f>SUMIFS(СВЦЭМ!$C$34:$C$777,СВЦЭМ!$A$34:$A$777,$A65,СВЦЭМ!$B$34:$B$777,D$47)+'СЕТ СН'!$G$9+СВЦЭМ!$D$10+'СЕТ СН'!$G$6-'СЕТ СН'!$G$19</f>
        <v>1308.0495607299999</v>
      </c>
      <c r="E65" s="37">
        <f>SUMIFS(СВЦЭМ!$C$34:$C$777,СВЦЭМ!$A$34:$A$777,$A65,СВЦЭМ!$B$34:$B$777,E$47)+'СЕТ СН'!$G$9+СВЦЭМ!$D$10+'СЕТ СН'!$G$6-'СЕТ СН'!$G$19</f>
        <v>1320.0174338800002</v>
      </c>
      <c r="F65" s="37">
        <f>SUMIFS(СВЦЭМ!$C$34:$C$777,СВЦЭМ!$A$34:$A$777,$A65,СВЦЭМ!$B$34:$B$777,F$47)+'СЕТ СН'!$G$9+СВЦЭМ!$D$10+'СЕТ СН'!$G$6-'СЕТ СН'!$G$19</f>
        <v>1319.92676699</v>
      </c>
      <c r="G65" s="37">
        <f>SUMIFS(СВЦЭМ!$C$34:$C$777,СВЦЭМ!$A$34:$A$777,$A65,СВЦЭМ!$B$34:$B$777,G$47)+'СЕТ СН'!$G$9+СВЦЭМ!$D$10+'СЕТ СН'!$G$6-'СЕТ СН'!$G$19</f>
        <v>1308.6637250000003</v>
      </c>
      <c r="H65" s="37">
        <f>SUMIFS(СВЦЭМ!$C$34:$C$777,СВЦЭМ!$A$34:$A$777,$A65,СВЦЭМ!$B$34:$B$777,H$47)+'СЕТ СН'!$G$9+СВЦЭМ!$D$10+'СЕТ СН'!$G$6-'СЕТ СН'!$G$19</f>
        <v>1287.9149338400002</v>
      </c>
      <c r="I65" s="37">
        <f>SUMIFS(СВЦЭМ!$C$34:$C$777,СВЦЭМ!$A$34:$A$777,$A65,СВЦЭМ!$B$34:$B$777,I$47)+'СЕТ СН'!$G$9+СВЦЭМ!$D$10+'СЕТ СН'!$G$6-'СЕТ СН'!$G$19</f>
        <v>1234.1764407700002</v>
      </c>
      <c r="J65" s="37">
        <f>SUMIFS(СВЦЭМ!$C$34:$C$777,СВЦЭМ!$A$34:$A$777,$A65,СВЦЭМ!$B$34:$B$777,J$47)+'СЕТ СН'!$G$9+СВЦЭМ!$D$10+'СЕТ СН'!$G$6-'СЕТ СН'!$G$19</f>
        <v>1197.4759365800001</v>
      </c>
      <c r="K65" s="37">
        <f>SUMIFS(СВЦЭМ!$C$34:$C$777,СВЦЭМ!$A$34:$A$777,$A65,СВЦЭМ!$B$34:$B$777,K$47)+'СЕТ СН'!$G$9+СВЦЭМ!$D$10+'СЕТ СН'!$G$6-'СЕТ СН'!$G$19</f>
        <v>1188.5425734200003</v>
      </c>
      <c r="L65" s="37">
        <f>SUMIFS(СВЦЭМ!$C$34:$C$777,СВЦЭМ!$A$34:$A$777,$A65,СВЦЭМ!$B$34:$B$777,L$47)+'СЕТ СН'!$G$9+СВЦЭМ!$D$10+'СЕТ СН'!$G$6-'СЕТ СН'!$G$19</f>
        <v>1191.9817369800003</v>
      </c>
      <c r="M65" s="37">
        <f>SUMIFS(СВЦЭМ!$C$34:$C$777,СВЦЭМ!$A$34:$A$777,$A65,СВЦЭМ!$B$34:$B$777,M$47)+'СЕТ СН'!$G$9+СВЦЭМ!$D$10+'СЕТ СН'!$G$6-'СЕТ СН'!$G$19</f>
        <v>1190.5468436200003</v>
      </c>
      <c r="N65" s="37">
        <f>SUMIFS(СВЦЭМ!$C$34:$C$777,СВЦЭМ!$A$34:$A$777,$A65,СВЦЭМ!$B$34:$B$777,N$47)+'СЕТ СН'!$G$9+СВЦЭМ!$D$10+'СЕТ СН'!$G$6-'СЕТ СН'!$G$19</f>
        <v>1190.5896846099999</v>
      </c>
      <c r="O65" s="37">
        <f>SUMIFS(СВЦЭМ!$C$34:$C$777,СВЦЭМ!$A$34:$A$777,$A65,СВЦЭМ!$B$34:$B$777,O$47)+'СЕТ СН'!$G$9+СВЦЭМ!$D$10+'СЕТ СН'!$G$6-'СЕТ СН'!$G$19</f>
        <v>1193.9443084600002</v>
      </c>
      <c r="P65" s="37">
        <f>SUMIFS(СВЦЭМ!$C$34:$C$777,СВЦЭМ!$A$34:$A$777,$A65,СВЦЭМ!$B$34:$B$777,P$47)+'СЕТ СН'!$G$9+СВЦЭМ!$D$10+'СЕТ СН'!$G$6-'СЕТ СН'!$G$19</f>
        <v>1200.1572610900002</v>
      </c>
      <c r="Q65" s="37">
        <f>SUMIFS(СВЦЭМ!$C$34:$C$777,СВЦЭМ!$A$34:$A$777,$A65,СВЦЭМ!$B$34:$B$777,Q$47)+'СЕТ СН'!$G$9+СВЦЭМ!$D$10+'СЕТ СН'!$G$6-'СЕТ СН'!$G$19</f>
        <v>1209.4891083500002</v>
      </c>
      <c r="R65" s="37">
        <f>SUMIFS(СВЦЭМ!$C$34:$C$777,СВЦЭМ!$A$34:$A$777,$A65,СВЦЭМ!$B$34:$B$777,R$47)+'СЕТ СН'!$G$9+СВЦЭМ!$D$10+'СЕТ СН'!$G$6-'СЕТ СН'!$G$19</f>
        <v>1209.49658791</v>
      </c>
      <c r="S65" s="37">
        <f>SUMIFS(СВЦЭМ!$C$34:$C$777,СВЦЭМ!$A$34:$A$777,$A65,СВЦЭМ!$B$34:$B$777,S$47)+'СЕТ СН'!$G$9+СВЦЭМ!$D$10+'СЕТ СН'!$G$6-'СЕТ СН'!$G$19</f>
        <v>1189.8062440200001</v>
      </c>
      <c r="T65" s="37">
        <f>SUMIFS(СВЦЭМ!$C$34:$C$777,СВЦЭМ!$A$34:$A$777,$A65,СВЦЭМ!$B$34:$B$777,T$47)+'СЕТ СН'!$G$9+СВЦЭМ!$D$10+'СЕТ СН'!$G$6-'СЕТ СН'!$G$19</f>
        <v>1176.16353716</v>
      </c>
      <c r="U65" s="37">
        <f>SUMIFS(СВЦЭМ!$C$34:$C$777,СВЦЭМ!$A$34:$A$777,$A65,СВЦЭМ!$B$34:$B$777,U$47)+'СЕТ СН'!$G$9+СВЦЭМ!$D$10+'СЕТ СН'!$G$6-'СЕТ СН'!$G$19</f>
        <v>1179.6465164200004</v>
      </c>
      <c r="V65" s="37">
        <f>SUMIFS(СВЦЭМ!$C$34:$C$777,СВЦЭМ!$A$34:$A$777,$A65,СВЦЭМ!$B$34:$B$777,V$47)+'СЕТ СН'!$G$9+СВЦЭМ!$D$10+'СЕТ СН'!$G$6-'СЕТ СН'!$G$19</f>
        <v>1175.6188471200003</v>
      </c>
      <c r="W65" s="37">
        <f>SUMIFS(СВЦЭМ!$C$34:$C$777,СВЦЭМ!$A$34:$A$777,$A65,СВЦЭМ!$B$34:$B$777,W$47)+'СЕТ СН'!$G$9+СВЦЭМ!$D$10+'СЕТ СН'!$G$6-'СЕТ СН'!$G$19</f>
        <v>1176.1290775800003</v>
      </c>
      <c r="X65" s="37">
        <f>SUMIFS(СВЦЭМ!$C$34:$C$777,СВЦЭМ!$A$34:$A$777,$A65,СВЦЭМ!$B$34:$B$777,X$47)+'СЕТ СН'!$G$9+СВЦЭМ!$D$10+'СЕТ СН'!$G$6-'СЕТ СН'!$G$19</f>
        <v>1201.0170181400003</v>
      </c>
      <c r="Y65" s="37">
        <f>SUMIFS(СВЦЭМ!$C$34:$C$777,СВЦЭМ!$A$34:$A$777,$A65,СВЦЭМ!$B$34:$B$777,Y$47)+'СЕТ СН'!$G$9+СВЦЭМ!$D$10+'СЕТ СН'!$G$6-'СЕТ СН'!$G$19</f>
        <v>1230.8186495100003</v>
      </c>
    </row>
    <row r="66" spans="1:27" ht="15.75" x14ac:dyDescent="0.2">
      <c r="A66" s="36">
        <f t="shared" si="1"/>
        <v>42754</v>
      </c>
      <c r="B66" s="37">
        <f>SUMIFS(СВЦЭМ!$C$34:$C$777,СВЦЭМ!$A$34:$A$777,$A66,СВЦЭМ!$B$34:$B$777,B$47)+'СЕТ СН'!$G$9+СВЦЭМ!$D$10+'СЕТ СН'!$G$6-'СЕТ СН'!$G$19</f>
        <v>1247.9145463300001</v>
      </c>
      <c r="C66" s="37">
        <f>SUMIFS(СВЦЭМ!$C$34:$C$777,СВЦЭМ!$A$34:$A$777,$A66,СВЦЭМ!$B$34:$B$777,C$47)+'СЕТ СН'!$G$9+СВЦЭМ!$D$10+'СЕТ СН'!$G$6-'СЕТ СН'!$G$19</f>
        <v>1285.4203152200002</v>
      </c>
      <c r="D66" s="37">
        <f>SUMIFS(СВЦЭМ!$C$34:$C$777,СВЦЭМ!$A$34:$A$777,$A66,СВЦЭМ!$B$34:$B$777,D$47)+'СЕТ СН'!$G$9+СВЦЭМ!$D$10+'СЕТ СН'!$G$6-'СЕТ СН'!$G$19</f>
        <v>1311.1103375800003</v>
      </c>
      <c r="E66" s="37">
        <f>SUMIFS(СВЦЭМ!$C$34:$C$777,СВЦЭМ!$A$34:$A$777,$A66,СВЦЭМ!$B$34:$B$777,E$47)+'СЕТ СН'!$G$9+СВЦЭМ!$D$10+'СЕТ СН'!$G$6-'СЕТ СН'!$G$19</f>
        <v>1319.4217345500001</v>
      </c>
      <c r="F66" s="37">
        <f>SUMIFS(СВЦЭМ!$C$34:$C$777,СВЦЭМ!$A$34:$A$777,$A66,СВЦЭМ!$B$34:$B$777,F$47)+'СЕТ СН'!$G$9+СВЦЭМ!$D$10+'СЕТ СН'!$G$6-'СЕТ СН'!$G$19</f>
        <v>1314.42777561</v>
      </c>
      <c r="G66" s="37">
        <f>SUMIFS(СВЦЭМ!$C$34:$C$777,СВЦЭМ!$A$34:$A$777,$A66,СВЦЭМ!$B$34:$B$777,G$47)+'СЕТ СН'!$G$9+СВЦЭМ!$D$10+'СЕТ СН'!$G$6-'СЕТ СН'!$G$19</f>
        <v>1301.01410777</v>
      </c>
      <c r="H66" s="37">
        <f>SUMIFS(СВЦЭМ!$C$34:$C$777,СВЦЭМ!$A$34:$A$777,$A66,СВЦЭМ!$B$34:$B$777,H$47)+'СЕТ СН'!$G$9+СВЦЭМ!$D$10+'СЕТ СН'!$G$6-'СЕТ СН'!$G$19</f>
        <v>1250.55898437</v>
      </c>
      <c r="I66" s="37">
        <f>SUMIFS(СВЦЭМ!$C$34:$C$777,СВЦЭМ!$A$34:$A$777,$A66,СВЦЭМ!$B$34:$B$777,I$47)+'СЕТ СН'!$G$9+СВЦЭМ!$D$10+'СЕТ СН'!$G$6-'СЕТ СН'!$G$19</f>
        <v>1212.0195670000003</v>
      </c>
      <c r="J66" s="37">
        <f>SUMIFS(СВЦЭМ!$C$34:$C$777,СВЦЭМ!$A$34:$A$777,$A66,СВЦЭМ!$B$34:$B$777,J$47)+'СЕТ СН'!$G$9+СВЦЭМ!$D$10+'СЕТ СН'!$G$6-'СЕТ СН'!$G$19</f>
        <v>1191.5397428900001</v>
      </c>
      <c r="K66" s="37">
        <f>SUMIFS(СВЦЭМ!$C$34:$C$777,СВЦЭМ!$A$34:$A$777,$A66,СВЦЭМ!$B$34:$B$777,K$47)+'СЕТ СН'!$G$9+СВЦЭМ!$D$10+'СЕТ СН'!$G$6-'СЕТ СН'!$G$19</f>
        <v>1175.0126440000004</v>
      </c>
      <c r="L66" s="37">
        <f>SUMIFS(СВЦЭМ!$C$34:$C$777,СВЦЭМ!$A$34:$A$777,$A66,СВЦЭМ!$B$34:$B$777,L$47)+'СЕТ СН'!$G$9+СВЦЭМ!$D$10+'СЕТ СН'!$G$6-'СЕТ СН'!$G$19</f>
        <v>1182.3523878400001</v>
      </c>
      <c r="M66" s="37">
        <f>SUMIFS(СВЦЭМ!$C$34:$C$777,СВЦЭМ!$A$34:$A$777,$A66,СВЦЭМ!$B$34:$B$777,M$47)+'СЕТ СН'!$G$9+СВЦЭМ!$D$10+'СЕТ СН'!$G$6-'СЕТ СН'!$G$19</f>
        <v>1182.0836225400003</v>
      </c>
      <c r="N66" s="37">
        <f>SUMIFS(СВЦЭМ!$C$34:$C$777,СВЦЭМ!$A$34:$A$777,$A66,СВЦЭМ!$B$34:$B$777,N$47)+'СЕТ СН'!$G$9+СВЦЭМ!$D$10+'СЕТ СН'!$G$6-'СЕТ СН'!$G$19</f>
        <v>1195.5779153600001</v>
      </c>
      <c r="O66" s="37">
        <f>SUMIFS(СВЦЭМ!$C$34:$C$777,СВЦЭМ!$A$34:$A$777,$A66,СВЦЭМ!$B$34:$B$777,O$47)+'СЕТ СН'!$G$9+СВЦЭМ!$D$10+'СЕТ СН'!$G$6-'СЕТ СН'!$G$19</f>
        <v>1199.7171052100002</v>
      </c>
      <c r="P66" s="37">
        <f>SUMIFS(СВЦЭМ!$C$34:$C$777,СВЦЭМ!$A$34:$A$777,$A66,СВЦЭМ!$B$34:$B$777,P$47)+'СЕТ СН'!$G$9+СВЦЭМ!$D$10+'СЕТ СН'!$G$6-'СЕТ СН'!$G$19</f>
        <v>1212.7690991900004</v>
      </c>
      <c r="Q66" s="37">
        <f>SUMIFS(СВЦЭМ!$C$34:$C$777,СВЦЭМ!$A$34:$A$777,$A66,СВЦЭМ!$B$34:$B$777,Q$47)+'СЕТ СН'!$G$9+СВЦЭМ!$D$10+'СЕТ СН'!$G$6-'СЕТ СН'!$G$19</f>
        <v>1227.61335796</v>
      </c>
      <c r="R66" s="37">
        <f>SUMIFS(СВЦЭМ!$C$34:$C$777,СВЦЭМ!$A$34:$A$777,$A66,СВЦЭМ!$B$34:$B$777,R$47)+'СЕТ СН'!$G$9+СВЦЭМ!$D$10+'СЕТ СН'!$G$6-'СЕТ СН'!$G$19</f>
        <v>1219.81885685</v>
      </c>
      <c r="S66" s="37">
        <f>SUMIFS(СВЦЭМ!$C$34:$C$777,СВЦЭМ!$A$34:$A$777,$A66,СВЦЭМ!$B$34:$B$777,S$47)+'СЕТ СН'!$G$9+СВЦЭМ!$D$10+'СЕТ СН'!$G$6-'СЕТ СН'!$G$19</f>
        <v>1202.1698040900001</v>
      </c>
      <c r="T66" s="37">
        <f>SUMIFS(СВЦЭМ!$C$34:$C$777,СВЦЭМ!$A$34:$A$777,$A66,СВЦЭМ!$B$34:$B$777,T$47)+'СЕТ СН'!$G$9+СВЦЭМ!$D$10+'СЕТ СН'!$G$6-'СЕТ СН'!$G$19</f>
        <v>1184.6183684900002</v>
      </c>
      <c r="U66" s="37">
        <f>SUMIFS(СВЦЭМ!$C$34:$C$777,СВЦЭМ!$A$34:$A$777,$A66,СВЦЭМ!$B$34:$B$777,U$47)+'СЕТ СН'!$G$9+СВЦЭМ!$D$10+'СЕТ СН'!$G$6-'СЕТ СН'!$G$19</f>
        <v>1183.8105687400002</v>
      </c>
      <c r="V66" s="37">
        <f>SUMIFS(СВЦЭМ!$C$34:$C$777,СВЦЭМ!$A$34:$A$777,$A66,СВЦЭМ!$B$34:$B$777,V$47)+'СЕТ СН'!$G$9+СВЦЭМ!$D$10+'СЕТ СН'!$G$6-'СЕТ СН'!$G$19</f>
        <v>1200.7030457800001</v>
      </c>
      <c r="W66" s="37">
        <f>SUMIFS(СВЦЭМ!$C$34:$C$777,СВЦЭМ!$A$34:$A$777,$A66,СВЦЭМ!$B$34:$B$777,W$47)+'СЕТ СН'!$G$9+СВЦЭМ!$D$10+'СЕТ СН'!$G$6-'СЕТ СН'!$G$19</f>
        <v>1180.5742663700003</v>
      </c>
      <c r="X66" s="37">
        <f>SUMIFS(СВЦЭМ!$C$34:$C$777,СВЦЭМ!$A$34:$A$777,$A66,СВЦЭМ!$B$34:$B$777,X$47)+'СЕТ СН'!$G$9+СВЦЭМ!$D$10+'СЕТ СН'!$G$6-'СЕТ СН'!$G$19</f>
        <v>1182.0402240600001</v>
      </c>
      <c r="Y66" s="37">
        <f>SUMIFS(СВЦЭМ!$C$34:$C$777,СВЦЭМ!$A$34:$A$777,$A66,СВЦЭМ!$B$34:$B$777,Y$47)+'СЕТ СН'!$G$9+СВЦЭМ!$D$10+'СЕТ СН'!$G$6-'СЕТ СН'!$G$19</f>
        <v>1215.0575675</v>
      </c>
    </row>
    <row r="67" spans="1:27" ht="15.75" x14ac:dyDescent="0.2">
      <c r="A67" s="36">
        <f t="shared" si="1"/>
        <v>42755</v>
      </c>
      <c r="B67" s="37">
        <f>SUMIFS(СВЦЭМ!$C$34:$C$777,СВЦЭМ!$A$34:$A$777,$A67,СВЦЭМ!$B$34:$B$777,B$47)+'СЕТ СН'!$G$9+СВЦЭМ!$D$10+'СЕТ СН'!$G$6-'СЕТ СН'!$G$19</f>
        <v>1249.11751374</v>
      </c>
      <c r="C67" s="37">
        <f>SUMIFS(СВЦЭМ!$C$34:$C$777,СВЦЭМ!$A$34:$A$777,$A67,СВЦЭМ!$B$34:$B$777,C$47)+'СЕТ СН'!$G$9+СВЦЭМ!$D$10+'СЕТ СН'!$G$6-'СЕТ СН'!$G$19</f>
        <v>1277.6700996100003</v>
      </c>
      <c r="D67" s="37">
        <f>SUMIFS(СВЦЭМ!$C$34:$C$777,СВЦЭМ!$A$34:$A$777,$A67,СВЦЭМ!$B$34:$B$777,D$47)+'СЕТ СН'!$G$9+СВЦЭМ!$D$10+'СЕТ СН'!$G$6-'СЕТ СН'!$G$19</f>
        <v>1296.6422847900003</v>
      </c>
      <c r="E67" s="37">
        <f>SUMIFS(СВЦЭМ!$C$34:$C$777,СВЦЭМ!$A$34:$A$777,$A67,СВЦЭМ!$B$34:$B$777,E$47)+'СЕТ СН'!$G$9+СВЦЭМ!$D$10+'СЕТ СН'!$G$6-'СЕТ СН'!$G$19</f>
        <v>1305.9867868300003</v>
      </c>
      <c r="F67" s="37">
        <f>SUMIFS(СВЦЭМ!$C$34:$C$777,СВЦЭМ!$A$34:$A$777,$A67,СВЦЭМ!$B$34:$B$777,F$47)+'СЕТ СН'!$G$9+СВЦЭМ!$D$10+'СЕТ СН'!$G$6-'СЕТ СН'!$G$19</f>
        <v>1307.1648341300001</v>
      </c>
      <c r="G67" s="37">
        <f>SUMIFS(СВЦЭМ!$C$34:$C$777,СВЦЭМ!$A$34:$A$777,$A67,СВЦЭМ!$B$34:$B$777,G$47)+'СЕТ СН'!$G$9+СВЦЭМ!$D$10+'СЕТ СН'!$G$6-'СЕТ СН'!$G$19</f>
        <v>1288.94440717</v>
      </c>
      <c r="H67" s="37">
        <f>SUMIFS(СВЦЭМ!$C$34:$C$777,СВЦЭМ!$A$34:$A$777,$A67,СВЦЭМ!$B$34:$B$777,H$47)+'СЕТ СН'!$G$9+СВЦЭМ!$D$10+'СЕТ СН'!$G$6-'СЕТ СН'!$G$19</f>
        <v>1258.2606606600002</v>
      </c>
      <c r="I67" s="37">
        <f>SUMIFS(СВЦЭМ!$C$34:$C$777,СВЦЭМ!$A$34:$A$777,$A67,СВЦЭМ!$B$34:$B$777,I$47)+'СЕТ СН'!$G$9+СВЦЭМ!$D$10+'СЕТ СН'!$G$6-'СЕТ СН'!$G$19</f>
        <v>1221.1191878300001</v>
      </c>
      <c r="J67" s="37">
        <f>SUMIFS(СВЦЭМ!$C$34:$C$777,СВЦЭМ!$A$34:$A$777,$A67,СВЦЭМ!$B$34:$B$777,J$47)+'СЕТ СН'!$G$9+СВЦЭМ!$D$10+'СЕТ СН'!$G$6-'СЕТ СН'!$G$19</f>
        <v>1186.82721709</v>
      </c>
      <c r="K67" s="37">
        <f>SUMIFS(СВЦЭМ!$C$34:$C$777,СВЦЭМ!$A$34:$A$777,$A67,СВЦЭМ!$B$34:$B$777,K$47)+'СЕТ СН'!$G$9+СВЦЭМ!$D$10+'СЕТ СН'!$G$6-'СЕТ СН'!$G$19</f>
        <v>1181.9200996100003</v>
      </c>
      <c r="L67" s="37">
        <f>SUMIFS(СВЦЭМ!$C$34:$C$777,СВЦЭМ!$A$34:$A$777,$A67,СВЦЭМ!$B$34:$B$777,L$47)+'СЕТ СН'!$G$9+СВЦЭМ!$D$10+'СЕТ СН'!$G$6-'СЕТ СН'!$G$19</f>
        <v>1178.1982049500002</v>
      </c>
      <c r="M67" s="37">
        <f>SUMIFS(СВЦЭМ!$C$34:$C$777,СВЦЭМ!$A$34:$A$777,$A67,СВЦЭМ!$B$34:$B$777,M$47)+'СЕТ СН'!$G$9+СВЦЭМ!$D$10+'СЕТ СН'!$G$6-'СЕТ СН'!$G$19</f>
        <v>1174.3595496000003</v>
      </c>
      <c r="N67" s="37">
        <f>SUMIFS(СВЦЭМ!$C$34:$C$777,СВЦЭМ!$A$34:$A$777,$A67,СВЦЭМ!$B$34:$B$777,N$47)+'СЕТ СН'!$G$9+СВЦЭМ!$D$10+'СЕТ СН'!$G$6-'СЕТ СН'!$G$19</f>
        <v>1197.54572998</v>
      </c>
      <c r="O67" s="37">
        <f>SUMIFS(СВЦЭМ!$C$34:$C$777,СВЦЭМ!$A$34:$A$777,$A67,СВЦЭМ!$B$34:$B$777,O$47)+'СЕТ СН'!$G$9+СВЦЭМ!$D$10+'СЕТ СН'!$G$6-'СЕТ СН'!$G$19</f>
        <v>1204.2914893800003</v>
      </c>
      <c r="P67" s="37">
        <f>SUMIFS(СВЦЭМ!$C$34:$C$777,СВЦЭМ!$A$34:$A$777,$A67,СВЦЭМ!$B$34:$B$777,P$47)+'СЕТ СН'!$G$9+СВЦЭМ!$D$10+'СЕТ СН'!$G$6-'СЕТ СН'!$G$19</f>
        <v>1215.9958819900003</v>
      </c>
      <c r="Q67" s="37">
        <f>SUMIFS(СВЦЭМ!$C$34:$C$777,СВЦЭМ!$A$34:$A$777,$A67,СВЦЭМ!$B$34:$B$777,Q$47)+'СЕТ СН'!$G$9+СВЦЭМ!$D$10+'СЕТ СН'!$G$6-'СЕТ СН'!$G$19</f>
        <v>1208.5158545600002</v>
      </c>
      <c r="R67" s="37">
        <f>SUMIFS(СВЦЭМ!$C$34:$C$777,СВЦЭМ!$A$34:$A$777,$A67,СВЦЭМ!$B$34:$B$777,R$47)+'СЕТ СН'!$G$9+СВЦЭМ!$D$10+'СЕТ СН'!$G$6-'СЕТ СН'!$G$19</f>
        <v>1214.8869081400003</v>
      </c>
      <c r="S67" s="37">
        <f>SUMIFS(СВЦЭМ!$C$34:$C$777,СВЦЭМ!$A$34:$A$777,$A67,СВЦЭМ!$B$34:$B$777,S$47)+'СЕТ СН'!$G$9+СВЦЭМ!$D$10+'СЕТ СН'!$G$6-'СЕТ СН'!$G$19</f>
        <v>1196.4882502400001</v>
      </c>
      <c r="T67" s="37">
        <f>SUMIFS(СВЦЭМ!$C$34:$C$777,СВЦЭМ!$A$34:$A$777,$A67,СВЦЭМ!$B$34:$B$777,T$47)+'СЕТ СН'!$G$9+СВЦЭМ!$D$10+'СЕТ СН'!$G$6-'СЕТ СН'!$G$19</f>
        <v>1172.6902207900002</v>
      </c>
      <c r="U67" s="37">
        <f>SUMIFS(СВЦЭМ!$C$34:$C$777,СВЦЭМ!$A$34:$A$777,$A67,СВЦЭМ!$B$34:$B$777,U$47)+'СЕТ СН'!$G$9+СВЦЭМ!$D$10+'СЕТ СН'!$G$6-'СЕТ СН'!$G$19</f>
        <v>1173.6757800800001</v>
      </c>
      <c r="V67" s="37">
        <f>SUMIFS(СВЦЭМ!$C$34:$C$777,СВЦЭМ!$A$34:$A$777,$A67,СВЦЭМ!$B$34:$B$777,V$47)+'СЕТ СН'!$G$9+СВЦЭМ!$D$10+'СЕТ СН'!$G$6-'СЕТ СН'!$G$19</f>
        <v>1174.48289303</v>
      </c>
      <c r="W67" s="37">
        <f>SUMIFS(СВЦЭМ!$C$34:$C$777,СВЦЭМ!$A$34:$A$777,$A67,СВЦЭМ!$B$34:$B$777,W$47)+'СЕТ СН'!$G$9+СВЦЭМ!$D$10+'СЕТ СН'!$G$6-'СЕТ СН'!$G$19</f>
        <v>1177.5067338900003</v>
      </c>
      <c r="X67" s="37">
        <f>SUMIFS(СВЦЭМ!$C$34:$C$777,СВЦЭМ!$A$34:$A$777,$A67,СВЦЭМ!$B$34:$B$777,X$47)+'СЕТ СН'!$G$9+СВЦЭМ!$D$10+'СЕТ СН'!$G$6-'СЕТ СН'!$G$19</f>
        <v>1198.0054177400002</v>
      </c>
      <c r="Y67" s="37">
        <f>SUMIFS(СВЦЭМ!$C$34:$C$777,СВЦЭМ!$A$34:$A$777,$A67,СВЦЭМ!$B$34:$B$777,Y$47)+'СЕТ СН'!$G$9+СВЦЭМ!$D$10+'СЕТ СН'!$G$6-'СЕТ СН'!$G$19</f>
        <v>1241.6312022800003</v>
      </c>
    </row>
    <row r="68" spans="1:27" ht="15.75" x14ac:dyDescent="0.2">
      <c r="A68" s="36">
        <f t="shared" si="1"/>
        <v>42756</v>
      </c>
      <c r="B68" s="37">
        <f>SUMIFS(СВЦЭМ!$C$34:$C$777,СВЦЭМ!$A$34:$A$777,$A68,СВЦЭМ!$B$34:$B$777,B$47)+'СЕТ СН'!$G$9+СВЦЭМ!$D$10+'СЕТ СН'!$G$6-'СЕТ СН'!$G$19</f>
        <v>1290.8817056600001</v>
      </c>
      <c r="C68" s="37">
        <f>SUMIFS(СВЦЭМ!$C$34:$C$777,СВЦЭМ!$A$34:$A$777,$A68,СВЦЭМ!$B$34:$B$777,C$47)+'СЕТ СН'!$G$9+СВЦЭМ!$D$10+'СЕТ СН'!$G$6-'СЕТ СН'!$G$19</f>
        <v>1302.2867859800003</v>
      </c>
      <c r="D68" s="37">
        <f>SUMIFS(СВЦЭМ!$C$34:$C$777,СВЦЭМ!$A$34:$A$777,$A68,СВЦЭМ!$B$34:$B$777,D$47)+'СЕТ СН'!$G$9+СВЦЭМ!$D$10+'СЕТ СН'!$G$6-'СЕТ СН'!$G$19</f>
        <v>1299.10337854</v>
      </c>
      <c r="E68" s="37">
        <f>SUMIFS(СВЦЭМ!$C$34:$C$777,СВЦЭМ!$A$34:$A$777,$A68,СВЦЭМ!$B$34:$B$777,E$47)+'СЕТ СН'!$G$9+СВЦЭМ!$D$10+'СЕТ СН'!$G$6-'СЕТ СН'!$G$19</f>
        <v>1313.5345874100003</v>
      </c>
      <c r="F68" s="37">
        <f>SUMIFS(СВЦЭМ!$C$34:$C$777,СВЦЭМ!$A$34:$A$777,$A68,СВЦЭМ!$B$34:$B$777,F$47)+'СЕТ СН'!$G$9+СВЦЭМ!$D$10+'СЕТ СН'!$G$6-'СЕТ СН'!$G$19</f>
        <v>1314.6521270200001</v>
      </c>
      <c r="G68" s="37">
        <f>SUMIFS(СВЦЭМ!$C$34:$C$777,СВЦЭМ!$A$34:$A$777,$A68,СВЦЭМ!$B$34:$B$777,G$47)+'СЕТ СН'!$G$9+СВЦЭМ!$D$10+'СЕТ СН'!$G$6-'СЕТ СН'!$G$19</f>
        <v>1300.3032601700002</v>
      </c>
      <c r="H68" s="37">
        <f>SUMIFS(СВЦЭМ!$C$34:$C$777,СВЦЭМ!$A$34:$A$777,$A68,СВЦЭМ!$B$34:$B$777,H$47)+'СЕТ СН'!$G$9+СВЦЭМ!$D$10+'СЕТ СН'!$G$6-'СЕТ СН'!$G$19</f>
        <v>1277.7990588100001</v>
      </c>
      <c r="I68" s="37">
        <f>SUMIFS(СВЦЭМ!$C$34:$C$777,СВЦЭМ!$A$34:$A$777,$A68,СВЦЭМ!$B$34:$B$777,I$47)+'СЕТ СН'!$G$9+СВЦЭМ!$D$10+'СЕТ СН'!$G$6-'СЕТ СН'!$G$19</f>
        <v>1231.8808698000003</v>
      </c>
      <c r="J68" s="37">
        <f>SUMIFS(СВЦЭМ!$C$34:$C$777,СВЦЭМ!$A$34:$A$777,$A68,СВЦЭМ!$B$34:$B$777,J$47)+'СЕТ СН'!$G$9+СВЦЭМ!$D$10+'СЕТ СН'!$G$6-'СЕТ СН'!$G$19</f>
        <v>1209.7788489100003</v>
      </c>
      <c r="K68" s="37">
        <f>SUMIFS(СВЦЭМ!$C$34:$C$777,СВЦЭМ!$A$34:$A$777,$A68,СВЦЭМ!$B$34:$B$777,K$47)+'СЕТ СН'!$G$9+СВЦЭМ!$D$10+'СЕТ СН'!$G$6-'СЕТ СН'!$G$19</f>
        <v>1173.2410562100004</v>
      </c>
      <c r="L68" s="37">
        <f>SUMIFS(СВЦЭМ!$C$34:$C$777,СВЦЭМ!$A$34:$A$777,$A68,СВЦЭМ!$B$34:$B$777,L$47)+'СЕТ СН'!$G$9+СВЦЭМ!$D$10+'СЕТ СН'!$G$6-'СЕТ СН'!$G$19</f>
        <v>1134.7278107100001</v>
      </c>
      <c r="M68" s="37">
        <f>SUMIFS(СВЦЭМ!$C$34:$C$777,СВЦЭМ!$A$34:$A$777,$A68,СВЦЭМ!$B$34:$B$777,M$47)+'СЕТ СН'!$G$9+СВЦЭМ!$D$10+'СЕТ СН'!$G$6-'СЕТ СН'!$G$19</f>
        <v>1140.57760001</v>
      </c>
      <c r="N68" s="37">
        <f>SUMIFS(СВЦЭМ!$C$34:$C$777,СВЦЭМ!$A$34:$A$777,$A68,СВЦЭМ!$B$34:$B$777,N$47)+'СЕТ СН'!$G$9+СВЦЭМ!$D$10+'СЕТ СН'!$G$6-'СЕТ СН'!$G$19</f>
        <v>1151.4522435600002</v>
      </c>
      <c r="O68" s="37">
        <f>SUMIFS(СВЦЭМ!$C$34:$C$777,СВЦЭМ!$A$34:$A$777,$A68,СВЦЭМ!$B$34:$B$777,O$47)+'СЕТ СН'!$G$9+СВЦЭМ!$D$10+'СЕТ СН'!$G$6-'СЕТ СН'!$G$19</f>
        <v>1162.04385903</v>
      </c>
      <c r="P68" s="37">
        <f>SUMIFS(СВЦЭМ!$C$34:$C$777,СВЦЭМ!$A$34:$A$777,$A68,СВЦЭМ!$B$34:$B$777,P$47)+'СЕТ СН'!$G$9+СВЦЭМ!$D$10+'СЕТ СН'!$G$6-'СЕТ СН'!$G$19</f>
        <v>1186.5025287100002</v>
      </c>
      <c r="Q68" s="37">
        <f>SUMIFS(СВЦЭМ!$C$34:$C$777,СВЦЭМ!$A$34:$A$777,$A68,СВЦЭМ!$B$34:$B$777,Q$47)+'СЕТ СН'!$G$9+СВЦЭМ!$D$10+'СЕТ СН'!$G$6-'СЕТ СН'!$G$19</f>
        <v>1184.9764924600004</v>
      </c>
      <c r="R68" s="37">
        <f>SUMIFS(СВЦЭМ!$C$34:$C$777,СВЦЭМ!$A$34:$A$777,$A68,СВЦЭМ!$B$34:$B$777,R$47)+'СЕТ СН'!$G$9+СВЦЭМ!$D$10+'СЕТ СН'!$G$6-'СЕТ СН'!$G$19</f>
        <v>1183.13325007</v>
      </c>
      <c r="S68" s="37">
        <f>SUMIFS(СВЦЭМ!$C$34:$C$777,СВЦЭМ!$A$34:$A$777,$A68,СВЦЭМ!$B$34:$B$777,S$47)+'СЕТ СН'!$G$9+СВЦЭМ!$D$10+'СЕТ СН'!$G$6-'СЕТ СН'!$G$19</f>
        <v>1165.2031830300002</v>
      </c>
      <c r="T68" s="37">
        <f>SUMIFS(СВЦЭМ!$C$34:$C$777,СВЦЭМ!$A$34:$A$777,$A68,СВЦЭМ!$B$34:$B$777,T$47)+'СЕТ СН'!$G$9+СВЦЭМ!$D$10+'СЕТ СН'!$G$6-'СЕТ СН'!$G$19</f>
        <v>1123.5929495600003</v>
      </c>
      <c r="U68" s="37">
        <f>SUMIFS(СВЦЭМ!$C$34:$C$777,СВЦЭМ!$A$34:$A$777,$A68,СВЦЭМ!$B$34:$B$777,U$47)+'СЕТ СН'!$G$9+СВЦЭМ!$D$10+'СЕТ СН'!$G$6-'СЕТ СН'!$G$19</f>
        <v>1119.72810011</v>
      </c>
      <c r="V68" s="37">
        <f>SUMIFS(СВЦЭМ!$C$34:$C$777,СВЦЭМ!$A$34:$A$777,$A68,СВЦЭМ!$B$34:$B$777,V$47)+'СЕТ СН'!$G$9+СВЦЭМ!$D$10+'СЕТ СН'!$G$6-'СЕТ СН'!$G$19</f>
        <v>1137.8000845800002</v>
      </c>
      <c r="W68" s="37">
        <f>SUMIFS(СВЦЭМ!$C$34:$C$777,СВЦЭМ!$A$34:$A$777,$A68,СВЦЭМ!$B$34:$B$777,W$47)+'СЕТ СН'!$G$9+СВЦЭМ!$D$10+'СЕТ СН'!$G$6-'СЕТ СН'!$G$19</f>
        <v>1154.0454826200003</v>
      </c>
      <c r="X68" s="37">
        <f>SUMIFS(СВЦЭМ!$C$34:$C$777,СВЦЭМ!$A$34:$A$777,$A68,СВЦЭМ!$B$34:$B$777,X$47)+'СЕТ СН'!$G$9+СВЦЭМ!$D$10+'СЕТ СН'!$G$6-'СЕТ СН'!$G$19</f>
        <v>1177.7394248400001</v>
      </c>
      <c r="Y68" s="37">
        <f>SUMIFS(СВЦЭМ!$C$34:$C$777,СВЦЭМ!$A$34:$A$777,$A68,СВЦЭМ!$B$34:$B$777,Y$47)+'СЕТ СН'!$G$9+СВЦЭМ!$D$10+'СЕТ СН'!$G$6-'СЕТ СН'!$G$19</f>
        <v>1211.2226713600003</v>
      </c>
    </row>
    <row r="69" spans="1:27" ht="15.75" x14ac:dyDescent="0.2">
      <c r="A69" s="36">
        <f t="shared" si="1"/>
        <v>42757</v>
      </c>
      <c r="B69" s="37">
        <f>SUMIFS(СВЦЭМ!$C$34:$C$777,СВЦЭМ!$A$34:$A$777,$A69,СВЦЭМ!$B$34:$B$777,B$47)+'СЕТ СН'!$G$9+СВЦЭМ!$D$10+'СЕТ СН'!$G$6-'СЕТ СН'!$G$19</f>
        <v>1232.2944427900002</v>
      </c>
      <c r="C69" s="37">
        <f>SUMIFS(СВЦЭМ!$C$34:$C$777,СВЦЭМ!$A$34:$A$777,$A69,СВЦЭМ!$B$34:$B$777,C$47)+'СЕТ СН'!$G$9+СВЦЭМ!$D$10+'СЕТ СН'!$G$6-'СЕТ СН'!$G$19</f>
        <v>1266.3335326800002</v>
      </c>
      <c r="D69" s="37">
        <f>SUMIFS(СВЦЭМ!$C$34:$C$777,СВЦЭМ!$A$34:$A$777,$A69,СВЦЭМ!$B$34:$B$777,D$47)+'СЕТ СН'!$G$9+СВЦЭМ!$D$10+'СЕТ СН'!$G$6-'СЕТ СН'!$G$19</f>
        <v>1292.2512963100003</v>
      </c>
      <c r="E69" s="37">
        <f>SUMIFS(СВЦЭМ!$C$34:$C$777,СВЦЭМ!$A$34:$A$777,$A69,СВЦЭМ!$B$34:$B$777,E$47)+'СЕТ СН'!$G$9+СВЦЭМ!$D$10+'СЕТ СН'!$G$6-'СЕТ СН'!$G$19</f>
        <v>1305.6523288500002</v>
      </c>
      <c r="F69" s="37">
        <f>SUMIFS(СВЦЭМ!$C$34:$C$777,СВЦЭМ!$A$34:$A$777,$A69,СВЦЭМ!$B$34:$B$777,F$47)+'СЕТ СН'!$G$9+СВЦЭМ!$D$10+'СЕТ СН'!$G$6-'СЕТ СН'!$G$19</f>
        <v>1306.8257587500002</v>
      </c>
      <c r="G69" s="37">
        <f>SUMIFS(СВЦЭМ!$C$34:$C$777,СВЦЭМ!$A$34:$A$777,$A69,СВЦЭМ!$B$34:$B$777,G$47)+'СЕТ СН'!$G$9+СВЦЭМ!$D$10+'СЕТ СН'!$G$6-'СЕТ СН'!$G$19</f>
        <v>1298.1663661600001</v>
      </c>
      <c r="H69" s="37">
        <f>SUMIFS(СВЦЭМ!$C$34:$C$777,СВЦЭМ!$A$34:$A$777,$A69,СВЦЭМ!$B$34:$B$777,H$47)+'СЕТ СН'!$G$9+СВЦЭМ!$D$10+'СЕТ СН'!$G$6-'СЕТ СН'!$G$19</f>
        <v>1277.5456012900004</v>
      </c>
      <c r="I69" s="37">
        <f>SUMIFS(СВЦЭМ!$C$34:$C$777,СВЦЭМ!$A$34:$A$777,$A69,СВЦЭМ!$B$34:$B$777,I$47)+'СЕТ СН'!$G$9+СВЦЭМ!$D$10+'СЕТ СН'!$G$6-'СЕТ СН'!$G$19</f>
        <v>1266.43591887</v>
      </c>
      <c r="J69" s="37">
        <f>SUMIFS(СВЦЭМ!$C$34:$C$777,СВЦЭМ!$A$34:$A$777,$A69,СВЦЭМ!$B$34:$B$777,J$47)+'СЕТ СН'!$G$9+СВЦЭМ!$D$10+'СЕТ СН'!$G$6-'СЕТ СН'!$G$19</f>
        <v>1236.9949467400002</v>
      </c>
      <c r="K69" s="37">
        <f>SUMIFS(СВЦЭМ!$C$34:$C$777,СВЦЭМ!$A$34:$A$777,$A69,СВЦЭМ!$B$34:$B$777,K$47)+'СЕТ СН'!$G$9+СВЦЭМ!$D$10+'СЕТ СН'!$G$6-'СЕТ СН'!$G$19</f>
        <v>1181.8429881000002</v>
      </c>
      <c r="L69" s="37">
        <f>SUMIFS(СВЦЭМ!$C$34:$C$777,СВЦЭМ!$A$34:$A$777,$A69,СВЦЭМ!$B$34:$B$777,L$47)+'СЕТ СН'!$G$9+СВЦЭМ!$D$10+'СЕТ СН'!$G$6-'СЕТ СН'!$G$19</f>
        <v>1144.7627097700001</v>
      </c>
      <c r="M69" s="37">
        <f>SUMIFS(СВЦЭМ!$C$34:$C$777,СВЦЭМ!$A$34:$A$777,$A69,СВЦЭМ!$B$34:$B$777,M$47)+'СЕТ СН'!$G$9+СВЦЭМ!$D$10+'СЕТ СН'!$G$6-'СЕТ СН'!$G$19</f>
        <v>1140.0062867800002</v>
      </c>
      <c r="N69" s="37">
        <f>SUMIFS(СВЦЭМ!$C$34:$C$777,СВЦЭМ!$A$34:$A$777,$A69,СВЦЭМ!$B$34:$B$777,N$47)+'СЕТ СН'!$G$9+СВЦЭМ!$D$10+'СЕТ СН'!$G$6-'СЕТ СН'!$G$19</f>
        <v>1148.6381838400002</v>
      </c>
      <c r="O69" s="37">
        <f>SUMIFS(СВЦЭМ!$C$34:$C$777,СВЦЭМ!$A$34:$A$777,$A69,СВЦЭМ!$B$34:$B$777,O$47)+'СЕТ СН'!$G$9+СВЦЭМ!$D$10+'СЕТ СН'!$G$6-'СЕТ СН'!$G$19</f>
        <v>1173.28957593</v>
      </c>
      <c r="P69" s="37">
        <f>SUMIFS(СВЦЭМ!$C$34:$C$777,СВЦЭМ!$A$34:$A$777,$A69,СВЦЭМ!$B$34:$B$777,P$47)+'СЕТ СН'!$G$9+СВЦЭМ!$D$10+'СЕТ СН'!$G$6-'СЕТ СН'!$G$19</f>
        <v>1194.7181629300003</v>
      </c>
      <c r="Q69" s="37">
        <f>SUMIFS(СВЦЭМ!$C$34:$C$777,СВЦЭМ!$A$34:$A$777,$A69,СВЦЭМ!$B$34:$B$777,Q$47)+'СЕТ СН'!$G$9+СВЦЭМ!$D$10+'СЕТ СН'!$G$6-'СЕТ СН'!$G$19</f>
        <v>1192.6085668700002</v>
      </c>
      <c r="R69" s="37">
        <f>SUMIFS(СВЦЭМ!$C$34:$C$777,СВЦЭМ!$A$34:$A$777,$A69,СВЦЭМ!$B$34:$B$777,R$47)+'СЕТ СН'!$G$9+СВЦЭМ!$D$10+'СЕТ СН'!$G$6-'СЕТ СН'!$G$19</f>
        <v>1195.5556007700002</v>
      </c>
      <c r="S69" s="37">
        <f>SUMIFS(СВЦЭМ!$C$34:$C$777,СВЦЭМ!$A$34:$A$777,$A69,СВЦЭМ!$B$34:$B$777,S$47)+'СЕТ СН'!$G$9+СВЦЭМ!$D$10+'СЕТ СН'!$G$6-'СЕТ СН'!$G$19</f>
        <v>1161.2510806100004</v>
      </c>
      <c r="T69" s="37">
        <f>SUMIFS(СВЦЭМ!$C$34:$C$777,СВЦЭМ!$A$34:$A$777,$A69,СВЦЭМ!$B$34:$B$777,T$47)+'СЕТ СН'!$G$9+СВЦЭМ!$D$10+'СЕТ СН'!$G$6-'СЕТ СН'!$G$19</f>
        <v>1124.3276737700003</v>
      </c>
      <c r="U69" s="37">
        <f>SUMIFS(СВЦЭМ!$C$34:$C$777,СВЦЭМ!$A$34:$A$777,$A69,СВЦЭМ!$B$34:$B$777,U$47)+'СЕТ СН'!$G$9+СВЦЭМ!$D$10+'СЕТ СН'!$G$6-'СЕТ СН'!$G$19</f>
        <v>1129.1404920800001</v>
      </c>
      <c r="V69" s="37">
        <f>SUMIFS(СВЦЭМ!$C$34:$C$777,СВЦЭМ!$A$34:$A$777,$A69,СВЦЭМ!$B$34:$B$777,V$47)+'СЕТ СН'!$G$9+СВЦЭМ!$D$10+'СЕТ СН'!$G$6-'СЕТ СН'!$G$19</f>
        <v>1138.6415727900003</v>
      </c>
      <c r="W69" s="37">
        <f>SUMIFS(СВЦЭМ!$C$34:$C$777,СВЦЭМ!$A$34:$A$777,$A69,СВЦЭМ!$B$34:$B$777,W$47)+'СЕТ СН'!$G$9+СВЦЭМ!$D$10+'СЕТ СН'!$G$6-'СЕТ СН'!$G$19</f>
        <v>1138.67573339</v>
      </c>
      <c r="X69" s="37">
        <f>SUMIFS(СВЦЭМ!$C$34:$C$777,СВЦЭМ!$A$34:$A$777,$A69,СВЦЭМ!$B$34:$B$777,X$47)+'СЕТ СН'!$G$9+СВЦЭМ!$D$10+'СЕТ СН'!$G$6-'СЕТ СН'!$G$19</f>
        <v>1168.19148713</v>
      </c>
      <c r="Y69" s="37">
        <f>SUMIFS(СВЦЭМ!$C$34:$C$777,СВЦЭМ!$A$34:$A$777,$A69,СВЦЭМ!$B$34:$B$777,Y$47)+'СЕТ СН'!$G$9+СВЦЭМ!$D$10+'СЕТ СН'!$G$6-'СЕТ СН'!$G$19</f>
        <v>1205.5366220000001</v>
      </c>
    </row>
    <row r="70" spans="1:27" ht="15.75" x14ac:dyDescent="0.2">
      <c r="A70" s="36">
        <f t="shared" si="1"/>
        <v>42758</v>
      </c>
      <c r="B70" s="37">
        <f>SUMIFS(СВЦЭМ!$C$34:$C$777,СВЦЭМ!$A$34:$A$777,$A70,СВЦЭМ!$B$34:$B$777,B$47)+'СЕТ СН'!$G$9+СВЦЭМ!$D$10+'СЕТ СН'!$G$6-'СЕТ СН'!$G$19</f>
        <v>1275.09091975</v>
      </c>
      <c r="C70" s="37">
        <f>SUMIFS(СВЦЭМ!$C$34:$C$777,СВЦЭМ!$A$34:$A$777,$A70,СВЦЭМ!$B$34:$B$777,C$47)+'СЕТ СН'!$G$9+СВЦЭМ!$D$10+'СЕТ СН'!$G$6-'СЕТ СН'!$G$19</f>
        <v>1319.9515689100003</v>
      </c>
      <c r="D70" s="37">
        <f>SUMIFS(СВЦЭМ!$C$34:$C$777,СВЦЭМ!$A$34:$A$777,$A70,СВЦЭМ!$B$34:$B$777,D$47)+'СЕТ СН'!$G$9+СВЦЭМ!$D$10+'СЕТ СН'!$G$6-'СЕТ СН'!$G$19</f>
        <v>1345.5321242100003</v>
      </c>
      <c r="E70" s="37">
        <f>SUMIFS(СВЦЭМ!$C$34:$C$777,СВЦЭМ!$A$34:$A$777,$A70,СВЦЭМ!$B$34:$B$777,E$47)+'СЕТ СН'!$G$9+СВЦЭМ!$D$10+'СЕТ СН'!$G$6-'СЕТ СН'!$G$19</f>
        <v>1356.3918865700002</v>
      </c>
      <c r="F70" s="37">
        <f>SUMIFS(СВЦЭМ!$C$34:$C$777,СВЦЭМ!$A$34:$A$777,$A70,СВЦЭМ!$B$34:$B$777,F$47)+'СЕТ СН'!$G$9+СВЦЭМ!$D$10+'СЕТ СН'!$G$6-'СЕТ СН'!$G$19</f>
        <v>1356.7707353999999</v>
      </c>
      <c r="G70" s="37">
        <f>SUMIFS(СВЦЭМ!$C$34:$C$777,СВЦЭМ!$A$34:$A$777,$A70,СВЦЭМ!$B$34:$B$777,G$47)+'СЕТ СН'!$G$9+СВЦЭМ!$D$10+'СЕТ СН'!$G$6-'СЕТ СН'!$G$19</f>
        <v>1339.36535675</v>
      </c>
      <c r="H70" s="37">
        <f>SUMIFS(СВЦЭМ!$C$34:$C$777,СВЦЭМ!$A$34:$A$777,$A70,СВЦЭМ!$B$34:$B$777,H$47)+'СЕТ СН'!$G$9+СВЦЭМ!$D$10+'СЕТ СН'!$G$6-'СЕТ СН'!$G$19</f>
        <v>1281.1880098800002</v>
      </c>
      <c r="I70" s="37">
        <f>SUMIFS(СВЦЭМ!$C$34:$C$777,СВЦЭМ!$A$34:$A$777,$A70,СВЦЭМ!$B$34:$B$777,I$47)+'СЕТ СН'!$G$9+СВЦЭМ!$D$10+'СЕТ СН'!$G$6-'СЕТ СН'!$G$19</f>
        <v>1245.4223362000002</v>
      </c>
      <c r="J70" s="37">
        <f>SUMIFS(СВЦЭМ!$C$34:$C$777,СВЦЭМ!$A$34:$A$777,$A70,СВЦЭМ!$B$34:$B$777,J$47)+'СЕТ СН'!$G$9+СВЦЭМ!$D$10+'СЕТ СН'!$G$6-'СЕТ СН'!$G$19</f>
        <v>1219.2679015400004</v>
      </c>
      <c r="K70" s="37">
        <f>SUMIFS(СВЦЭМ!$C$34:$C$777,СВЦЭМ!$A$34:$A$777,$A70,СВЦЭМ!$B$34:$B$777,K$47)+'СЕТ СН'!$G$9+СВЦЭМ!$D$10+'СЕТ СН'!$G$6-'СЕТ СН'!$G$19</f>
        <v>1218.0584095700001</v>
      </c>
      <c r="L70" s="37">
        <f>SUMIFS(СВЦЭМ!$C$34:$C$777,СВЦЭМ!$A$34:$A$777,$A70,СВЦЭМ!$B$34:$B$777,L$47)+'СЕТ СН'!$G$9+СВЦЭМ!$D$10+'СЕТ СН'!$G$6-'СЕТ СН'!$G$19</f>
        <v>1228.8029487200001</v>
      </c>
      <c r="M70" s="37">
        <f>SUMIFS(СВЦЭМ!$C$34:$C$777,СВЦЭМ!$A$34:$A$777,$A70,СВЦЭМ!$B$34:$B$777,M$47)+'СЕТ СН'!$G$9+СВЦЭМ!$D$10+'СЕТ СН'!$G$6-'СЕТ СН'!$G$19</f>
        <v>1249.005893</v>
      </c>
      <c r="N70" s="37">
        <f>SUMIFS(СВЦЭМ!$C$34:$C$777,СВЦЭМ!$A$34:$A$777,$A70,СВЦЭМ!$B$34:$B$777,N$47)+'СЕТ СН'!$G$9+СВЦЭМ!$D$10+'СЕТ СН'!$G$6-'СЕТ СН'!$G$19</f>
        <v>1261.83146678</v>
      </c>
      <c r="O70" s="37">
        <f>SUMIFS(СВЦЭМ!$C$34:$C$777,СВЦЭМ!$A$34:$A$777,$A70,СВЦЭМ!$B$34:$B$777,O$47)+'СЕТ СН'!$G$9+СВЦЭМ!$D$10+'СЕТ СН'!$G$6-'СЕТ СН'!$G$19</f>
        <v>1283.3366422600002</v>
      </c>
      <c r="P70" s="37">
        <f>SUMIFS(СВЦЭМ!$C$34:$C$777,СВЦЭМ!$A$34:$A$777,$A70,СВЦЭМ!$B$34:$B$777,P$47)+'СЕТ СН'!$G$9+СВЦЭМ!$D$10+'СЕТ СН'!$G$6-'СЕТ СН'!$G$19</f>
        <v>1278.0611544200001</v>
      </c>
      <c r="Q70" s="37">
        <f>SUMIFS(СВЦЭМ!$C$34:$C$777,СВЦЭМ!$A$34:$A$777,$A70,СВЦЭМ!$B$34:$B$777,Q$47)+'СЕТ СН'!$G$9+СВЦЭМ!$D$10+'СЕТ СН'!$G$6-'СЕТ СН'!$G$19</f>
        <v>1285.3314379200001</v>
      </c>
      <c r="R70" s="37">
        <f>SUMIFS(СВЦЭМ!$C$34:$C$777,СВЦЭМ!$A$34:$A$777,$A70,СВЦЭМ!$B$34:$B$777,R$47)+'СЕТ СН'!$G$9+СВЦЭМ!$D$10+'СЕТ СН'!$G$6-'СЕТ СН'!$G$19</f>
        <v>1281.18403266</v>
      </c>
      <c r="S70" s="37">
        <f>SUMIFS(СВЦЭМ!$C$34:$C$777,СВЦЭМ!$A$34:$A$777,$A70,СВЦЭМ!$B$34:$B$777,S$47)+'СЕТ СН'!$G$9+СВЦЭМ!$D$10+'СЕТ СН'!$G$6-'СЕТ СН'!$G$19</f>
        <v>1265.0876791600003</v>
      </c>
      <c r="T70" s="37">
        <f>SUMIFS(СВЦЭМ!$C$34:$C$777,СВЦЭМ!$A$34:$A$777,$A70,СВЦЭМ!$B$34:$B$777,T$47)+'СЕТ СН'!$G$9+СВЦЭМ!$D$10+'СЕТ СН'!$G$6-'СЕТ СН'!$G$19</f>
        <v>1219.6846144200003</v>
      </c>
      <c r="U70" s="37">
        <f>SUMIFS(СВЦЭМ!$C$34:$C$777,СВЦЭМ!$A$34:$A$777,$A70,СВЦЭМ!$B$34:$B$777,U$47)+'СЕТ СН'!$G$9+СВЦЭМ!$D$10+'СЕТ СН'!$G$6-'СЕТ СН'!$G$19</f>
        <v>1217.56993324</v>
      </c>
      <c r="V70" s="37">
        <f>SUMIFS(СВЦЭМ!$C$34:$C$777,СВЦЭМ!$A$34:$A$777,$A70,СВЦЭМ!$B$34:$B$777,V$47)+'СЕТ СН'!$G$9+СВЦЭМ!$D$10+'СЕТ СН'!$G$6-'СЕТ СН'!$G$19</f>
        <v>1237.9396355200001</v>
      </c>
      <c r="W70" s="37">
        <f>SUMIFS(СВЦЭМ!$C$34:$C$777,СВЦЭМ!$A$34:$A$777,$A70,СВЦЭМ!$B$34:$B$777,W$47)+'СЕТ СН'!$G$9+СВЦЭМ!$D$10+'СЕТ СН'!$G$6-'СЕТ СН'!$G$19</f>
        <v>1253.49034557</v>
      </c>
      <c r="X70" s="37">
        <f>SUMIFS(СВЦЭМ!$C$34:$C$777,СВЦЭМ!$A$34:$A$777,$A70,СВЦЭМ!$B$34:$B$777,X$47)+'СЕТ СН'!$G$9+СВЦЭМ!$D$10+'СЕТ СН'!$G$6-'СЕТ СН'!$G$19</f>
        <v>1302.7162010300003</v>
      </c>
      <c r="Y70" s="37">
        <f>SUMIFS(СВЦЭМ!$C$34:$C$777,СВЦЭМ!$A$34:$A$777,$A70,СВЦЭМ!$B$34:$B$777,Y$47)+'СЕТ СН'!$G$9+СВЦЭМ!$D$10+'СЕТ СН'!$G$6-'СЕТ СН'!$G$19</f>
        <v>1314.70589531</v>
      </c>
    </row>
    <row r="71" spans="1:27" ht="15.75" x14ac:dyDescent="0.2">
      <c r="A71" s="36">
        <f t="shared" si="1"/>
        <v>42759</v>
      </c>
      <c r="B71" s="37">
        <f>SUMIFS(СВЦЭМ!$C$34:$C$777,СВЦЭМ!$A$34:$A$777,$A71,СВЦЭМ!$B$34:$B$777,B$47)+'СЕТ СН'!$G$9+СВЦЭМ!$D$10+'СЕТ СН'!$G$6-'СЕТ СН'!$G$19</f>
        <v>1307.2101255800003</v>
      </c>
      <c r="C71" s="37">
        <f>SUMIFS(СВЦЭМ!$C$34:$C$777,СВЦЭМ!$A$34:$A$777,$A71,СВЦЭМ!$B$34:$B$777,C$47)+'СЕТ СН'!$G$9+СВЦЭМ!$D$10+'СЕТ СН'!$G$6-'СЕТ СН'!$G$19</f>
        <v>1316.06088826</v>
      </c>
      <c r="D71" s="37">
        <f>SUMIFS(СВЦЭМ!$C$34:$C$777,СВЦЭМ!$A$34:$A$777,$A71,СВЦЭМ!$B$34:$B$777,D$47)+'СЕТ СН'!$G$9+СВЦЭМ!$D$10+'СЕТ СН'!$G$6-'СЕТ СН'!$G$19</f>
        <v>1348.27206535</v>
      </c>
      <c r="E71" s="37">
        <f>SUMIFS(СВЦЭМ!$C$34:$C$777,СВЦЭМ!$A$34:$A$777,$A71,СВЦЭМ!$B$34:$B$777,E$47)+'СЕТ СН'!$G$9+СВЦЭМ!$D$10+'СЕТ СН'!$G$6-'СЕТ СН'!$G$19</f>
        <v>1358.6756960500002</v>
      </c>
      <c r="F71" s="37">
        <f>SUMIFS(СВЦЭМ!$C$34:$C$777,СВЦЭМ!$A$34:$A$777,$A71,СВЦЭМ!$B$34:$B$777,F$47)+'СЕТ СН'!$G$9+СВЦЭМ!$D$10+'СЕТ СН'!$G$6-'СЕТ СН'!$G$19</f>
        <v>1357.1201658200002</v>
      </c>
      <c r="G71" s="37">
        <f>SUMIFS(СВЦЭМ!$C$34:$C$777,СВЦЭМ!$A$34:$A$777,$A71,СВЦЭМ!$B$34:$B$777,G$47)+'СЕТ СН'!$G$9+СВЦЭМ!$D$10+'СЕТ СН'!$G$6-'СЕТ СН'!$G$19</f>
        <v>1357.4905172799999</v>
      </c>
      <c r="H71" s="37">
        <f>SUMIFS(СВЦЭМ!$C$34:$C$777,СВЦЭМ!$A$34:$A$777,$A71,СВЦЭМ!$B$34:$B$777,H$47)+'СЕТ СН'!$G$9+СВЦЭМ!$D$10+'СЕТ СН'!$G$6-'СЕТ СН'!$G$19</f>
        <v>1315.3174452500002</v>
      </c>
      <c r="I71" s="37">
        <f>SUMIFS(СВЦЭМ!$C$34:$C$777,СВЦЭМ!$A$34:$A$777,$A71,СВЦЭМ!$B$34:$B$777,I$47)+'СЕТ СН'!$G$9+СВЦЭМ!$D$10+'СЕТ СН'!$G$6-'СЕТ СН'!$G$19</f>
        <v>1291.00267738</v>
      </c>
      <c r="J71" s="37">
        <f>SUMIFS(СВЦЭМ!$C$34:$C$777,СВЦЭМ!$A$34:$A$777,$A71,СВЦЭМ!$B$34:$B$777,J$47)+'СЕТ СН'!$G$9+СВЦЭМ!$D$10+'СЕТ СН'!$G$6-'СЕТ СН'!$G$19</f>
        <v>1232.7229119200001</v>
      </c>
      <c r="K71" s="37">
        <f>SUMIFS(СВЦЭМ!$C$34:$C$777,СВЦЭМ!$A$34:$A$777,$A71,СВЦЭМ!$B$34:$B$777,K$47)+'СЕТ СН'!$G$9+СВЦЭМ!$D$10+'СЕТ СН'!$G$6-'СЕТ СН'!$G$19</f>
        <v>1228.3855054400001</v>
      </c>
      <c r="L71" s="37">
        <f>SUMIFS(СВЦЭМ!$C$34:$C$777,СВЦЭМ!$A$34:$A$777,$A71,СВЦЭМ!$B$34:$B$777,L$47)+'СЕТ СН'!$G$9+СВЦЭМ!$D$10+'СЕТ СН'!$G$6-'СЕТ СН'!$G$19</f>
        <v>1230.1839129100003</v>
      </c>
      <c r="M71" s="37">
        <f>SUMIFS(СВЦЭМ!$C$34:$C$777,СВЦЭМ!$A$34:$A$777,$A71,СВЦЭМ!$B$34:$B$777,M$47)+'СЕТ СН'!$G$9+СВЦЭМ!$D$10+'СЕТ СН'!$G$6-'СЕТ СН'!$G$19</f>
        <v>1239.6008921100001</v>
      </c>
      <c r="N71" s="37">
        <f>SUMIFS(СВЦЭМ!$C$34:$C$777,СВЦЭМ!$A$34:$A$777,$A71,СВЦЭМ!$B$34:$B$777,N$47)+'СЕТ СН'!$G$9+СВЦЭМ!$D$10+'СЕТ СН'!$G$6-'СЕТ СН'!$G$19</f>
        <v>1230.2316595800003</v>
      </c>
      <c r="O71" s="37">
        <f>SUMIFS(СВЦЭМ!$C$34:$C$777,СВЦЭМ!$A$34:$A$777,$A71,СВЦЭМ!$B$34:$B$777,O$47)+'СЕТ СН'!$G$9+СВЦЭМ!$D$10+'СЕТ СН'!$G$6-'СЕТ СН'!$G$19</f>
        <v>1271.73306293</v>
      </c>
      <c r="P71" s="37">
        <f>SUMIFS(СВЦЭМ!$C$34:$C$777,СВЦЭМ!$A$34:$A$777,$A71,СВЦЭМ!$B$34:$B$777,P$47)+'СЕТ СН'!$G$9+СВЦЭМ!$D$10+'СЕТ СН'!$G$6-'СЕТ СН'!$G$19</f>
        <v>1286.7704108400003</v>
      </c>
      <c r="Q71" s="37">
        <f>SUMIFS(СВЦЭМ!$C$34:$C$777,СВЦЭМ!$A$34:$A$777,$A71,СВЦЭМ!$B$34:$B$777,Q$47)+'СЕТ СН'!$G$9+СВЦЭМ!$D$10+'СЕТ СН'!$G$6-'СЕТ СН'!$G$19</f>
        <v>1289.7013163400002</v>
      </c>
      <c r="R71" s="37">
        <f>SUMIFS(СВЦЭМ!$C$34:$C$777,СВЦЭМ!$A$34:$A$777,$A71,СВЦЭМ!$B$34:$B$777,R$47)+'СЕТ СН'!$G$9+СВЦЭМ!$D$10+'СЕТ СН'!$G$6-'СЕТ СН'!$G$19</f>
        <v>1288.1134675800004</v>
      </c>
      <c r="S71" s="37">
        <f>SUMIFS(СВЦЭМ!$C$34:$C$777,СВЦЭМ!$A$34:$A$777,$A71,СВЦЭМ!$B$34:$B$777,S$47)+'СЕТ СН'!$G$9+СВЦЭМ!$D$10+'СЕТ СН'!$G$6-'СЕТ СН'!$G$19</f>
        <v>1258.4328696400003</v>
      </c>
      <c r="T71" s="37">
        <f>SUMIFS(СВЦЭМ!$C$34:$C$777,СВЦЭМ!$A$34:$A$777,$A71,СВЦЭМ!$B$34:$B$777,T$47)+'СЕТ СН'!$G$9+СВЦЭМ!$D$10+'СЕТ СН'!$G$6-'СЕТ СН'!$G$19</f>
        <v>1218.6253200800002</v>
      </c>
      <c r="U71" s="37">
        <f>SUMIFS(СВЦЭМ!$C$34:$C$777,СВЦЭМ!$A$34:$A$777,$A71,СВЦЭМ!$B$34:$B$777,U$47)+'СЕТ СН'!$G$9+СВЦЭМ!$D$10+'СЕТ СН'!$G$6-'СЕТ СН'!$G$19</f>
        <v>1217.4883642</v>
      </c>
      <c r="V71" s="37">
        <f>SUMIFS(СВЦЭМ!$C$34:$C$777,СВЦЭМ!$A$34:$A$777,$A71,СВЦЭМ!$B$34:$B$777,V$47)+'СЕТ СН'!$G$9+СВЦЭМ!$D$10+'СЕТ СН'!$G$6-'СЕТ СН'!$G$19</f>
        <v>1238.0966179000002</v>
      </c>
      <c r="W71" s="37">
        <f>SUMIFS(СВЦЭМ!$C$34:$C$777,СВЦЭМ!$A$34:$A$777,$A71,СВЦЭМ!$B$34:$B$777,W$47)+'СЕТ СН'!$G$9+СВЦЭМ!$D$10+'СЕТ СН'!$G$6-'СЕТ СН'!$G$19</f>
        <v>1242.1573376300003</v>
      </c>
      <c r="X71" s="37">
        <f>SUMIFS(СВЦЭМ!$C$34:$C$777,СВЦЭМ!$A$34:$A$777,$A71,СВЦЭМ!$B$34:$B$777,X$47)+'СЕТ СН'!$G$9+СВЦЭМ!$D$10+'СЕТ СН'!$G$6-'СЕТ СН'!$G$19</f>
        <v>1262.4796556700003</v>
      </c>
      <c r="Y71" s="37">
        <f>SUMIFS(СВЦЭМ!$C$34:$C$777,СВЦЭМ!$A$34:$A$777,$A71,СВЦЭМ!$B$34:$B$777,Y$47)+'СЕТ СН'!$G$9+СВЦЭМ!$D$10+'СЕТ СН'!$G$6-'СЕТ СН'!$G$19</f>
        <v>1310.18960333</v>
      </c>
    </row>
    <row r="72" spans="1:27" ht="15.75" x14ac:dyDescent="0.2">
      <c r="A72" s="36">
        <f t="shared" si="1"/>
        <v>42760</v>
      </c>
      <c r="B72" s="37">
        <f>SUMIFS(СВЦЭМ!$C$34:$C$777,СВЦЭМ!$A$34:$A$777,$A72,СВЦЭМ!$B$34:$B$777,B$47)+'СЕТ СН'!$G$9+СВЦЭМ!$D$10+'СЕТ СН'!$G$6-'СЕТ СН'!$G$19</f>
        <v>1325.5960977600002</v>
      </c>
      <c r="C72" s="37">
        <f>SUMIFS(СВЦЭМ!$C$34:$C$777,СВЦЭМ!$A$34:$A$777,$A72,СВЦЭМ!$B$34:$B$777,C$47)+'СЕТ СН'!$G$9+СВЦЭМ!$D$10+'СЕТ СН'!$G$6-'СЕТ СН'!$G$19</f>
        <v>1345.9302157400002</v>
      </c>
      <c r="D72" s="37">
        <f>SUMIFS(СВЦЭМ!$C$34:$C$777,СВЦЭМ!$A$34:$A$777,$A72,СВЦЭМ!$B$34:$B$777,D$47)+'СЕТ СН'!$G$9+СВЦЭМ!$D$10+'СЕТ СН'!$G$6-'СЕТ СН'!$G$19</f>
        <v>1366.83401396</v>
      </c>
      <c r="E72" s="37">
        <f>SUMIFS(СВЦЭМ!$C$34:$C$777,СВЦЭМ!$A$34:$A$777,$A72,СВЦЭМ!$B$34:$B$777,E$47)+'СЕТ СН'!$G$9+СВЦЭМ!$D$10+'СЕТ СН'!$G$6-'СЕТ СН'!$G$19</f>
        <v>1375.0577498500002</v>
      </c>
      <c r="F72" s="37">
        <f>SUMIFS(СВЦЭМ!$C$34:$C$777,СВЦЭМ!$A$34:$A$777,$A72,СВЦЭМ!$B$34:$B$777,F$47)+'СЕТ СН'!$G$9+СВЦЭМ!$D$10+'СЕТ СН'!$G$6-'СЕТ СН'!$G$19</f>
        <v>1374.3931493600003</v>
      </c>
      <c r="G72" s="37">
        <f>SUMIFS(СВЦЭМ!$C$34:$C$777,СВЦЭМ!$A$34:$A$777,$A72,СВЦЭМ!$B$34:$B$777,G$47)+'СЕТ СН'!$G$9+СВЦЭМ!$D$10+'СЕТ СН'!$G$6-'СЕТ СН'!$G$19</f>
        <v>1372.4111551700003</v>
      </c>
      <c r="H72" s="37">
        <f>SUMIFS(СВЦЭМ!$C$34:$C$777,СВЦЭМ!$A$34:$A$777,$A72,СВЦЭМ!$B$34:$B$777,H$47)+'СЕТ СН'!$G$9+СВЦЭМ!$D$10+'СЕТ СН'!$G$6-'СЕТ СН'!$G$19</f>
        <v>1322.9297945400003</v>
      </c>
      <c r="I72" s="37">
        <f>SUMIFS(СВЦЭМ!$C$34:$C$777,СВЦЭМ!$A$34:$A$777,$A72,СВЦЭМ!$B$34:$B$777,I$47)+'СЕТ СН'!$G$9+СВЦЭМ!$D$10+'СЕТ СН'!$G$6-'СЕТ СН'!$G$19</f>
        <v>1276.7587939100003</v>
      </c>
      <c r="J72" s="37">
        <f>SUMIFS(СВЦЭМ!$C$34:$C$777,СВЦЭМ!$A$34:$A$777,$A72,СВЦЭМ!$B$34:$B$777,J$47)+'СЕТ СН'!$G$9+СВЦЭМ!$D$10+'СЕТ СН'!$G$6-'СЕТ СН'!$G$19</f>
        <v>1233.8466811000003</v>
      </c>
      <c r="K72" s="37">
        <f>SUMIFS(СВЦЭМ!$C$34:$C$777,СВЦЭМ!$A$34:$A$777,$A72,СВЦЭМ!$B$34:$B$777,K$47)+'СЕТ СН'!$G$9+СВЦЭМ!$D$10+'СЕТ СН'!$G$6-'СЕТ СН'!$G$19</f>
        <v>1237.79849612</v>
      </c>
      <c r="L72" s="37">
        <f>SUMIFS(СВЦЭМ!$C$34:$C$777,СВЦЭМ!$A$34:$A$777,$A72,СВЦЭМ!$B$34:$B$777,L$47)+'СЕТ СН'!$G$9+СВЦЭМ!$D$10+'СЕТ СН'!$G$6-'СЕТ СН'!$G$19</f>
        <v>1233.8830926300002</v>
      </c>
      <c r="M72" s="37">
        <f>SUMIFS(СВЦЭМ!$C$34:$C$777,СВЦЭМ!$A$34:$A$777,$A72,СВЦЭМ!$B$34:$B$777,M$47)+'СЕТ СН'!$G$9+СВЦЭМ!$D$10+'СЕТ СН'!$G$6-'СЕТ СН'!$G$19</f>
        <v>1226.9236203700002</v>
      </c>
      <c r="N72" s="37">
        <f>SUMIFS(СВЦЭМ!$C$34:$C$777,СВЦЭМ!$A$34:$A$777,$A72,СВЦЭМ!$B$34:$B$777,N$47)+'СЕТ СН'!$G$9+СВЦЭМ!$D$10+'СЕТ СН'!$G$6-'СЕТ СН'!$G$19</f>
        <v>1239.5802233100003</v>
      </c>
      <c r="O72" s="37">
        <f>SUMIFS(СВЦЭМ!$C$34:$C$777,СВЦЭМ!$A$34:$A$777,$A72,СВЦЭМ!$B$34:$B$777,O$47)+'СЕТ СН'!$G$9+СВЦЭМ!$D$10+'СЕТ СН'!$G$6-'СЕТ СН'!$G$19</f>
        <v>1233.0902427600004</v>
      </c>
      <c r="P72" s="37">
        <f>SUMIFS(СВЦЭМ!$C$34:$C$777,СВЦЭМ!$A$34:$A$777,$A72,СВЦЭМ!$B$34:$B$777,P$47)+'СЕТ СН'!$G$9+СВЦЭМ!$D$10+'СЕТ СН'!$G$6-'СЕТ СН'!$G$19</f>
        <v>1246.70602061</v>
      </c>
      <c r="Q72" s="37">
        <f>SUMIFS(СВЦЭМ!$C$34:$C$777,СВЦЭМ!$A$34:$A$777,$A72,СВЦЭМ!$B$34:$B$777,Q$47)+'СЕТ СН'!$G$9+СВЦЭМ!$D$10+'СЕТ СН'!$G$6-'СЕТ СН'!$G$19</f>
        <v>1255.4167711800001</v>
      </c>
      <c r="R72" s="37">
        <f>SUMIFS(СВЦЭМ!$C$34:$C$777,СВЦЭМ!$A$34:$A$777,$A72,СВЦЭМ!$B$34:$B$777,R$47)+'СЕТ СН'!$G$9+СВЦЭМ!$D$10+'СЕТ СН'!$G$6-'СЕТ СН'!$G$19</f>
        <v>1255.9110059100003</v>
      </c>
      <c r="S72" s="37">
        <f>SUMIFS(СВЦЭМ!$C$34:$C$777,СВЦЭМ!$A$34:$A$777,$A72,СВЦЭМ!$B$34:$B$777,S$47)+'СЕТ СН'!$G$9+СВЦЭМ!$D$10+'СЕТ СН'!$G$6-'СЕТ СН'!$G$19</f>
        <v>1243.2993418300002</v>
      </c>
      <c r="T72" s="37">
        <f>SUMIFS(СВЦЭМ!$C$34:$C$777,СВЦЭМ!$A$34:$A$777,$A72,СВЦЭМ!$B$34:$B$777,T$47)+'СЕТ СН'!$G$9+СВЦЭМ!$D$10+'СЕТ СН'!$G$6-'СЕТ СН'!$G$19</f>
        <v>1235.9531844000003</v>
      </c>
      <c r="U72" s="37">
        <f>SUMIFS(СВЦЭМ!$C$34:$C$777,СВЦЭМ!$A$34:$A$777,$A72,СВЦЭМ!$B$34:$B$777,U$47)+'СЕТ СН'!$G$9+СВЦЭМ!$D$10+'СЕТ СН'!$G$6-'СЕТ СН'!$G$19</f>
        <v>1235.4975728600002</v>
      </c>
      <c r="V72" s="37">
        <f>SUMIFS(СВЦЭМ!$C$34:$C$777,СВЦЭМ!$A$34:$A$777,$A72,СВЦЭМ!$B$34:$B$777,V$47)+'СЕТ СН'!$G$9+СВЦЭМ!$D$10+'СЕТ СН'!$G$6-'СЕТ СН'!$G$19</f>
        <v>1240.8006340400002</v>
      </c>
      <c r="W72" s="37">
        <f>SUMIFS(СВЦЭМ!$C$34:$C$777,СВЦЭМ!$A$34:$A$777,$A72,СВЦЭМ!$B$34:$B$777,W$47)+'СЕТ СН'!$G$9+СВЦЭМ!$D$10+'СЕТ СН'!$G$6-'СЕТ СН'!$G$19</f>
        <v>1255.7616514700003</v>
      </c>
      <c r="X72" s="37">
        <f>SUMIFS(СВЦЭМ!$C$34:$C$777,СВЦЭМ!$A$34:$A$777,$A72,СВЦЭМ!$B$34:$B$777,X$47)+'СЕТ СН'!$G$9+СВЦЭМ!$D$10+'СЕТ СН'!$G$6-'СЕТ СН'!$G$19</f>
        <v>1278.27388264</v>
      </c>
      <c r="Y72" s="37">
        <f>SUMIFS(СВЦЭМ!$C$34:$C$777,СВЦЭМ!$A$34:$A$777,$A72,СВЦЭМ!$B$34:$B$777,Y$47)+'СЕТ СН'!$G$9+СВЦЭМ!$D$10+'СЕТ СН'!$G$6-'СЕТ СН'!$G$19</f>
        <v>1307.83066727</v>
      </c>
    </row>
    <row r="73" spans="1:27" ht="15.75" x14ac:dyDescent="0.2">
      <c r="A73" s="36">
        <f t="shared" si="1"/>
        <v>42761</v>
      </c>
      <c r="B73" s="37">
        <f>SUMIFS(СВЦЭМ!$C$34:$C$777,СВЦЭМ!$A$34:$A$777,$A73,СВЦЭМ!$B$34:$B$777,B$47)+'СЕТ СН'!$G$9+СВЦЭМ!$D$10+'СЕТ СН'!$G$6-'СЕТ СН'!$G$19</f>
        <v>1341.0579261500002</v>
      </c>
      <c r="C73" s="37">
        <f>SUMIFS(СВЦЭМ!$C$34:$C$777,СВЦЭМ!$A$34:$A$777,$A73,СВЦЭМ!$B$34:$B$777,C$47)+'СЕТ СН'!$G$9+СВЦЭМ!$D$10+'СЕТ СН'!$G$6-'СЕТ СН'!$G$19</f>
        <v>1377.20256079</v>
      </c>
      <c r="D73" s="37">
        <f>SUMIFS(СВЦЭМ!$C$34:$C$777,СВЦЭМ!$A$34:$A$777,$A73,СВЦЭМ!$B$34:$B$777,D$47)+'СЕТ СН'!$G$9+СВЦЭМ!$D$10+'СЕТ СН'!$G$6-'СЕТ СН'!$G$19</f>
        <v>1403.0835188400001</v>
      </c>
      <c r="E73" s="37">
        <f>SUMIFS(СВЦЭМ!$C$34:$C$777,СВЦЭМ!$A$34:$A$777,$A73,СВЦЭМ!$B$34:$B$777,E$47)+'СЕТ СН'!$G$9+СВЦЭМ!$D$10+'СЕТ СН'!$G$6-'СЕТ СН'!$G$19</f>
        <v>1416.9058500000001</v>
      </c>
      <c r="F73" s="37">
        <f>SUMIFS(СВЦЭМ!$C$34:$C$777,СВЦЭМ!$A$34:$A$777,$A73,СВЦЭМ!$B$34:$B$777,F$47)+'СЕТ СН'!$G$9+СВЦЭМ!$D$10+'СЕТ СН'!$G$6-'СЕТ СН'!$G$19</f>
        <v>1412.26104033</v>
      </c>
      <c r="G73" s="37">
        <f>SUMIFS(СВЦЭМ!$C$34:$C$777,СВЦЭМ!$A$34:$A$777,$A73,СВЦЭМ!$B$34:$B$777,G$47)+'СЕТ СН'!$G$9+СВЦЭМ!$D$10+'СЕТ СН'!$G$6-'СЕТ СН'!$G$19</f>
        <v>1393.0779235499999</v>
      </c>
      <c r="H73" s="37">
        <f>SUMIFS(СВЦЭМ!$C$34:$C$777,СВЦЭМ!$A$34:$A$777,$A73,СВЦЭМ!$B$34:$B$777,H$47)+'СЕТ СН'!$G$9+СВЦЭМ!$D$10+'СЕТ СН'!$G$6-'СЕТ СН'!$G$19</f>
        <v>1340.81426349</v>
      </c>
      <c r="I73" s="37">
        <f>SUMIFS(СВЦЭМ!$C$34:$C$777,СВЦЭМ!$A$34:$A$777,$A73,СВЦЭМ!$B$34:$B$777,I$47)+'СЕТ СН'!$G$9+СВЦЭМ!$D$10+'СЕТ СН'!$G$6-'СЕТ СН'!$G$19</f>
        <v>1282.85842994</v>
      </c>
      <c r="J73" s="37">
        <f>SUMIFS(СВЦЭМ!$C$34:$C$777,СВЦЭМ!$A$34:$A$777,$A73,СВЦЭМ!$B$34:$B$777,J$47)+'СЕТ СН'!$G$9+СВЦЭМ!$D$10+'СЕТ СН'!$G$6-'СЕТ СН'!$G$19</f>
        <v>1245.6144929800003</v>
      </c>
      <c r="K73" s="37">
        <f>SUMIFS(СВЦЭМ!$C$34:$C$777,СВЦЭМ!$A$34:$A$777,$A73,СВЦЭМ!$B$34:$B$777,K$47)+'СЕТ СН'!$G$9+СВЦЭМ!$D$10+'СЕТ СН'!$G$6-'СЕТ СН'!$G$19</f>
        <v>1222.6676802000002</v>
      </c>
      <c r="L73" s="37">
        <f>SUMIFS(СВЦЭМ!$C$34:$C$777,СВЦЭМ!$A$34:$A$777,$A73,СВЦЭМ!$B$34:$B$777,L$47)+'СЕТ СН'!$G$9+СВЦЭМ!$D$10+'СЕТ СН'!$G$6-'СЕТ СН'!$G$19</f>
        <v>1212.7690832500002</v>
      </c>
      <c r="M73" s="37">
        <f>SUMIFS(СВЦЭМ!$C$34:$C$777,СВЦЭМ!$A$34:$A$777,$A73,СВЦЭМ!$B$34:$B$777,M$47)+'СЕТ СН'!$G$9+СВЦЭМ!$D$10+'СЕТ СН'!$G$6-'СЕТ СН'!$G$19</f>
        <v>1234.9858461600002</v>
      </c>
      <c r="N73" s="37">
        <f>SUMIFS(СВЦЭМ!$C$34:$C$777,СВЦЭМ!$A$34:$A$777,$A73,СВЦЭМ!$B$34:$B$777,N$47)+'СЕТ СН'!$G$9+СВЦЭМ!$D$10+'СЕТ СН'!$G$6-'СЕТ СН'!$G$19</f>
        <v>1247.7754762</v>
      </c>
      <c r="O73" s="37">
        <f>SUMIFS(СВЦЭМ!$C$34:$C$777,СВЦЭМ!$A$34:$A$777,$A73,СВЦЭМ!$B$34:$B$777,O$47)+'СЕТ СН'!$G$9+СВЦЭМ!$D$10+'СЕТ СН'!$G$6-'СЕТ СН'!$G$19</f>
        <v>1289.6747558300003</v>
      </c>
      <c r="P73" s="37">
        <f>SUMIFS(СВЦЭМ!$C$34:$C$777,СВЦЭМ!$A$34:$A$777,$A73,СВЦЭМ!$B$34:$B$777,P$47)+'СЕТ СН'!$G$9+СВЦЭМ!$D$10+'СЕТ СН'!$G$6-'СЕТ СН'!$G$19</f>
        <v>1294.2853390600003</v>
      </c>
      <c r="Q73" s="37">
        <f>SUMIFS(СВЦЭМ!$C$34:$C$777,СВЦЭМ!$A$34:$A$777,$A73,СВЦЭМ!$B$34:$B$777,Q$47)+'СЕТ СН'!$G$9+СВЦЭМ!$D$10+'СЕТ СН'!$G$6-'СЕТ СН'!$G$19</f>
        <v>1299.91230077</v>
      </c>
      <c r="R73" s="37">
        <f>SUMIFS(СВЦЭМ!$C$34:$C$777,СВЦЭМ!$A$34:$A$777,$A73,СВЦЭМ!$B$34:$B$777,R$47)+'СЕТ СН'!$G$9+СВЦЭМ!$D$10+'СЕТ СН'!$G$6-'СЕТ СН'!$G$19</f>
        <v>1303.77519751</v>
      </c>
      <c r="S73" s="37">
        <f>SUMIFS(СВЦЭМ!$C$34:$C$777,СВЦЭМ!$A$34:$A$777,$A73,СВЦЭМ!$B$34:$B$777,S$47)+'СЕТ СН'!$G$9+СВЦЭМ!$D$10+'СЕТ СН'!$G$6-'СЕТ СН'!$G$19</f>
        <v>1267.4652036400003</v>
      </c>
      <c r="T73" s="37">
        <f>SUMIFS(СВЦЭМ!$C$34:$C$777,СВЦЭМ!$A$34:$A$777,$A73,СВЦЭМ!$B$34:$B$777,T$47)+'СЕТ СН'!$G$9+СВЦЭМ!$D$10+'СЕТ СН'!$G$6-'СЕТ СН'!$G$19</f>
        <v>1216.4760774599999</v>
      </c>
      <c r="U73" s="37">
        <f>SUMIFS(СВЦЭМ!$C$34:$C$777,СВЦЭМ!$A$34:$A$777,$A73,СВЦЭМ!$B$34:$B$777,U$47)+'СЕТ СН'!$G$9+СВЦЭМ!$D$10+'СЕТ СН'!$G$6-'СЕТ СН'!$G$19</f>
        <v>1207.07676597</v>
      </c>
      <c r="V73" s="37">
        <f>SUMIFS(СВЦЭМ!$C$34:$C$777,СВЦЭМ!$A$34:$A$777,$A73,СВЦЭМ!$B$34:$B$777,V$47)+'СЕТ СН'!$G$9+СВЦЭМ!$D$10+'СЕТ СН'!$G$6-'СЕТ СН'!$G$19</f>
        <v>1222.3173499500003</v>
      </c>
      <c r="W73" s="37">
        <f>SUMIFS(СВЦЭМ!$C$34:$C$777,СВЦЭМ!$A$34:$A$777,$A73,СВЦЭМ!$B$34:$B$777,W$47)+'СЕТ СН'!$G$9+СВЦЭМ!$D$10+'СЕТ СН'!$G$6-'СЕТ СН'!$G$19</f>
        <v>1241.7872765100001</v>
      </c>
      <c r="X73" s="37">
        <f>SUMIFS(СВЦЭМ!$C$34:$C$777,СВЦЭМ!$A$34:$A$777,$A73,СВЦЭМ!$B$34:$B$777,X$47)+'СЕТ СН'!$G$9+СВЦЭМ!$D$10+'СЕТ СН'!$G$6-'СЕТ СН'!$G$19</f>
        <v>1272.84119048</v>
      </c>
      <c r="Y73" s="37">
        <f>SUMIFS(СВЦЭМ!$C$34:$C$777,СВЦЭМ!$A$34:$A$777,$A73,СВЦЭМ!$B$34:$B$777,Y$47)+'СЕТ СН'!$G$9+СВЦЭМ!$D$10+'СЕТ СН'!$G$6-'СЕТ СН'!$G$19</f>
        <v>1307.58677261</v>
      </c>
    </row>
    <row r="74" spans="1:27" ht="15.75" x14ac:dyDescent="0.2">
      <c r="A74" s="36">
        <f t="shared" si="1"/>
        <v>42762</v>
      </c>
      <c r="B74" s="37">
        <f>SUMIFS(СВЦЭМ!$C$34:$C$777,СВЦЭМ!$A$34:$A$777,$A74,СВЦЭМ!$B$34:$B$777,B$47)+'СЕТ СН'!$G$9+СВЦЭМ!$D$10+'СЕТ СН'!$G$6-'СЕТ СН'!$G$19</f>
        <v>1290.33004996</v>
      </c>
      <c r="C74" s="37">
        <f>SUMIFS(СВЦЭМ!$C$34:$C$777,СВЦЭМ!$A$34:$A$777,$A74,СВЦЭМ!$B$34:$B$777,C$47)+'СЕТ СН'!$G$9+СВЦЭМ!$D$10+'СЕТ СН'!$G$6-'СЕТ СН'!$G$19</f>
        <v>1325.2937836900001</v>
      </c>
      <c r="D74" s="37">
        <f>SUMIFS(СВЦЭМ!$C$34:$C$777,СВЦЭМ!$A$34:$A$777,$A74,СВЦЭМ!$B$34:$B$777,D$47)+'СЕТ СН'!$G$9+СВЦЭМ!$D$10+'СЕТ СН'!$G$6-'СЕТ СН'!$G$19</f>
        <v>1345.4964327400003</v>
      </c>
      <c r="E74" s="37">
        <f>SUMIFS(СВЦЭМ!$C$34:$C$777,СВЦЭМ!$A$34:$A$777,$A74,СВЦЭМ!$B$34:$B$777,E$47)+'СЕТ СН'!$G$9+СВЦЭМ!$D$10+'СЕТ СН'!$G$6-'СЕТ СН'!$G$19</f>
        <v>1377.9347032999999</v>
      </c>
      <c r="F74" s="37">
        <f>SUMIFS(СВЦЭМ!$C$34:$C$777,СВЦЭМ!$A$34:$A$777,$A74,СВЦЭМ!$B$34:$B$777,F$47)+'СЕТ СН'!$G$9+СВЦЭМ!$D$10+'СЕТ СН'!$G$6-'СЕТ СН'!$G$19</f>
        <v>1390.1651817300003</v>
      </c>
      <c r="G74" s="37">
        <f>SUMIFS(СВЦЭМ!$C$34:$C$777,СВЦЭМ!$A$34:$A$777,$A74,СВЦЭМ!$B$34:$B$777,G$47)+'СЕТ СН'!$G$9+СВЦЭМ!$D$10+'СЕТ СН'!$G$6-'СЕТ СН'!$G$19</f>
        <v>1389.3425503799999</v>
      </c>
      <c r="H74" s="37">
        <f>SUMIFS(СВЦЭМ!$C$34:$C$777,СВЦЭМ!$A$34:$A$777,$A74,СВЦЭМ!$B$34:$B$777,H$47)+'СЕТ СН'!$G$9+СВЦЭМ!$D$10+'СЕТ СН'!$G$6-'СЕТ СН'!$G$19</f>
        <v>1351.5633118800001</v>
      </c>
      <c r="I74" s="37">
        <f>SUMIFS(СВЦЭМ!$C$34:$C$777,СВЦЭМ!$A$34:$A$777,$A74,СВЦЭМ!$B$34:$B$777,I$47)+'СЕТ СН'!$G$9+СВЦЭМ!$D$10+'СЕТ СН'!$G$6-'СЕТ СН'!$G$19</f>
        <v>1298.9974964400003</v>
      </c>
      <c r="J74" s="37">
        <f>SUMIFS(СВЦЭМ!$C$34:$C$777,СВЦЭМ!$A$34:$A$777,$A74,СВЦЭМ!$B$34:$B$777,J$47)+'СЕТ СН'!$G$9+СВЦЭМ!$D$10+'СЕТ СН'!$G$6-'СЕТ СН'!$G$19</f>
        <v>1264.49992428</v>
      </c>
      <c r="K74" s="37">
        <f>SUMIFS(СВЦЭМ!$C$34:$C$777,СВЦЭМ!$A$34:$A$777,$A74,СВЦЭМ!$B$34:$B$777,K$47)+'СЕТ СН'!$G$9+СВЦЭМ!$D$10+'СЕТ СН'!$G$6-'СЕТ СН'!$G$19</f>
        <v>1245.1379806800001</v>
      </c>
      <c r="L74" s="37">
        <f>SUMIFS(СВЦЭМ!$C$34:$C$777,СВЦЭМ!$A$34:$A$777,$A74,СВЦЭМ!$B$34:$B$777,L$47)+'СЕТ СН'!$G$9+СВЦЭМ!$D$10+'СЕТ СН'!$G$6-'СЕТ СН'!$G$19</f>
        <v>1240.2594974200001</v>
      </c>
      <c r="M74" s="37">
        <f>SUMIFS(СВЦЭМ!$C$34:$C$777,СВЦЭМ!$A$34:$A$777,$A74,СВЦЭМ!$B$34:$B$777,M$47)+'СЕТ СН'!$G$9+СВЦЭМ!$D$10+'СЕТ СН'!$G$6-'СЕТ СН'!$G$19</f>
        <v>1251.6210163200003</v>
      </c>
      <c r="N74" s="37">
        <f>SUMIFS(СВЦЭМ!$C$34:$C$777,СВЦЭМ!$A$34:$A$777,$A74,СВЦЭМ!$B$34:$B$777,N$47)+'СЕТ СН'!$G$9+СВЦЭМ!$D$10+'СЕТ СН'!$G$6-'СЕТ СН'!$G$19</f>
        <v>1274.2448867200001</v>
      </c>
      <c r="O74" s="37">
        <f>SUMIFS(СВЦЭМ!$C$34:$C$777,СВЦЭМ!$A$34:$A$777,$A74,СВЦЭМ!$B$34:$B$777,O$47)+'СЕТ СН'!$G$9+СВЦЭМ!$D$10+'СЕТ СН'!$G$6-'СЕТ СН'!$G$19</f>
        <v>1287.46325785</v>
      </c>
      <c r="P74" s="37">
        <f>SUMIFS(СВЦЭМ!$C$34:$C$777,СВЦЭМ!$A$34:$A$777,$A74,СВЦЭМ!$B$34:$B$777,P$47)+'СЕТ СН'!$G$9+СВЦЭМ!$D$10+'СЕТ СН'!$G$6-'СЕТ СН'!$G$19</f>
        <v>1295.52376379</v>
      </c>
      <c r="Q74" s="37">
        <f>SUMIFS(СВЦЭМ!$C$34:$C$777,СВЦЭМ!$A$34:$A$777,$A74,СВЦЭМ!$B$34:$B$777,Q$47)+'СЕТ СН'!$G$9+СВЦЭМ!$D$10+'СЕТ СН'!$G$6-'СЕТ СН'!$G$19</f>
        <v>1303.1268462400003</v>
      </c>
      <c r="R74" s="37">
        <f>SUMIFS(СВЦЭМ!$C$34:$C$777,СВЦЭМ!$A$34:$A$777,$A74,СВЦЭМ!$B$34:$B$777,R$47)+'СЕТ СН'!$G$9+СВЦЭМ!$D$10+'СЕТ СН'!$G$6-'СЕТ СН'!$G$19</f>
        <v>1300.6771027700001</v>
      </c>
      <c r="S74" s="37">
        <f>SUMIFS(СВЦЭМ!$C$34:$C$777,СВЦЭМ!$A$34:$A$777,$A74,СВЦЭМ!$B$34:$B$777,S$47)+'СЕТ СН'!$G$9+СВЦЭМ!$D$10+'СЕТ СН'!$G$6-'СЕТ СН'!$G$19</f>
        <v>1287.4248688500002</v>
      </c>
      <c r="T74" s="37">
        <f>SUMIFS(СВЦЭМ!$C$34:$C$777,СВЦЭМ!$A$34:$A$777,$A74,СВЦЭМ!$B$34:$B$777,T$47)+'СЕТ СН'!$G$9+СВЦЭМ!$D$10+'СЕТ СН'!$G$6-'СЕТ СН'!$G$19</f>
        <v>1239.7631567000003</v>
      </c>
      <c r="U74" s="37">
        <f>SUMIFS(СВЦЭМ!$C$34:$C$777,СВЦЭМ!$A$34:$A$777,$A74,СВЦЭМ!$B$34:$B$777,U$47)+'СЕТ СН'!$G$9+СВЦЭМ!$D$10+'СЕТ СН'!$G$6-'СЕТ СН'!$G$19</f>
        <v>1226.3985226100003</v>
      </c>
      <c r="V74" s="37">
        <f>SUMIFS(СВЦЭМ!$C$34:$C$777,СВЦЭМ!$A$34:$A$777,$A74,СВЦЭМ!$B$34:$B$777,V$47)+'СЕТ СН'!$G$9+СВЦЭМ!$D$10+'СЕТ СН'!$G$6-'СЕТ СН'!$G$19</f>
        <v>1244.1175974000002</v>
      </c>
      <c r="W74" s="37">
        <f>SUMIFS(СВЦЭМ!$C$34:$C$777,СВЦЭМ!$A$34:$A$777,$A74,СВЦЭМ!$B$34:$B$777,W$47)+'СЕТ СН'!$G$9+СВЦЭМ!$D$10+'СЕТ СН'!$G$6-'СЕТ СН'!$G$19</f>
        <v>1257.96783774</v>
      </c>
      <c r="X74" s="37">
        <f>SUMIFS(СВЦЭМ!$C$34:$C$777,СВЦЭМ!$A$34:$A$777,$A74,СВЦЭМ!$B$34:$B$777,X$47)+'СЕТ СН'!$G$9+СВЦЭМ!$D$10+'СЕТ СН'!$G$6-'СЕТ СН'!$G$19</f>
        <v>1278.5390167400001</v>
      </c>
      <c r="Y74" s="37">
        <f>SUMIFS(СВЦЭМ!$C$34:$C$777,СВЦЭМ!$A$34:$A$777,$A74,СВЦЭМ!$B$34:$B$777,Y$47)+'СЕТ СН'!$G$9+СВЦЭМ!$D$10+'СЕТ СН'!$G$6-'СЕТ СН'!$G$19</f>
        <v>1316.2217878400002</v>
      </c>
    </row>
    <row r="75" spans="1:27" ht="15.75" x14ac:dyDescent="0.2">
      <c r="A75" s="36">
        <f t="shared" si="1"/>
        <v>42763</v>
      </c>
      <c r="B75" s="37">
        <f>SUMIFS(СВЦЭМ!$C$34:$C$777,СВЦЭМ!$A$34:$A$777,$A75,СВЦЭМ!$B$34:$B$777,B$47)+'СЕТ СН'!$G$9+СВЦЭМ!$D$10+'СЕТ СН'!$G$6-'СЕТ СН'!$G$19</f>
        <v>1280.9907031500002</v>
      </c>
      <c r="C75" s="37">
        <f>SUMIFS(СВЦЭМ!$C$34:$C$777,СВЦЭМ!$A$34:$A$777,$A75,СВЦЭМ!$B$34:$B$777,C$47)+'СЕТ СН'!$G$9+СВЦЭМ!$D$10+'СЕТ СН'!$G$6-'СЕТ СН'!$G$19</f>
        <v>1308.2680183300004</v>
      </c>
      <c r="D75" s="37">
        <f>SUMIFS(СВЦЭМ!$C$34:$C$777,СВЦЭМ!$A$34:$A$777,$A75,СВЦЭМ!$B$34:$B$777,D$47)+'СЕТ СН'!$G$9+СВЦЭМ!$D$10+'СЕТ СН'!$G$6-'СЕТ СН'!$G$19</f>
        <v>1329.8547721600003</v>
      </c>
      <c r="E75" s="37">
        <f>SUMIFS(СВЦЭМ!$C$34:$C$777,СВЦЭМ!$A$34:$A$777,$A75,СВЦЭМ!$B$34:$B$777,E$47)+'СЕТ СН'!$G$9+СВЦЭМ!$D$10+'СЕТ СН'!$G$6-'СЕТ СН'!$G$19</f>
        <v>1344.81625317</v>
      </c>
      <c r="F75" s="37">
        <f>SUMIFS(СВЦЭМ!$C$34:$C$777,СВЦЭМ!$A$34:$A$777,$A75,СВЦЭМ!$B$34:$B$777,F$47)+'СЕТ СН'!$G$9+СВЦЭМ!$D$10+'СЕТ СН'!$G$6-'СЕТ СН'!$G$19</f>
        <v>1343.9935899800003</v>
      </c>
      <c r="G75" s="37">
        <f>SUMIFS(СВЦЭМ!$C$34:$C$777,СВЦЭМ!$A$34:$A$777,$A75,СВЦЭМ!$B$34:$B$777,G$47)+'СЕТ СН'!$G$9+СВЦЭМ!$D$10+'СЕТ СН'!$G$6-'СЕТ СН'!$G$19</f>
        <v>1335.6938235100001</v>
      </c>
      <c r="H75" s="37">
        <f>SUMIFS(СВЦЭМ!$C$34:$C$777,СВЦЭМ!$A$34:$A$777,$A75,СВЦЭМ!$B$34:$B$777,H$47)+'СЕТ СН'!$G$9+СВЦЭМ!$D$10+'СЕТ СН'!$G$6-'СЕТ СН'!$G$19</f>
        <v>1315.0803759400001</v>
      </c>
      <c r="I75" s="37">
        <f>SUMIFS(СВЦЭМ!$C$34:$C$777,СВЦЭМ!$A$34:$A$777,$A75,СВЦЭМ!$B$34:$B$777,I$47)+'СЕТ СН'!$G$9+СВЦЭМ!$D$10+'СЕТ СН'!$G$6-'СЕТ СН'!$G$19</f>
        <v>1294.8466412600001</v>
      </c>
      <c r="J75" s="37">
        <f>SUMIFS(СВЦЭМ!$C$34:$C$777,СВЦЭМ!$A$34:$A$777,$A75,СВЦЭМ!$B$34:$B$777,J$47)+'СЕТ СН'!$G$9+СВЦЭМ!$D$10+'СЕТ СН'!$G$6-'СЕТ СН'!$G$19</f>
        <v>1272.6307601600001</v>
      </c>
      <c r="K75" s="37">
        <f>SUMIFS(СВЦЭМ!$C$34:$C$777,СВЦЭМ!$A$34:$A$777,$A75,СВЦЭМ!$B$34:$B$777,K$47)+'СЕТ СН'!$G$9+СВЦЭМ!$D$10+'СЕТ СН'!$G$6-'СЕТ СН'!$G$19</f>
        <v>1244.6797874700001</v>
      </c>
      <c r="L75" s="37">
        <f>SUMIFS(СВЦЭМ!$C$34:$C$777,СВЦЭМ!$A$34:$A$777,$A75,СВЦЭМ!$B$34:$B$777,L$47)+'СЕТ СН'!$G$9+СВЦЭМ!$D$10+'СЕТ СН'!$G$6-'СЕТ СН'!$G$19</f>
        <v>1221.32867502</v>
      </c>
      <c r="M75" s="37">
        <f>SUMIFS(СВЦЭМ!$C$34:$C$777,СВЦЭМ!$A$34:$A$777,$A75,СВЦЭМ!$B$34:$B$777,M$47)+'СЕТ СН'!$G$9+СВЦЭМ!$D$10+'СЕТ СН'!$G$6-'СЕТ СН'!$G$19</f>
        <v>1223.7754633900004</v>
      </c>
      <c r="N75" s="37">
        <f>SUMIFS(СВЦЭМ!$C$34:$C$777,СВЦЭМ!$A$34:$A$777,$A75,СВЦЭМ!$B$34:$B$777,N$47)+'СЕТ СН'!$G$9+СВЦЭМ!$D$10+'СЕТ СН'!$G$6-'СЕТ СН'!$G$19</f>
        <v>1240.1236361200004</v>
      </c>
      <c r="O75" s="37">
        <f>SUMIFS(СВЦЭМ!$C$34:$C$777,СВЦЭМ!$A$34:$A$777,$A75,СВЦЭМ!$B$34:$B$777,O$47)+'СЕТ СН'!$G$9+СВЦЭМ!$D$10+'СЕТ СН'!$G$6-'СЕТ СН'!$G$19</f>
        <v>1253.9995978100001</v>
      </c>
      <c r="P75" s="37">
        <f>SUMIFS(СВЦЭМ!$C$34:$C$777,СВЦЭМ!$A$34:$A$777,$A75,СВЦЭМ!$B$34:$B$777,P$47)+'СЕТ СН'!$G$9+СВЦЭМ!$D$10+'СЕТ СН'!$G$6-'СЕТ СН'!$G$19</f>
        <v>1263.6867596800003</v>
      </c>
      <c r="Q75" s="37">
        <f>SUMIFS(СВЦЭМ!$C$34:$C$777,СВЦЭМ!$A$34:$A$777,$A75,СВЦЭМ!$B$34:$B$777,Q$47)+'СЕТ СН'!$G$9+СВЦЭМ!$D$10+'СЕТ СН'!$G$6-'СЕТ СН'!$G$19</f>
        <v>1270.1673258000001</v>
      </c>
      <c r="R75" s="37">
        <f>SUMIFS(СВЦЭМ!$C$34:$C$777,СВЦЭМ!$A$34:$A$777,$A75,СВЦЭМ!$B$34:$B$777,R$47)+'СЕТ СН'!$G$9+СВЦЭМ!$D$10+'СЕТ СН'!$G$6-'СЕТ СН'!$G$19</f>
        <v>1271.1542035100001</v>
      </c>
      <c r="S75" s="37">
        <f>SUMIFS(СВЦЭМ!$C$34:$C$777,СВЦЭМ!$A$34:$A$777,$A75,СВЦЭМ!$B$34:$B$777,S$47)+'СЕТ СН'!$G$9+СВЦЭМ!$D$10+'СЕТ СН'!$G$6-'СЕТ СН'!$G$19</f>
        <v>1248.6408821600003</v>
      </c>
      <c r="T75" s="37">
        <f>SUMIFS(СВЦЭМ!$C$34:$C$777,СВЦЭМ!$A$34:$A$777,$A75,СВЦЭМ!$B$34:$B$777,T$47)+'СЕТ СН'!$G$9+СВЦЭМ!$D$10+'СЕТ СН'!$G$6-'СЕТ СН'!$G$19</f>
        <v>1215.8527072700003</v>
      </c>
      <c r="U75" s="37">
        <f>SUMIFS(СВЦЭМ!$C$34:$C$777,СВЦЭМ!$A$34:$A$777,$A75,СВЦЭМ!$B$34:$B$777,U$47)+'СЕТ СН'!$G$9+СВЦЭМ!$D$10+'СЕТ СН'!$G$6-'СЕТ СН'!$G$19</f>
        <v>1206.47858559</v>
      </c>
      <c r="V75" s="37">
        <f>SUMIFS(СВЦЭМ!$C$34:$C$777,СВЦЭМ!$A$34:$A$777,$A75,СВЦЭМ!$B$34:$B$777,V$47)+'СЕТ СН'!$G$9+СВЦЭМ!$D$10+'СЕТ СН'!$G$6-'СЕТ СН'!$G$19</f>
        <v>1213.0455731500001</v>
      </c>
      <c r="W75" s="37">
        <f>SUMIFS(СВЦЭМ!$C$34:$C$777,СВЦЭМ!$A$34:$A$777,$A75,СВЦЭМ!$B$34:$B$777,W$47)+'СЕТ СН'!$G$9+СВЦЭМ!$D$10+'СЕТ СН'!$G$6-'СЕТ СН'!$G$19</f>
        <v>1227.2746684400004</v>
      </c>
      <c r="X75" s="37">
        <f>SUMIFS(СВЦЭМ!$C$34:$C$777,СВЦЭМ!$A$34:$A$777,$A75,СВЦЭМ!$B$34:$B$777,X$47)+'СЕТ СН'!$G$9+СВЦЭМ!$D$10+'СЕТ СН'!$G$6-'СЕТ СН'!$G$19</f>
        <v>1254.0272014300003</v>
      </c>
      <c r="Y75" s="37">
        <f>SUMIFS(СВЦЭМ!$C$34:$C$777,СВЦЭМ!$A$34:$A$777,$A75,СВЦЭМ!$B$34:$B$777,Y$47)+'СЕТ СН'!$G$9+СВЦЭМ!$D$10+'СЕТ СН'!$G$6-'СЕТ СН'!$G$19</f>
        <v>1294.1846710500004</v>
      </c>
    </row>
    <row r="76" spans="1:27" ht="15.75" x14ac:dyDescent="0.2">
      <c r="A76" s="36">
        <f t="shared" si="1"/>
        <v>42764</v>
      </c>
      <c r="B76" s="37">
        <f>SUMIFS(СВЦЭМ!$C$34:$C$777,СВЦЭМ!$A$34:$A$777,$A76,СВЦЭМ!$B$34:$B$777,B$47)+'СЕТ СН'!$G$9+СВЦЭМ!$D$10+'СЕТ СН'!$G$6-'СЕТ СН'!$G$19</f>
        <v>1335.9764768</v>
      </c>
      <c r="C76" s="37">
        <f>SUMIFS(СВЦЭМ!$C$34:$C$777,СВЦЭМ!$A$34:$A$777,$A76,СВЦЭМ!$B$34:$B$777,C$47)+'СЕТ СН'!$G$9+СВЦЭМ!$D$10+'СЕТ СН'!$G$6-'СЕТ СН'!$G$19</f>
        <v>1360.9205222800001</v>
      </c>
      <c r="D76" s="37">
        <f>SUMIFS(СВЦЭМ!$C$34:$C$777,СВЦЭМ!$A$34:$A$777,$A76,СВЦЭМ!$B$34:$B$777,D$47)+'СЕТ СН'!$G$9+СВЦЭМ!$D$10+'СЕТ СН'!$G$6-'СЕТ СН'!$G$19</f>
        <v>1371.0666530600001</v>
      </c>
      <c r="E76" s="37">
        <f>SUMIFS(СВЦЭМ!$C$34:$C$777,СВЦЭМ!$A$34:$A$777,$A76,СВЦЭМ!$B$34:$B$777,E$47)+'СЕТ СН'!$G$9+СВЦЭМ!$D$10+'СЕТ СН'!$G$6-'СЕТ СН'!$G$19</f>
        <v>1376.3613695500003</v>
      </c>
      <c r="F76" s="37">
        <f>SUMIFS(СВЦЭМ!$C$34:$C$777,СВЦЭМ!$A$34:$A$777,$A76,СВЦЭМ!$B$34:$B$777,F$47)+'СЕТ СН'!$G$9+СВЦЭМ!$D$10+'СЕТ СН'!$G$6-'СЕТ СН'!$G$19</f>
        <v>1377.2701637600003</v>
      </c>
      <c r="G76" s="37">
        <f>SUMIFS(СВЦЭМ!$C$34:$C$777,СВЦЭМ!$A$34:$A$777,$A76,СВЦЭМ!$B$34:$B$777,G$47)+'СЕТ СН'!$G$9+СВЦЭМ!$D$10+'СЕТ СН'!$G$6-'СЕТ СН'!$G$19</f>
        <v>1372.2142013600001</v>
      </c>
      <c r="H76" s="37">
        <f>SUMIFS(СВЦЭМ!$C$34:$C$777,СВЦЭМ!$A$34:$A$777,$A76,СВЦЭМ!$B$34:$B$777,H$47)+'СЕТ СН'!$G$9+СВЦЭМ!$D$10+'СЕТ СН'!$G$6-'СЕТ СН'!$G$19</f>
        <v>1369.25520345</v>
      </c>
      <c r="I76" s="37">
        <f>SUMIFS(СВЦЭМ!$C$34:$C$777,СВЦЭМ!$A$34:$A$777,$A76,СВЦЭМ!$B$34:$B$777,I$47)+'СЕТ СН'!$G$9+СВЦЭМ!$D$10+'СЕТ СН'!$G$6-'СЕТ СН'!$G$19</f>
        <v>1346.5988321500004</v>
      </c>
      <c r="J76" s="37">
        <f>SUMIFS(СВЦЭМ!$C$34:$C$777,СВЦЭМ!$A$34:$A$777,$A76,СВЦЭМ!$B$34:$B$777,J$47)+'СЕТ СН'!$G$9+СВЦЭМ!$D$10+'СЕТ СН'!$G$6-'СЕТ СН'!$G$19</f>
        <v>1323.2939385300001</v>
      </c>
      <c r="K76" s="37">
        <f>SUMIFS(СВЦЭМ!$C$34:$C$777,СВЦЭМ!$A$34:$A$777,$A76,СВЦЭМ!$B$34:$B$777,K$47)+'СЕТ СН'!$G$9+СВЦЭМ!$D$10+'СЕТ СН'!$G$6-'СЕТ СН'!$G$19</f>
        <v>1265.1604700800003</v>
      </c>
      <c r="L76" s="37">
        <f>SUMIFS(СВЦЭМ!$C$34:$C$777,СВЦЭМ!$A$34:$A$777,$A76,СВЦЭМ!$B$34:$B$777,L$47)+'СЕТ СН'!$G$9+СВЦЭМ!$D$10+'СЕТ СН'!$G$6-'СЕТ СН'!$G$19</f>
        <v>1215.13354678</v>
      </c>
      <c r="M76" s="37">
        <f>SUMIFS(СВЦЭМ!$C$34:$C$777,СВЦЭМ!$A$34:$A$777,$A76,СВЦЭМ!$B$34:$B$777,M$47)+'СЕТ СН'!$G$9+СВЦЭМ!$D$10+'СЕТ СН'!$G$6-'СЕТ СН'!$G$19</f>
        <v>1209.8946394</v>
      </c>
      <c r="N76" s="37">
        <f>SUMIFS(СВЦЭМ!$C$34:$C$777,СВЦЭМ!$A$34:$A$777,$A76,СВЦЭМ!$B$34:$B$777,N$47)+'СЕТ СН'!$G$9+СВЦЭМ!$D$10+'СЕТ СН'!$G$6-'СЕТ СН'!$G$19</f>
        <v>1219.67645494</v>
      </c>
      <c r="O76" s="37">
        <f>SUMIFS(СВЦЭМ!$C$34:$C$777,СВЦЭМ!$A$34:$A$777,$A76,СВЦЭМ!$B$34:$B$777,O$47)+'СЕТ СН'!$G$9+СВЦЭМ!$D$10+'СЕТ СН'!$G$6-'СЕТ СН'!$G$19</f>
        <v>1234.6334491600001</v>
      </c>
      <c r="P76" s="37">
        <f>SUMIFS(СВЦЭМ!$C$34:$C$777,СВЦЭМ!$A$34:$A$777,$A76,СВЦЭМ!$B$34:$B$777,P$47)+'СЕТ СН'!$G$9+СВЦЭМ!$D$10+'СЕТ СН'!$G$6-'СЕТ СН'!$G$19</f>
        <v>1246.4669939100004</v>
      </c>
      <c r="Q76" s="37">
        <f>SUMIFS(СВЦЭМ!$C$34:$C$777,СВЦЭМ!$A$34:$A$777,$A76,СВЦЭМ!$B$34:$B$777,Q$47)+'СЕТ СН'!$G$9+СВЦЭМ!$D$10+'СЕТ СН'!$G$6-'СЕТ СН'!$G$19</f>
        <v>1263.3085945400003</v>
      </c>
      <c r="R76" s="37">
        <f>SUMIFS(СВЦЭМ!$C$34:$C$777,СВЦЭМ!$A$34:$A$777,$A76,СВЦЭМ!$B$34:$B$777,R$47)+'СЕТ СН'!$G$9+СВЦЭМ!$D$10+'СЕТ СН'!$G$6-'СЕТ СН'!$G$19</f>
        <v>1264.8477662800001</v>
      </c>
      <c r="S76" s="37">
        <f>SUMIFS(СВЦЭМ!$C$34:$C$777,СВЦЭМ!$A$34:$A$777,$A76,СВЦЭМ!$B$34:$B$777,S$47)+'СЕТ СН'!$G$9+СВЦЭМ!$D$10+'СЕТ СН'!$G$6-'СЕТ СН'!$G$19</f>
        <v>1243.7522860100003</v>
      </c>
      <c r="T76" s="37">
        <f>SUMIFS(СВЦЭМ!$C$34:$C$777,СВЦЭМ!$A$34:$A$777,$A76,СВЦЭМ!$B$34:$B$777,T$47)+'СЕТ СН'!$G$9+СВЦЭМ!$D$10+'СЕТ СН'!$G$6-'СЕТ СН'!$G$19</f>
        <v>1210.170396</v>
      </c>
      <c r="U76" s="37">
        <f>SUMIFS(СВЦЭМ!$C$34:$C$777,СВЦЭМ!$A$34:$A$777,$A76,СВЦЭМ!$B$34:$B$777,U$47)+'СЕТ СН'!$G$9+СВЦЭМ!$D$10+'СЕТ СН'!$G$6-'СЕТ СН'!$G$19</f>
        <v>1203.0292641200003</v>
      </c>
      <c r="V76" s="37">
        <f>SUMIFS(СВЦЭМ!$C$34:$C$777,СВЦЭМ!$A$34:$A$777,$A76,СВЦЭМ!$B$34:$B$777,V$47)+'СЕТ СН'!$G$9+СВЦЭМ!$D$10+'СЕТ СН'!$G$6-'СЕТ СН'!$G$19</f>
        <v>1206.9242954599999</v>
      </c>
      <c r="W76" s="37">
        <f>SUMIFS(СВЦЭМ!$C$34:$C$777,СВЦЭМ!$A$34:$A$777,$A76,СВЦЭМ!$B$34:$B$777,W$47)+'СЕТ СН'!$G$9+СВЦЭМ!$D$10+'СЕТ СН'!$G$6-'СЕТ СН'!$G$19</f>
        <v>1216.1095782500001</v>
      </c>
      <c r="X76" s="37">
        <f>SUMIFS(СВЦЭМ!$C$34:$C$777,СВЦЭМ!$A$34:$A$777,$A76,СВЦЭМ!$B$34:$B$777,X$47)+'СЕТ СН'!$G$9+СВЦЭМ!$D$10+'СЕТ СН'!$G$6-'СЕТ СН'!$G$19</f>
        <v>1239.7154379000003</v>
      </c>
      <c r="Y76" s="37">
        <f>SUMIFS(СВЦЭМ!$C$34:$C$777,СВЦЭМ!$A$34:$A$777,$A76,СВЦЭМ!$B$34:$B$777,Y$47)+'СЕТ СН'!$G$9+СВЦЭМ!$D$10+'СЕТ СН'!$G$6-'СЕТ СН'!$G$19</f>
        <v>1282.8454595400003</v>
      </c>
    </row>
    <row r="77" spans="1:27" ht="15.75" x14ac:dyDescent="0.2">
      <c r="A77" s="36">
        <f t="shared" si="1"/>
        <v>42765</v>
      </c>
      <c r="B77" s="37">
        <f>SUMIFS(СВЦЭМ!$C$34:$C$777,СВЦЭМ!$A$34:$A$777,$A77,СВЦЭМ!$B$34:$B$777,B$47)+'СЕТ СН'!$G$9+СВЦЭМ!$D$10+'СЕТ СН'!$G$6-'СЕТ СН'!$G$19</f>
        <v>1352.4366964300002</v>
      </c>
      <c r="C77" s="37">
        <f>SUMIFS(СВЦЭМ!$C$34:$C$777,СВЦЭМ!$A$34:$A$777,$A77,СВЦЭМ!$B$34:$B$777,C$47)+'СЕТ СН'!$G$9+СВЦЭМ!$D$10+'СЕТ СН'!$G$6-'СЕТ СН'!$G$19</f>
        <v>1389.5785972399999</v>
      </c>
      <c r="D77" s="37">
        <f>SUMIFS(СВЦЭМ!$C$34:$C$777,СВЦЭМ!$A$34:$A$777,$A77,СВЦЭМ!$B$34:$B$777,D$47)+'СЕТ СН'!$G$9+СВЦЭМ!$D$10+'СЕТ СН'!$G$6-'СЕТ СН'!$G$19</f>
        <v>1407.3200636400002</v>
      </c>
      <c r="E77" s="37">
        <f>SUMIFS(СВЦЭМ!$C$34:$C$777,СВЦЭМ!$A$34:$A$777,$A77,СВЦЭМ!$B$34:$B$777,E$47)+'СЕТ СН'!$G$9+СВЦЭМ!$D$10+'СЕТ СН'!$G$6-'СЕТ СН'!$G$19</f>
        <v>1418.8273184700001</v>
      </c>
      <c r="F77" s="37">
        <f>SUMIFS(СВЦЭМ!$C$34:$C$777,СВЦЭМ!$A$34:$A$777,$A77,СВЦЭМ!$B$34:$B$777,F$47)+'СЕТ СН'!$G$9+СВЦЭМ!$D$10+'СЕТ СН'!$G$6-'СЕТ СН'!$G$19</f>
        <v>1418.9299504600003</v>
      </c>
      <c r="G77" s="37">
        <f>SUMIFS(СВЦЭМ!$C$34:$C$777,СВЦЭМ!$A$34:$A$777,$A77,СВЦЭМ!$B$34:$B$777,G$47)+'СЕТ СН'!$G$9+СВЦЭМ!$D$10+'СЕТ СН'!$G$6-'СЕТ СН'!$G$19</f>
        <v>1405.6473776900002</v>
      </c>
      <c r="H77" s="37">
        <f>SUMIFS(СВЦЭМ!$C$34:$C$777,СВЦЭМ!$A$34:$A$777,$A77,СВЦЭМ!$B$34:$B$777,H$47)+'СЕТ СН'!$G$9+СВЦЭМ!$D$10+'СЕТ СН'!$G$6-'СЕТ СН'!$G$19</f>
        <v>1345.3506630100001</v>
      </c>
      <c r="I77" s="37">
        <f>SUMIFS(СВЦЭМ!$C$34:$C$777,СВЦЭМ!$A$34:$A$777,$A77,СВЦЭМ!$B$34:$B$777,I$47)+'СЕТ СН'!$G$9+СВЦЭМ!$D$10+'СЕТ СН'!$G$6-'СЕТ СН'!$G$19</f>
        <v>1283.3953716200003</v>
      </c>
      <c r="J77" s="37">
        <f>SUMIFS(СВЦЭМ!$C$34:$C$777,СВЦЭМ!$A$34:$A$777,$A77,СВЦЭМ!$B$34:$B$777,J$47)+'СЕТ СН'!$G$9+СВЦЭМ!$D$10+'СЕТ СН'!$G$6-'СЕТ СН'!$G$19</f>
        <v>1249.4580386800003</v>
      </c>
      <c r="K77" s="37">
        <f>SUMIFS(СВЦЭМ!$C$34:$C$777,СВЦЭМ!$A$34:$A$777,$A77,СВЦЭМ!$B$34:$B$777,K$47)+'СЕТ СН'!$G$9+СВЦЭМ!$D$10+'СЕТ СН'!$G$6-'СЕТ СН'!$G$19</f>
        <v>1222.2462664600002</v>
      </c>
      <c r="L77" s="37">
        <f>SUMIFS(СВЦЭМ!$C$34:$C$777,СВЦЭМ!$A$34:$A$777,$A77,СВЦЭМ!$B$34:$B$777,L$47)+'СЕТ СН'!$G$9+СВЦЭМ!$D$10+'СЕТ СН'!$G$6-'СЕТ СН'!$G$19</f>
        <v>1212.5700164500004</v>
      </c>
      <c r="M77" s="37">
        <f>SUMIFS(СВЦЭМ!$C$34:$C$777,СВЦЭМ!$A$34:$A$777,$A77,СВЦЭМ!$B$34:$B$777,M$47)+'СЕТ СН'!$G$9+СВЦЭМ!$D$10+'СЕТ СН'!$G$6-'СЕТ СН'!$G$19</f>
        <v>1225.4998054000002</v>
      </c>
      <c r="N77" s="37">
        <f>SUMIFS(СВЦЭМ!$C$34:$C$777,СВЦЭМ!$A$34:$A$777,$A77,СВЦЭМ!$B$34:$B$777,N$47)+'СЕТ СН'!$G$9+СВЦЭМ!$D$10+'СЕТ СН'!$G$6-'СЕТ СН'!$G$19</f>
        <v>1246.2581486700001</v>
      </c>
      <c r="O77" s="37">
        <f>SUMIFS(СВЦЭМ!$C$34:$C$777,СВЦЭМ!$A$34:$A$777,$A77,СВЦЭМ!$B$34:$B$777,O$47)+'СЕТ СН'!$G$9+СВЦЭМ!$D$10+'СЕТ СН'!$G$6-'СЕТ СН'!$G$19</f>
        <v>1255.8333104200001</v>
      </c>
      <c r="P77" s="37">
        <f>SUMIFS(СВЦЭМ!$C$34:$C$777,СВЦЭМ!$A$34:$A$777,$A77,СВЦЭМ!$B$34:$B$777,P$47)+'СЕТ СН'!$G$9+СВЦЭМ!$D$10+'СЕТ СН'!$G$6-'СЕТ СН'!$G$19</f>
        <v>1270.15114898</v>
      </c>
      <c r="Q77" s="37">
        <f>SUMIFS(СВЦЭМ!$C$34:$C$777,СВЦЭМ!$A$34:$A$777,$A77,СВЦЭМ!$B$34:$B$777,Q$47)+'СЕТ СН'!$G$9+СВЦЭМ!$D$10+'СЕТ СН'!$G$6-'СЕТ СН'!$G$19</f>
        <v>1277.4337197700002</v>
      </c>
      <c r="R77" s="37">
        <f>SUMIFS(СВЦЭМ!$C$34:$C$777,СВЦЭМ!$A$34:$A$777,$A77,СВЦЭМ!$B$34:$B$777,R$47)+'СЕТ СН'!$G$9+СВЦЭМ!$D$10+'СЕТ СН'!$G$6-'СЕТ СН'!$G$19</f>
        <v>1275.95072501</v>
      </c>
      <c r="S77" s="37">
        <f>SUMIFS(СВЦЭМ!$C$34:$C$777,СВЦЭМ!$A$34:$A$777,$A77,СВЦЭМ!$B$34:$B$777,S$47)+'СЕТ СН'!$G$9+СВЦЭМ!$D$10+'СЕТ СН'!$G$6-'СЕТ СН'!$G$19</f>
        <v>1256.4164381600003</v>
      </c>
      <c r="T77" s="37">
        <f>SUMIFS(СВЦЭМ!$C$34:$C$777,СВЦЭМ!$A$34:$A$777,$A77,СВЦЭМ!$B$34:$B$777,T$47)+'СЕТ СН'!$G$9+СВЦЭМ!$D$10+'СЕТ СН'!$G$6-'СЕТ СН'!$G$19</f>
        <v>1217.9139950000003</v>
      </c>
      <c r="U77" s="37">
        <f>SUMIFS(СВЦЭМ!$C$34:$C$777,СВЦЭМ!$A$34:$A$777,$A77,СВЦЭМ!$B$34:$B$777,U$47)+'СЕТ СН'!$G$9+СВЦЭМ!$D$10+'СЕТ СН'!$G$6-'СЕТ СН'!$G$19</f>
        <v>1206.3542577800004</v>
      </c>
      <c r="V77" s="37">
        <f>SUMIFS(СВЦЭМ!$C$34:$C$777,СВЦЭМ!$A$34:$A$777,$A77,СВЦЭМ!$B$34:$B$777,V$47)+'СЕТ СН'!$G$9+СВЦЭМ!$D$10+'СЕТ СН'!$G$6-'СЕТ СН'!$G$19</f>
        <v>1221.1280868400004</v>
      </c>
      <c r="W77" s="37">
        <f>SUMIFS(СВЦЭМ!$C$34:$C$777,СВЦЭМ!$A$34:$A$777,$A77,СВЦЭМ!$B$34:$B$777,W$47)+'СЕТ СН'!$G$9+СВЦЭМ!$D$10+'СЕТ СН'!$G$6-'СЕТ СН'!$G$19</f>
        <v>1241.0297415700002</v>
      </c>
      <c r="X77" s="37">
        <f>SUMIFS(СВЦЭМ!$C$34:$C$777,СВЦЭМ!$A$34:$A$777,$A77,СВЦЭМ!$B$34:$B$777,X$47)+'СЕТ СН'!$G$9+СВЦЭМ!$D$10+'СЕТ СН'!$G$6-'СЕТ СН'!$G$19</f>
        <v>1262.50013494</v>
      </c>
      <c r="Y77" s="37">
        <f>SUMIFS(СВЦЭМ!$C$34:$C$777,СВЦЭМ!$A$34:$A$777,$A77,СВЦЭМ!$B$34:$B$777,Y$47)+'СЕТ СН'!$G$9+СВЦЭМ!$D$10+'СЕТ СН'!$G$6-'СЕТ СН'!$G$19</f>
        <v>1308.01176885</v>
      </c>
      <c r="AA77" s="38"/>
    </row>
    <row r="78" spans="1:27" ht="15.75" x14ac:dyDescent="0.2">
      <c r="A78" s="36">
        <f t="shared" si="1"/>
        <v>42766</v>
      </c>
      <c r="B78" s="37">
        <f>SUMIFS(СВЦЭМ!$C$34:$C$777,СВЦЭМ!$A$34:$A$777,$A78,СВЦЭМ!$B$34:$B$777,B$47)+'СЕТ СН'!$G$9+СВЦЭМ!$D$10+'СЕТ СН'!$G$6-'СЕТ СН'!$G$19</f>
        <v>1350.28588786</v>
      </c>
      <c r="C78" s="37">
        <f>SUMIFS(СВЦЭМ!$C$34:$C$777,СВЦЭМ!$A$34:$A$777,$A78,СВЦЭМ!$B$34:$B$777,C$47)+'СЕТ СН'!$G$9+СВЦЭМ!$D$10+'СЕТ СН'!$G$6-'СЕТ СН'!$G$19</f>
        <v>1390.6711977</v>
      </c>
      <c r="D78" s="37">
        <f>SUMIFS(СВЦЭМ!$C$34:$C$777,СВЦЭМ!$A$34:$A$777,$A78,СВЦЭМ!$B$34:$B$777,D$47)+'СЕТ СН'!$G$9+СВЦЭМ!$D$10+'СЕТ СН'!$G$6-'СЕТ СН'!$G$19</f>
        <v>1411.6849936900003</v>
      </c>
      <c r="E78" s="37">
        <f>SUMIFS(СВЦЭМ!$C$34:$C$777,СВЦЭМ!$A$34:$A$777,$A78,СВЦЭМ!$B$34:$B$777,E$47)+'СЕТ СН'!$G$9+СВЦЭМ!$D$10+'СЕТ СН'!$G$6-'СЕТ СН'!$G$19</f>
        <v>1419.3011396500001</v>
      </c>
      <c r="F78" s="37">
        <f>SUMIFS(СВЦЭМ!$C$34:$C$777,СВЦЭМ!$A$34:$A$777,$A78,СВЦЭМ!$B$34:$B$777,F$47)+'СЕТ СН'!$G$9+СВЦЭМ!$D$10+'СЕТ СН'!$G$6-'СЕТ СН'!$G$19</f>
        <v>1417.1524070999999</v>
      </c>
      <c r="G78" s="37">
        <f>SUMIFS(СВЦЭМ!$C$34:$C$777,СВЦЭМ!$A$34:$A$777,$A78,СВЦЭМ!$B$34:$B$777,G$47)+'СЕТ СН'!$G$9+СВЦЭМ!$D$10+'СЕТ СН'!$G$6-'СЕТ СН'!$G$19</f>
        <v>1401.7936811100003</v>
      </c>
      <c r="H78" s="37">
        <f>SUMIFS(СВЦЭМ!$C$34:$C$777,СВЦЭМ!$A$34:$A$777,$A78,СВЦЭМ!$B$34:$B$777,H$47)+'СЕТ СН'!$G$9+СВЦЭМ!$D$10+'СЕТ СН'!$G$6-'СЕТ СН'!$G$19</f>
        <v>1343.6122259900003</v>
      </c>
      <c r="I78" s="37">
        <f>SUMIFS(СВЦЭМ!$C$34:$C$777,СВЦЭМ!$A$34:$A$777,$A78,СВЦЭМ!$B$34:$B$777,I$47)+'СЕТ СН'!$G$9+СВЦЭМ!$D$10+'СЕТ СН'!$G$6-'СЕТ СН'!$G$19</f>
        <v>1288.0960594000003</v>
      </c>
      <c r="J78" s="37">
        <f>SUMIFS(СВЦЭМ!$C$34:$C$777,СВЦЭМ!$A$34:$A$777,$A78,СВЦЭМ!$B$34:$B$777,J$47)+'СЕТ СН'!$G$9+СВЦЭМ!$D$10+'СЕТ СН'!$G$6-'СЕТ СН'!$G$19</f>
        <v>1254.6668654</v>
      </c>
      <c r="K78" s="37">
        <f>SUMIFS(СВЦЭМ!$C$34:$C$777,СВЦЭМ!$A$34:$A$777,$A78,СВЦЭМ!$B$34:$B$777,K$47)+'СЕТ СН'!$G$9+СВЦЭМ!$D$10+'СЕТ СН'!$G$6-'СЕТ СН'!$G$19</f>
        <v>1227.6897383700002</v>
      </c>
      <c r="L78" s="37">
        <f>SUMIFS(СВЦЭМ!$C$34:$C$777,СВЦЭМ!$A$34:$A$777,$A78,СВЦЭМ!$B$34:$B$777,L$47)+'СЕТ СН'!$G$9+СВЦЭМ!$D$10+'СЕТ СН'!$G$6-'СЕТ СН'!$G$19</f>
        <v>1224.3328585600002</v>
      </c>
      <c r="M78" s="37">
        <f>SUMIFS(СВЦЭМ!$C$34:$C$777,СВЦЭМ!$A$34:$A$777,$A78,СВЦЭМ!$B$34:$B$777,M$47)+'СЕТ СН'!$G$9+СВЦЭМ!$D$10+'СЕТ СН'!$G$6-'СЕТ СН'!$G$19</f>
        <v>1230.4387484700001</v>
      </c>
      <c r="N78" s="37">
        <f>SUMIFS(СВЦЭМ!$C$34:$C$777,СВЦЭМ!$A$34:$A$777,$A78,СВЦЭМ!$B$34:$B$777,N$47)+'СЕТ СН'!$G$9+СВЦЭМ!$D$10+'СЕТ СН'!$G$6-'СЕТ СН'!$G$19</f>
        <v>1252.17270723</v>
      </c>
      <c r="O78" s="37">
        <f>SUMIFS(СВЦЭМ!$C$34:$C$777,СВЦЭМ!$A$34:$A$777,$A78,СВЦЭМ!$B$34:$B$777,O$47)+'СЕТ СН'!$G$9+СВЦЭМ!$D$10+'СЕТ СН'!$G$6-'СЕТ СН'!$G$19</f>
        <v>1256.3636061500001</v>
      </c>
      <c r="P78" s="37">
        <f>SUMIFS(СВЦЭМ!$C$34:$C$777,СВЦЭМ!$A$34:$A$777,$A78,СВЦЭМ!$B$34:$B$777,P$47)+'СЕТ СН'!$G$9+СВЦЭМ!$D$10+'СЕТ СН'!$G$6-'СЕТ СН'!$G$19</f>
        <v>1270.5502210900004</v>
      </c>
      <c r="Q78" s="37">
        <f>SUMIFS(СВЦЭМ!$C$34:$C$777,СВЦЭМ!$A$34:$A$777,$A78,СВЦЭМ!$B$34:$B$777,Q$47)+'СЕТ СН'!$G$9+СВЦЭМ!$D$10+'СЕТ СН'!$G$6-'СЕТ СН'!$G$19</f>
        <v>1282.38028872</v>
      </c>
      <c r="R78" s="37">
        <f>SUMIFS(СВЦЭМ!$C$34:$C$777,СВЦЭМ!$A$34:$A$777,$A78,СВЦЭМ!$B$34:$B$777,R$47)+'СЕТ СН'!$G$9+СВЦЭМ!$D$10+'СЕТ СН'!$G$6-'СЕТ СН'!$G$19</f>
        <v>1288.2354096399999</v>
      </c>
      <c r="S78" s="37">
        <f>SUMIFS(СВЦЭМ!$C$34:$C$777,СВЦЭМ!$A$34:$A$777,$A78,СВЦЭМ!$B$34:$B$777,S$47)+'СЕТ СН'!$G$9+СВЦЭМ!$D$10+'СЕТ СН'!$G$6-'СЕТ СН'!$G$19</f>
        <v>1267.0188458100001</v>
      </c>
      <c r="T78" s="37">
        <f>SUMIFS(СВЦЭМ!$C$34:$C$777,СВЦЭМ!$A$34:$A$777,$A78,СВЦЭМ!$B$34:$B$777,T$47)+'СЕТ СН'!$G$9+СВЦЭМ!$D$10+'СЕТ СН'!$G$6-'СЕТ СН'!$G$19</f>
        <v>1217.1939243100001</v>
      </c>
      <c r="U78" s="37">
        <f>SUMIFS(СВЦЭМ!$C$34:$C$777,СВЦЭМ!$A$34:$A$777,$A78,СВЦЭМ!$B$34:$B$777,U$47)+'СЕТ СН'!$G$9+СВЦЭМ!$D$10+'СЕТ СН'!$G$6-'СЕТ СН'!$G$19</f>
        <v>1203.8321423400002</v>
      </c>
      <c r="V78" s="37">
        <f>SUMIFS(СВЦЭМ!$C$34:$C$777,СВЦЭМ!$A$34:$A$777,$A78,СВЦЭМ!$B$34:$B$777,V$47)+'СЕТ СН'!$G$9+СВЦЭМ!$D$10+'СЕТ СН'!$G$6-'СЕТ СН'!$G$19</f>
        <v>1220.2586206600004</v>
      </c>
      <c r="W78" s="37">
        <f>SUMIFS(СВЦЭМ!$C$34:$C$777,СВЦЭМ!$A$34:$A$777,$A78,СВЦЭМ!$B$34:$B$777,W$47)+'СЕТ СН'!$G$9+СВЦЭМ!$D$10+'СЕТ СН'!$G$6-'СЕТ СН'!$G$19</f>
        <v>1236.7628773900001</v>
      </c>
      <c r="X78" s="37">
        <f>SUMIFS(СВЦЭМ!$C$34:$C$777,СВЦЭМ!$A$34:$A$777,$A78,СВЦЭМ!$B$34:$B$777,X$47)+'СЕТ СН'!$G$9+СВЦЭМ!$D$10+'СЕТ СН'!$G$6-'СЕТ СН'!$G$19</f>
        <v>1263.8883559000001</v>
      </c>
      <c r="Y78" s="37">
        <f>SUMIFS(СВЦЭМ!$C$34:$C$777,СВЦЭМ!$A$34:$A$777,$A78,СВЦЭМ!$B$34:$B$777,Y$47)+'СЕТ СН'!$G$9+СВЦЭМ!$D$10+'СЕТ СН'!$G$6-'СЕТ СН'!$G$19</f>
        <v>1308.0689570600002</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01.01.2017</v>
      </c>
      <c r="B84" s="37">
        <f>SUMIFS(СВЦЭМ!$C$34:$C$777,СВЦЭМ!$A$34:$A$777,$A84,СВЦЭМ!$B$34:$B$777,B$83)+'СЕТ СН'!$H$9+СВЦЭМ!$D$10+'СЕТ СН'!$H$6-'СЕТ СН'!$H$19</f>
        <v>1186.1455729200002</v>
      </c>
      <c r="C84" s="37">
        <f>SUMIFS(СВЦЭМ!$C$34:$C$777,СВЦЭМ!$A$34:$A$777,$A84,СВЦЭМ!$B$34:$B$777,C$83)+'СЕТ СН'!$H$9+СВЦЭМ!$D$10+'СЕТ СН'!$H$6-'СЕТ СН'!$H$19</f>
        <v>1179.8234741600004</v>
      </c>
      <c r="D84" s="37">
        <f>SUMIFS(СВЦЭМ!$C$34:$C$777,СВЦЭМ!$A$34:$A$777,$A84,СВЦЭМ!$B$34:$B$777,D$83)+'СЕТ СН'!$H$9+СВЦЭМ!$D$10+'СЕТ СН'!$H$6-'СЕТ СН'!$H$19</f>
        <v>1205.50883974</v>
      </c>
      <c r="E84" s="37">
        <f>SUMIFS(СВЦЭМ!$C$34:$C$777,СВЦЭМ!$A$34:$A$777,$A84,СВЦЭМ!$B$34:$B$777,E$83)+'СЕТ СН'!$H$9+СВЦЭМ!$D$10+'СЕТ СН'!$H$6-'СЕТ СН'!$H$19</f>
        <v>1228.0138654300004</v>
      </c>
      <c r="F84" s="37">
        <f>SUMIFS(СВЦЭМ!$C$34:$C$777,СВЦЭМ!$A$34:$A$777,$A84,СВЦЭМ!$B$34:$B$777,F$83)+'СЕТ СН'!$H$9+СВЦЭМ!$D$10+'СЕТ СН'!$H$6-'СЕТ СН'!$H$19</f>
        <v>1239.6890693700002</v>
      </c>
      <c r="G84" s="37">
        <f>SUMIFS(СВЦЭМ!$C$34:$C$777,СВЦЭМ!$A$34:$A$777,$A84,СВЦЭМ!$B$34:$B$777,G$83)+'СЕТ СН'!$H$9+СВЦЭМ!$D$10+'СЕТ СН'!$H$6-'СЕТ СН'!$H$19</f>
        <v>1243.7425606100001</v>
      </c>
      <c r="H84" s="37">
        <f>SUMIFS(СВЦЭМ!$C$34:$C$777,СВЦЭМ!$A$34:$A$777,$A84,СВЦЭМ!$B$34:$B$777,H$83)+'СЕТ СН'!$H$9+СВЦЭМ!$D$10+'СЕТ СН'!$H$6-'СЕТ СН'!$H$19</f>
        <v>1227.1023242000001</v>
      </c>
      <c r="I84" s="37">
        <f>SUMIFS(СВЦЭМ!$C$34:$C$777,СВЦЭМ!$A$34:$A$777,$A84,СВЦЭМ!$B$34:$B$777,I$83)+'СЕТ СН'!$H$9+СВЦЭМ!$D$10+'СЕТ СН'!$H$6-'СЕТ СН'!$H$19</f>
        <v>1197.32917417</v>
      </c>
      <c r="J84" s="37">
        <f>SUMIFS(СВЦЭМ!$C$34:$C$777,СВЦЭМ!$A$34:$A$777,$A84,СВЦЭМ!$B$34:$B$777,J$83)+'СЕТ СН'!$H$9+СВЦЭМ!$D$10+'СЕТ СН'!$H$6-'СЕТ СН'!$H$19</f>
        <v>1154.10229858</v>
      </c>
      <c r="K84" s="37">
        <f>SUMIFS(СВЦЭМ!$C$34:$C$777,СВЦЭМ!$A$34:$A$777,$A84,СВЦЭМ!$B$34:$B$777,K$83)+'СЕТ СН'!$H$9+СВЦЭМ!$D$10+'СЕТ СН'!$H$6-'СЕТ СН'!$H$19</f>
        <v>1129.2718871100001</v>
      </c>
      <c r="L84" s="37">
        <f>SUMIFS(СВЦЭМ!$C$34:$C$777,СВЦЭМ!$A$34:$A$777,$A84,СВЦЭМ!$B$34:$B$777,L$83)+'СЕТ СН'!$H$9+СВЦЭМ!$D$10+'СЕТ СН'!$H$6-'СЕТ СН'!$H$19</f>
        <v>1097.52576314</v>
      </c>
      <c r="M84" s="37">
        <f>SUMIFS(СВЦЭМ!$C$34:$C$777,СВЦЭМ!$A$34:$A$777,$A84,СВЦЭМ!$B$34:$B$777,M$83)+'СЕТ СН'!$H$9+СВЦЭМ!$D$10+'СЕТ СН'!$H$6-'СЕТ СН'!$H$19</f>
        <v>1085.2463913900001</v>
      </c>
      <c r="N84" s="37">
        <f>SUMIFS(СВЦЭМ!$C$34:$C$777,СВЦЭМ!$A$34:$A$777,$A84,СВЦЭМ!$B$34:$B$777,N$83)+'СЕТ СН'!$H$9+СВЦЭМ!$D$10+'СЕТ СН'!$H$6-'СЕТ СН'!$H$19</f>
        <v>1089.2053886100002</v>
      </c>
      <c r="O84" s="37">
        <f>SUMIFS(СВЦЭМ!$C$34:$C$777,СВЦЭМ!$A$34:$A$777,$A84,СВЦЭМ!$B$34:$B$777,O$83)+'СЕТ СН'!$H$9+СВЦЭМ!$D$10+'СЕТ СН'!$H$6-'СЕТ СН'!$H$19</f>
        <v>1094.4288232400004</v>
      </c>
      <c r="P84" s="37">
        <f>SUMIFS(СВЦЭМ!$C$34:$C$777,СВЦЭМ!$A$34:$A$777,$A84,СВЦЭМ!$B$34:$B$777,P$83)+'СЕТ СН'!$H$9+СВЦЭМ!$D$10+'СЕТ СН'!$H$6-'СЕТ СН'!$H$19</f>
        <v>1106.4139215700002</v>
      </c>
      <c r="Q84" s="37">
        <f>SUMIFS(СВЦЭМ!$C$34:$C$777,СВЦЭМ!$A$34:$A$777,$A84,СВЦЭМ!$B$34:$B$777,Q$83)+'СЕТ СН'!$H$9+СВЦЭМ!$D$10+'СЕТ СН'!$H$6-'СЕТ СН'!$H$19</f>
        <v>1115.8214811500002</v>
      </c>
      <c r="R84" s="37">
        <f>SUMIFS(СВЦЭМ!$C$34:$C$777,СВЦЭМ!$A$34:$A$777,$A84,СВЦЭМ!$B$34:$B$777,R$83)+'СЕТ СН'!$H$9+СВЦЭМ!$D$10+'СЕТ СН'!$H$6-'СЕТ СН'!$H$19</f>
        <v>1108.3566173700001</v>
      </c>
      <c r="S84" s="37">
        <f>SUMIFS(СВЦЭМ!$C$34:$C$777,СВЦЭМ!$A$34:$A$777,$A84,СВЦЭМ!$B$34:$B$777,S$83)+'СЕТ СН'!$H$9+СВЦЭМ!$D$10+'СЕТ СН'!$H$6-'СЕТ СН'!$H$19</f>
        <v>1077.4081474600002</v>
      </c>
      <c r="T84" s="37">
        <f>SUMIFS(СВЦЭМ!$C$34:$C$777,СВЦЭМ!$A$34:$A$777,$A84,СВЦЭМ!$B$34:$B$777,T$83)+'СЕТ СН'!$H$9+СВЦЭМ!$D$10+'СЕТ СН'!$H$6-'СЕТ СН'!$H$19</f>
        <v>1068.7950967200004</v>
      </c>
      <c r="U84" s="37">
        <f>SUMIFS(СВЦЭМ!$C$34:$C$777,СВЦЭМ!$A$34:$A$777,$A84,СВЦЭМ!$B$34:$B$777,U$83)+'СЕТ СН'!$H$9+СВЦЭМ!$D$10+'СЕТ СН'!$H$6-'СЕТ СН'!$H$19</f>
        <v>1069.3903148100003</v>
      </c>
      <c r="V84" s="37">
        <f>SUMIFS(СВЦЭМ!$C$34:$C$777,СВЦЭМ!$A$34:$A$777,$A84,СВЦЭМ!$B$34:$B$777,V$83)+'СЕТ СН'!$H$9+СВЦЭМ!$D$10+'СЕТ СН'!$H$6-'СЕТ СН'!$H$19</f>
        <v>1074.7914360600003</v>
      </c>
      <c r="W84" s="37">
        <f>SUMIFS(СВЦЭМ!$C$34:$C$777,СВЦЭМ!$A$34:$A$777,$A84,СВЦЭМ!$B$34:$B$777,W$83)+'СЕТ СН'!$H$9+СВЦЭМ!$D$10+'СЕТ СН'!$H$6-'СЕТ СН'!$H$19</f>
        <v>1073.7365334000001</v>
      </c>
      <c r="X84" s="37">
        <f>SUMIFS(СВЦЭМ!$C$34:$C$777,СВЦЭМ!$A$34:$A$777,$A84,СВЦЭМ!$B$34:$B$777,X$83)+'СЕТ СН'!$H$9+СВЦЭМ!$D$10+'СЕТ СН'!$H$6-'СЕТ СН'!$H$19</f>
        <v>1074.2021647800002</v>
      </c>
      <c r="Y84" s="37">
        <f>SUMIFS(СВЦЭМ!$C$34:$C$777,СВЦЭМ!$A$34:$A$777,$A84,СВЦЭМ!$B$34:$B$777,Y$83)+'СЕТ СН'!$H$9+СВЦЭМ!$D$10+'СЕТ СН'!$H$6-'СЕТ СН'!$H$19</f>
        <v>1112.2317590300004</v>
      </c>
    </row>
    <row r="85" spans="1:25" ht="15.75" x14ac:dyDescent="0.2">
      <c r="A85" s="36">
        <f>A84+1</f>
        <v>42737</v>
      </c>
      <c r="B85" s="37">
        <f>SUMIFS(СВЦЭМ!$C$34:$C$777,СВЦЭМ!$A$34:$A$777,$A85,СВЦЭМ!$B$34:$B$777,B$83)+'СЕТ СН'!$H$9+СВЦЭМ!$D$10+'СЕТ СН'!$H$6-'СЕТ СН'!$H$19</f>
        <v>1158.6451773800004</v>
      </c>
      <c r="C85" s="37">
        <f>SUMIFS(СВЦЭМ!$C$34:$C$777,СВЦЭМ!$A$34:$A$777,$A85,СВЦЭМ!$B$34:$B$777,C$83)+'СЕТ СН'!$H$9+СВЦЭМ!$D$10+'СЕТ СН'!$H$6-'СЕТ СН'!$H$19</f>
        <v>1193.1554635800003</v>
      </c>
      <c r="D85" s="37">
        <f>SUMIFS(СВЦЭМ!$C$34:$C$777,СВЦЭМ!$A$34:$A$777,$A85,СВЦЭМ!$B$34:$B$777,D$83)+'СЕТ СН'!$H$9+СВЦЭМ!$D$10+'СЕТ СН'!$H$6-'СЕТ СН'!$H$19</f>
        <v>1212.4156860600001</v>
      </c>
      <c r="E85" s="37">
        <f>SUMIFS(СВЦЭМ!$C$34:$C$777,СВЦЭМ!$A$34:$A$777,$A85,СВЦЭМ!$B$34:$B$777,E$83)+'СЕТ СН'!$H$9+СВЦЭМ!$D$10+'СЕТ СН'!$H$6-'СЕТ СН'!$H$19</f>
        <v>1223.9976104700004</v>
      </c>
      <c r="F85" s="37">
        <f>SUMIFS(СВЦЭМ!$C$34:$C$777,СВЦЭМ!$A$34:$A$777,$A85,СВЦЭМ!$B$34:$B$777,F$83)+'СЕТ СН'!$H$9+СВЦЭМ!$D$10+'СЕТ СН'!$H$6-'СЕТ СН'!$H$19</f>
        <v>1227.4197631900001</v>
      </c>
      <c r="G85" s="37">
        <f>SUMIFS(СВЦЭМ!$C$34:$C$777,СВЦЭМ!$A$34:$A$777,$A85,СВЦЭМ!$B$34:$B$777,G$83)+'СЕТ СН'!$H$9+СВЦЭМ!$D$10+'СЕТ СН'!$H$6-'СЕТ СН'!$H$19</f>
        <v>1226.0562693100001</v>
      </c>
      <c r="H85" s="37">
        <f>SUMIFS(СВЦЭМ!$C$34:$C$777,СВЦЭМ!$A$34:$A$777,$A85,СВЦЭМ!$B$34:$B$777,H$83)+'СЕТ СН'!$H$9+СВЦЭМ!$D$10+'СЕТ СН'!$H$6-'СЕТ СН'!$H$19</f>
        <v>1216.5918437100004</v>
      </c>
      <c r="I85" s="37">
        <f>SUMIFS(СВЦЭМ!$C$34:$C$777,СВЦЭМ!$A$34:$A$777,$A85,СВЦЭМ!$B$34:$B$777,I$83)+'СЕТ СН'!$H$9+СВЦЭМ!$D$10+'СЕТ СН'!$H$6-'СЕТ СН'!$H$19</f>
        <v>1184.0514215100002</v>
      </c>
      <c r="J85" s="37">
        <f>SUMIFS(СВЦЭМ!$C$34:$C$777,СВЦЭМ!$A$34:$A$777,$A85,СВЦЭМ!$B$34:$B$777,J$83)+'СЕТ СН'!$H$9+СВЦЭМ!$D$10+'СЕТ СН'!$H$6-'СЕТ СН'!$H$19</f>
        <v>1119.4220331000001</v>
      </c>
      <c r="K85" s="37">
        <f>SUMIFS(СВЦЭМ!$C$34:$C$777,СВЦЭМ!$A$34:$A$777,$A85,СВЦЭМ!$B$34:$B$777,K$83)+'СЕТ СН'!$H$9+СВЦЭМ!$D$10+'СЕТ СН'!$H$6-'СЕТ СН'!$H$19</f>
        <v>1084.7100602400001</v>
      </c>
      <c r="L85" s="37">
        <f>SUMIFS(СВЦЭМ!$C$34:$C$777,СВЦЭМ!$A$34:$A$777,$A85,СВЦЭМ!$B$34:$B$777,L$83)+'СЕТ СН'!$H$9+СВЦЭМ!$D$10+'СЕТ СН'!$H$6-'СЕТ СН'!$H$19</f>
        <v>1084.1265841900004</v>
      </c>
      <c r="M85" s="37">
        <f>SUMIFS(СВЦЭМ!$C$34:$C$777,СВЦЭМ!$A$34:$A$777,$A85,СВЦЭМ!$B$34:$B$777,M$83)+'СЕТ СН'!$H$9+СВЦЭМ!$D$10+'СЕТ СН'!$H$6-'СЕТ СН'!$H$19</f>
        <v>1081.1916180500002</v>
      </c>
      <c r="N85" s="37">
        <f>SUMIFS(СВЦЭМ!$C$34:$C$777,СВЦЭМ!$A$34:$A$777,$A85,СВЦЭМ!$B$34:$B$777,N$83)+'СЕТ СН'!$H$9+СВЦЭМ!$D$10+'СЕТ СН'!$H$6-'СЕТ СН'!$H$19</f>
        <v>1075.9700652200004</v>
      </c>
      <c r="O85" s="37">
        <f>SUMIFS(СВЦЭМ!$C$34:$C$777,СВЦЭМ!$A$34:$A$777,$A85,СВЦЭМ!$B$34:$B$777,O$83)+'СЕТ СН'!$H$9+СВЦЭМ!$D$10+'СЕТ СН'!$H$6-'СЕТ СН'!$H$19</f>
        <v>1072.6498017500003</v>
      </c>
      <c r="P85" s="37">
        <f>SUMIFS(СВЦЭМ!$C$34:$C$777,СВЦЭМ!$A$34:$A$777,$A85,СВЦЭМ!$B$34:$B$777,P$83)+'СЕТ СН'!$H$9+СВЦЭМ!$D$10+'СЕТ СН'!$H$6-'СЕТ СН'!$H$19</f>
        <v>1077.33003663</v>
      </c>
      <c r="Q85" s="37">
        <f>SUMIFS(СВЦЭМ!$C$34:$C$777,СВЦЭМ!$A$34:$A$777,$A85,СВЦЭМ!$B$34:$B$777,Q$83)+'СЕТ СН'!$H$9+СВЦЭМ!$D$10+'СЕТ СН'!$H$6-'СЕТ СН'!$H$19</f>
        <v>1090.9734158400001</v>
      </c>
      <c r="R85" s="37">
        <f>SUMIFS(СВЦЭМ!$C$34:$C$777,СВЦЭМ!$A$34:$A$777,$A85,СВЦЭМ!$B$34:$B$777,R$83)+'СЕТ СН'!$H$9+СВЦЭМ!$D$10+'СЕТ СН'!$H$6-'СЕТ СН'!$H$19</f>
        <v>1080.1880581600003</v>
      </c>
      <c r="S85" s="37">
        <f>SUMIFS(СВЦЭМ!$C$34:$C$777,СВЦЭМ!$A$34:$A$777,$A85,СВЦЭМ!$B$34:$B$777,S$83)+'СЕТ СН'!$H$9+СВЦЭМ!$D$10+'СЕТ СН'!$H$6-'СЕТ СН'!$H$19</f>
        <v>1074.0016087600002</v>
      </c>
      <c r="T85" s="37">
        <f>SUMIFS(СВЦЭМ!$C$34:$C$777,СВЦЭМ!$A$34:$A$777,$A85,СВЦЭМ!$B$34:$B$777,T$83)+'СЕТ СН'!$H$9+СВЦЭМ!$D$10+'СЕТ СН'!$H$6-'СЕТ СН'!$H$19</f>
        <v>1077.6765181300002</v>
      </c>
      <c r="U85" s="37">
        <f>SUMIFS(СВЦЭМ!$C$34:$C$777,СВЦЭМ!$A$34:$A$777,$A85,СВЦЭМ!$B$34:$B$777,U$83)+'СЕТ СН'!$H$9+СВЦЭМ!$D$10+'СЕТ СН'!$H$6-'СЕТ СН'!$H$19</f>
        <v>1080.0126164100002</v>
      </c>
      <c r="V85" s="37">
        <f>SUMIFS(СВЦЭМ!$C$34:$C$777,СВЦЭМ!$A$34:$A$777,$A85,СВЦЭМ!$B$34:$B$777,V$83)+'СЕТ СН'!$H$9+СВЦЭМ!$D$10+'СЕТ СН'!$H$6-'СЕТ СН'!$H$19</f>
        <v>1082.4086042700001</v>
      </c>
      <c r="W85" s="37">
        <f>SUMIFS(СВЦЭМ!$C$34:$C$777,СВЦЭМ!$A$34:$A$777,$A85,СВЦЭМ!$B$34:$B$777,W$83)+'СЕТ СН'!$H$9+СВЦЭМ!$D$10+'СЕТ СН'!$H$6-'СЕТ СН'!$H$19</f>
        <v>1080.4289792300001</v>
      </c>
      <c r="X85" s="37">
        <f>SUMIFS(СВЦЭМ!$C$34:$C$777,СВЦЭМ!$A$34:$A$777,$A85,СВЦЭМ!$B$34:$B$777,X$83)+'СЕТ СН'!$H$9+СВЦЭМ!$D$10+'СЕТ СН'!$H$6-'СЕТ СН'!$H$19</f>
        <v>1081.4262723500001</v>
      </c>
      <c r="Y85" s="37">
        <f>SUMIFS(СВЦЭМ!$C$34:$C$777,СВЦЭМ!$A$34:$A$777,$A85,СВЦЭМ!$B$34:$B$777,Y$83)+'СЕТ СН'!$H$9+СВЦЭМ!$D$10+'СЕТ СН'!$H$6-'СЕТ СН'!$H$19</f>
        <v>1115.9427261800001</v>
      </c>
    </row>
    <row r="86" spans="1:25" ht="15.75" x14ac:dyDescent="0.2">
      <c r="A86" s="36">
        <f t="shared" ref="A86:A114" si="2">A85+1</f>
        <v>42738</v>
      </c>
      <c r="B86" s="37">
        <f>SUMIFS(СВЦЭМ!$C$34:$C$777,СВЦЭМ!$A$34:$A$777,$A86,СВЦЭМ!$B$34:$B$777,B$83)+'СЕТ СН'!$H$9+СВЦЭМ!$D$10+'СЕТ СН'!$H$6-'СЕТ СН'!$H$19</f>
        <v>1190.2895048700002</v>
      </c>
      <c r="C86" s="37">
        <f>SUMIFS(СВЦЭМ!$C$34:$C$777,СВЦЭМ!$A$34:$A$777,$A86,СВЦЭМ!$B$34:$B$777,C$83)+'СЕТ СН'!$H$9+СВЦЭМ!$D$10+'СЕТ СН'!$H$6-'СЕТ СН'!$H$19</f>
        <v>1224.3514787900003</v>
      </c>
      <c r="D86" s="37">
        <f>SUMIFS(СВЦЭМ!$C$34:$C$777,СВЦЭМ!$A$34:$A$777,$A86,СВЦЭМ!$B$34:$B$777,D$83)+'СЕТ СН'!$H$9+СВЦЭМ!$D$10+'СЕТ СН'!$H$6-'СЕТ СН'!$H$19</f>
        <v>1246.7162518500004</v>
      </c>
      <c r="E86" s="37">
        <f>SUMIFS(СВЦЭМ!$C$34:$C$777,СВЦЭМ!$A$34:$A$777,$A86,СВЦЭМ!$B$34:$B$777,E$83)+'СЕТ СН'!$H$9+СВЦЭМ!$D$10+'СЕТ СН'!$H$6-'СЕТ СН'!$H$19</f>
        <v>1258.9728336400003</v>
      </c>
      <c r="F86" s="37">
        <f>SUMIFS(СВЦЭМ!$C$34:$C$777,СВЦЭМ!$A$34:$A$777,$A86,СВЦЭМ!$B$34:$B$777,F$83)+'СЕТ СН'!$H$9+СВЦЭМ!$D$10+'СЕТ СН'!$H$6-'СЕТ СН'!$H$19</f>
        <v>1257.2227959100001</v>
      </c>
      <c r="G86" s="37">
        <f>SUMIFS(СВЦЭМ!$C$34:$C$777,СВЦЭМ!$A$34:$A$777,$A86,СВЦЭМ!$B$34:$B$777,G$83)+'СЕТ СН'!$H$9+СВЦЭМ!$D$10+'СЕТ СН'!$H$6-'СЕТ СН'!$H$19</f>
        <v>1251.4400228200002</v>
      </c>
      <c r="H86" s="37">
        <f>SUMIFS(СВЦЭМ!$C$34:$C$777,СВЦЭМ!$A$34:$A$777,$A86,СВЦЭМ!$B$34:$B$777,H$83)+'СЕТ СН'!$H$9+СВЦЭМ!$D$10+'СЕТ СН'!$H$6-'СЕТ СН'!$H$19</f>
        <v>1240.4840833500002</v>
      </c>
      <c r="I86" s="37">
        <f>SUMIFS(СВЦЭМ!$C$34:$C$777,СВЦЭМ!$A$34:$A$777,$A86,СВЦЭМ!$B$34:$B$777,I$83)+'СЕТ СН'!$H$9+СВЦЭМ!$D$10+'СЕТ СН'!$H$6-'СЕТ СН'!$H$19</f>
        <v>1213.7287050600003</v>
      </c>
      <c r="J86" s="37">
        <f>SUMIFS(СВЦЭМ!$C$34:$C$777,СВЦЭМ!$A$34:$A$777,$A86,СВЦЭМ!$B$34:$B$777,J$83)+'СЕТ СН'!$H$9+СВЦЭМ!$D$10+'СЕТ СН'!$H$6-'СЕТ СН'!$H$19</f>
        <v>1159.3044241500002</v>
      </c>
      <c r="K86" s="37">
        <f>SUMIFS(СВЦЭМ!$C$34:$C$777,СВЦЭМ!$A$34:$A$777,$A86,СВЦЭМ!$B$34:$B$777,K$83)+'СЕТ СН'!$H$9+СВЦЭМ!$D$10+'СЕТ СН'!$H$6-'СЕТ СН'!$H$19</f>
        <v>1128.95351579</v>
      </c>
      <c r="L86" s="37">
        <f>SUMIFS(СВЦЭМ!$C$34:$C$777,СВЦЭМ!$A$34:$A$777,$A86,СВЦЭМ!$B$34:$B$777,L$83)+'СЕТ СН'!$H$9+СВЦЭМ!$D$10+'СЕТ СН'!$H$6-'СЕТ СН'!$H$19</f>
        <v>1120.5297949000001</v>
      </c>
      <c r="M86" s="37">
        <f>SUMIFS(СВЦЭМ!$C$34:$C$777,СВЦЭМ!$A$34:$A$777,$A86,СВЦЭМ!$B$34:$B$777,M$83)+'СЕТ СН'!$H$9+СВЦЭМ!$D$10+'СЕТ СН'!$H$6-'СЕТ СН'!$H$19</f>
        <v>1106.0349565500001</v>
      </c>
      <c r="N86" s="37">
        <f>SUMIFS(СВЦЭМ!$C$34:$C$777,СВЦЭМ!$A$34:$A$777,$A86,СВЦЭМ!$B$34:$B$777,N$83)+'СЕТ СН'!$H$9+СВЦЭМ!$D$10+'СЕТ СН'!$H$6-'СЕТ СН'!$H$19</f>
        <v>1099.3790735600001</v>
      </c>
      <c r="O86" s="37">
        <f>SUMIFS(СВЦЭМ!$C$34:$C$777,СВЦЭМ!$A$34:$A$777,$A86,СВЦЭМ!$B$34:$B$777,O$83)+'СЕТ СН'!$H$9+СВЦЭМ!$D$10+'СЕТ СН'!$H$6-'СЕТ СН'!$H$19</f>
        <v>1098.2057854200002</v>
      </c>
      <c r="P86" s="37">
        <f>SUMIFS(СВЦЭМ!$C$34:$C$777,СВЦЭМ!$A$34:$A$777,$A86,СВЦЭМ!$B$34:$B$777,P$83)+'СЕТ СН'!$H$9+СВЦЭМ!$D$10+'СЕТ СН'!$H$6-'СЕТ СН'!$H$19</f>
        <v>1096.9020415100003</v>
      </c>
      <c r="Q86" s="37">
        <f>SUMIFS(СВЦЭМ!$C$34:$C$777,СВЦЭМ!$A$34:$A$777,$A86,СВЦЭМ!$B$34:$B$777,Q$83)+'СЕТ СН'!$H$9+СВЦЭМ!$D$10+'СЕТ СН'!$H$6-'СЕТ СН'!$H$19</f>
        <v>1094.3626331100004</v>
      </c>
      <c r="R86" s="37">
        <f>SUMIFS(СВЦЭМ!$C$34:$C$777,СВЦЭМ!$A$34:$A$777,$A86,СВЦЭМ!$B$34:$B$777,R$83)+'СЕТ СН'!$H$9+СВЦЭМ!$D$10+'СЕТ СН'!$H$6-'СЕТ СН'!$H$19</f>
        <v>1094.7020040900002</v>
      </c>
      <c r="S86" s="37">
        <f>SUMIFS(СВЦЭМ!$C$34:$C$777,СВЦЭМ!$A$34:$A$777,$A86,СВЦЭМ!$B$34:$B$777,S$83)+'СЕТ СН'!$H$9+СВЦЭМ!$D$10+'СЕТ СН'!$H$6-'СЕТ СН'!$H$19</f>
        <v>1094.9422183500001</v>
      </c>
      <c r="T86" s="37">
        <f>SUMIFS(СВЦЭМ!$C$34:$C$777,СВЦЭМ!$A$34:$A$777,$A86,СВЦЭМ!$B$34:$B$777,T$83)+'СЕТ СН'!$H$9+СВЦЭМ!$D$10+'СЕТ СН'!$H$6-'СЕТ СН'!$H$19</f>
        <v>1100.83232765</v>
      </c>
      <c r="U86" s="37">
        <f>SUMIFS(СВЦЭМ!$C$34:$C$777,СВЦЭМ!$A$34:$A$777,$A86,СВЦЭМ!$B$34:$B$777,U$83)+'СЕТ СН'!$H$9+СВЦЭМ!$D$10+'СЕТ СН'!$H$6-'СЕТ СН'!$H$19</f>
        <v>1100.4232086300003</v>
      </c>
      <c r="V86" s="37">
        <f>SUMIFS(СВЦЭМ!$C$34:$C$777,СВЦЭМ!$A$34:$A$777,$A86,СВЦЭМ!$B$34:$B$777,V$83)+'СЕТ СН'!$H$9+СВЦЭМ!$D$10+'СЕТ СН'!$H$6-'СЕТ СН'!$H$19</f>
        <v>1100.9757933800001</v>
      </c>
      <c r="W86" s="37">
        <f>SUMIFS(СВЦЭМ!$C$34:$C$777,СВЦЭМ!$A$34:$A$777,$A86,СВЦЭМ!$B$34:$B$777,W$83)+'СЕТ СН'!$H$9+СВЦЭМ!$D$10+'СЕТ СН'!$H$6-'СЕТ СН'!$H$19</f>
        <v>1099.0073020200002</v>
      </c>
      <c r="X86" s="37">
        <f>SUMIFS(СВЦЭМ!$C$34:$C$777,СВЦЭМ!$A$34:$A$777,$A86,СВЦЭМ!$B$34:$B$777,X$83)+'СЕТ СН'!$H$9+СВЦЭМ!$D$10+'СЕТ СН'!$H$6-'СЕТ СН'!$H$19</f>
        <v>1097.55636099</v>
      </c>
      <c r="Y86" s="37">
        <f>SUMIFS(СВЦЭМ!$C$34:$C$777,СВЦЭМ!$A$34:$A$777,$A86,СВЦЭМ!$B$34:$B$777,Y$83)+'СЕТ СН'!$H$9+СВЦЭМ!$D$10+'СЕТ СН'!$H$6-'СЕТ СН'!$H$19</f>
        <v>1134.6239817300002</v>
      </c>
    </row>
    <row r="87" spans="1:25" ht="15.75" x14ac:dyDescent="0.2">
      <c r="A87" s="36">
        <f t="shared" si="2"/>
        <v>42739</v>
      </c>
      <c r="B87" s="37">
        <f>SUMIFS(СВЦЭМ!$C$34:$C$777,СВЦЭМ!$A$34:$A$777,$A87,СВЦЭМ!$B$34:$B$777,B$83)+'СЕТ СН'!$H$9+СВЦЭМ!$D$10+'СЕТ СН'!$H$6-'СЕТ СН'!$H$19</f>
        <v>1144.91821682</v>
      </c>
      <c r="C87" s="37">
        <f>SUMIFS(СВЦЭМ!$C$34:$C$777,СВЦЭМ!$A$34:$A$777,$A87,СВЦЭМ!$B$34:$B$777,C$83)+'СЕТ СН'!$H$9+СВЦЭМ!$D$10+'СЕТ СН'!$H$6-'СЕТ СН'!$H$19</f>
        <v>1185.8128629400003</v>
      </c>
      <c r="D87" s="37">
        <f>SUMIFS(СВЦЭМ!$C$34:$C$777,СВЦЭМ!$A$34:$A$777,$A87,СВЦЭМ!$B$34:$B$777,D$83)+'СЕТ СН'!$H$9+СВЦЭМ!$D$10+'СЕТ СН'!$H$6-'СЕТ СН'!$H$19</f>
        <v>1207.3059023200003</v>
      </c>
      <c r="E87" s="37">
        <f>SUMIFS(СВЦЭМ!$C$34:$C$777,СВЦЭМ!$A$34:$A$777,$A87,СВЦЭМ!$B$34:$B$777,E$83)+'СЕТ СН'!$H$9+СВЦЭМ!$D$10+'СЕТ СН'!$H$6-'СЕТ СН'!$H$19</f>
        <v>1222.0168153600002</v>
      </c>
      <c r="F87" s="37">
        <f>SUMIFS(СВЦЭМ!$C$34:$C$777,СВЦЭМ!$A$34:$A$777,$A87,СВЦЭМ!$B$34:$B$777,F$83)+'СЕТ СН'!$H$9+СВЦЭМ!$D$10+'СЕТ СН'!$H$6-'СЕТ СН'!$H$19</f>
        <v>1225.5774659200001</v>
      </c>
      <c r="G87" s="37">
        <f>SUMIFS(СВЦЭМ!$C$34:$C$777,СВЦЭМ!$A$34:$A$777,$A87,СВЦЭМ!$B$34:$B$777,G$83)+'СЕТ СН'!$H$9+СВЦЭМ!$D$10+'СЕТ СН'!$H$6-'СЕТ СН'!$H$19</f>
        <v>1220.8853678</v>
      </c>
      <c r="H87" s="37">
        <f>SUMIFS(СВЦЭМ!$C$34:$C$777,СВЦЭМ!$A$34:$A$777,$A87,СВЦЭМ!$B$34:$B$777,H$83)+'СЕТ СН'!$H$9+СВЦЭМ!$D$10+'СЕТ СН'!$H$6-'СЕТ СН'!$H$19</f>
        <v>1199.9629532500003</v>
      </c>
      <c r="I87" s="37">
        <f>SUMIFS(СВЦЭМ!$C$34:$C$777,СВЦЭМ!$A$34:$A$777,$A87,СВЦЭМ!$B$34:$B$777,I$83)+'СЕТ СН'!$H$9+СВЦЭМ!$D$10+'СЕТ СН'!$H$6-'СЕТ СН'!$H$19</f>
        <v>1159.95737495</v>
      </c>
      <c r="J87" s="37">
        <f>SUMIFS(СВЦЭМ!$C$34:$C$777,СВЦЭМ!$A$34:$A$777,$A87,СВЦЭМ!$B$34:$B$777,J$83)+'СЕТ СН'!$H$9+СВЦЭМ!$D$10+'СЕТ СН'!$H$6-'СЕТ СН'!$H$19</f>
        <v>1088.4862532100001</v>
      </c>
      <c r="K87" s="37">
        <f>SUMIFS(СВЦЭМ!$C$34:$C$777,СВЦЭМ!$A$34:$A$777,$A87,СВЦЭМ!$B$34:$B$777,K$83)+'СЕТ СН'!$H$9+СВЦЭМ!$D$10+'СЕТ СН'!$H$6-'СЕТ СН'!$H$19</f>
        <v>1086.8081190100002</v>
      </c>
      <c r="L87" s="37">
        <f>SUMIFS(СВЦЭМ!$C$34:$C$777,СВЦЭМ!$A$34:$A$777,$A87,СВЦЭМ!$B$34:$B$777,L$83)+'СЕТ СН'!$H$9+СВЦЭМ!$D$10+'СЕТ СН'!$H$6-'СЕТ СН'!$H$19</f>
        <v>1091.5041487800004</v>
      </c>
      <c r="M87" s="37">
        <f>SUMIFS(СВЦЭМ!$C$34:$C$777,СВЦЭМ!$A$34:$A$777,$A87,СВЦЭМ!$B$34:$B$777,M$83)+'СЕТ СН'!$H$9+СВЦЭМ!$D$10+'СЕТ СН'!$H$6-'СЕТ СН'!$H$19</f>
        <v>1087.8549292700004</v>
      </c>
      <c r="N87" s="37">
        <f>SUMIFS(СВЦЭМ!$C$34:$C$777,СВЦЭМ!$A$34:$A$777,$A87,СВЦЭМ!$B$34:$B$777,N$83)+'СЕТ СН'!$H$9+СВЦЭМ!$D$10+'СЕТ СН'!$H$6-'СЕТ СН'!$H$19</f>
        <v>1080.52278372</v>
      </c>
      <c r="O87" s="37">
        <f>SUMIFS(СВЦЭМ!$C$34:$C$777,СВЦЭМ!$A$34:$A$777,$A87,СВЦЭМ!$B$34:$B$777,O$83)+'СЕТ СН'!$H$9+СВЦЭМ!$D$10+'СЕТ СН'!$H$6-'СЕТ СН'!$H$19</f>
        <v>1085.1106832100004</v>
      </c>
      <c r="P87" s="37">
        <f>SUMIFS(СВЦЭМ!$C$34:$C$777,СВЦЭМ!$A$34:$A$777,$A87,СВЦЭМ!$B$34:$B$777,P$83)+'СЕТ СН'!$H$9+СВЦЭМ!$D$10+'СЕТ СН'!$H$6-'СЕТ СН'!$H$19</f>
        <v>1082.8155848200004</v>
      </c>
      <c r="Q87" s="37">
        <f>SUMIFS(СВЦЭМ!$C$34:$C$777,СВЦЭМ!$A$34:$A$777,$A87,СВЦЭМ!$B$34:$B$777,Q$83)+'СЕТ СН'!$H$9+СВЦЭМ!$D$10+'СЕТ СН'!$H$6-'СЕТ СН'!$H$19</f>
        <v>1079.5002883900002</v>
      </c>
      <c r="R87" s="37">
        <f>SUMIFS(СВЦЭМ!$C$34:$C$777,СВЦЭМ!$A$34:$A$777,$A87,СВЦЭМ!$B$34:$B$777,R$83)+'СЕТ СН'!$H$9+СВЦЭМ!$D$10+'СЕТ СН'!$H$6-'СЕТ СН'!$H$19</f>
        <v>1079.9606827300004</v>
      </c>
      <c r="S87" s="37">
        <f>SUMIFS(СВЦЭМ!$C$34:$C$777,СВЦЭМ!$A$34:$A$777,$A87,СВЦЭМ!$B$34:$B$777,S$83)+'СЕТ СН'!$H$9+СВЦЭМ!$D$10+'СЕТ СН'!$H$6-'СЕТ СН'!$H$19</f>
        <v>1082.7141023100003</v>
      </c>
      <c r="T87" s="37">
        <f>SUMIFS(СВЦЭМ!$C$34:$C$777,СВЦЭМ!$A$34:$A$777,$A87,СВЦЭМ!$B$34:$B$777,T$83)+'СЕТ СН'!$H$9+СВЦЭМ!$D$10+'СЕТ СН'!$H$6-'СЕТ СН'!$H$19</f>
        <v>1088.63170025</v>
      </c>
      <c r="U87" s="37">
        <f>SUMIFS(СВЦЭМ!$C$34:$C$777,СВЦЭМ!$A$34:$A$777,$A87,СВЦЭМ!$B$34:$B$777,U$83)+'СЕТ СН'!$H$9+СВЦЭМ!$D$10+'СЕТ СН'!$H$6-'СЕТ СН'!$H$19</f>
        <v>1088.3877574400003</v>
      </c>
      <c r="V87" s="37">
        <f>SUMIFS(СВЦЭМ!$C$34:$C$777,СВЦЭМ!$A$34:$A$777,$A87,СВЦЭМ!$B$34:$B$777,V$83)+'СЕТ СН'!$H$9+СВЦЭМ!$D$10+'СЕТ СН'!$H$6-'СЕТ СН'!$H$19</f>
        <v>1088.45814191</v>
      </c>
      <c r="W87" s="37">
        <f>SUMIFS(СВЦЭМ!$C$34:$C$777,СВЦЭМ!$A$34:$A$777,$A87,СВЦЭМ!$B$34:$B$777,W$83)+'СЕТ СН'!$H$9+СВЦЭМ!$D$10+'СЕТ СН'!$H$6-'СЕТ СН'!$H$19</f>
        <v>1085.3356824500001</v>
      </c>
      <c r="X87" s="37">
        <f>SUMIFS(СВЦЭМ!$C$34:$C$777,СВЦЭМ!$A$34:$A$777,$A87,СВЦЭМ!$B$34:$B$777,X$83)+'СЕТ СН'!$H$9+СВЦЭМ!$D$10+'СЕТ СН'!$H$6-'СЕТ СН'!$H$19</f>
        <v>1083.52961723</v>
      </c>
      <c r="Y87" s="37">
        <f>SUMIFS(СВЦЭМ!$C$34:$C$777,СВЦЭМ!$A$34:$A$777,$A87,СВЦЭМ!$B$34:$B$777,Y$83)+'СЕТ СН'!$H$9+СВЦЭМ!$D$10+'СЕТ СН'!$H$6-'СЕТ СН'!$H$19</f>
        <v>1114.0891218700003</v>
      </c>
    </row>
    <row r="88" spans="1:25" ht="15.75" x14ac:dyDescent="0.2">
      <c r="A88" s="36">
        <f t="shared" si="2"/>
        <v>42740</v>
      </c>
      <c r="B88" s="37">
        <f>SUMIFS(СВЦЭМ!$C$34:$C$777,СВЦЭМ!$A$34:$A$777,$A88,СВЦЭМ!$B$34:$B$777,B$83)+'СЕТ СН'!$H$9+СВЦЭМ!$D$10+'СЕТ СН'!$H$6-'СЕТ СН'!$H$19</f>
        <v>1162.8902271300003</v>
      </c>
      <c r="C88" s="37">
        <f>SUMIFS(СВЦЭМ!$C$34:$C$777,СВЦЭМ!$A$34:$A$777,$A88,СВЦЭМ!$B$34:$B$777,C$83)+'СЕТ СН'!$H$9+СВЦЭМ!$D$10+'СЕТ СН'!$H$6-'СЕТ СН'!$H$19</f>
        <v>1199.2489142900004</v>
      </c>
      <c r="D88" s="37">
        <f>SUMIFS(СВЦЭМ!$C$34:$C$777,СВЦЭМ!$A$34:$A$777,$A88,СВЦЭМ!$B$34:$B$777,D$83)+'СЕТ СН'!$H$9+СВЦЭМ!$D$10+'СЕТ СН'!$H$6-'СЕТ СН'!$H$19</f>
        <v>1228.3659898300002</v>
      </c>
      <c r="E88" s="37">
        <f>SUMIFS(СВЦЭМ!$C$34:$C$777,СВЦЭМ!$A$34:$A$777,$A88,СВЦЭМ!$B$34:$B$777,E$83)+'СЕТ СН'!$H$9+СВЦЭМ!$D$10+'СЕТ СН'!$H$6-'СЕТ СН'!$H$19</f>
        <v>1238.31704115</v>
      </c>
      <c r="F88" s="37">
        <f>SUMIFS(СВЦЭМ!$C$34:$C$777,СВЦЭМ!$A$34:$A$777,$A88,СВЦЭМ!$B$34:$B$777,F$83)+'СЕТ СН'!$H$9+СВЦЭМ!$D$10+'СЕТ СН'!$H$6-'СЕТ СН'!$H$19</f>
        <v>1239.7383846500002</v>
      </c>
      <c r="G88" s="37">
        <f>SUMIFS(СВЦЭМ!$C$34:$C$777,СВЦЭМ!$A$34:$A$777,$A88,СВЦЭМ!$B$34:$B$777,G$83)+'СЕТ СН'!$H$9+СВЦЭМ!$D$10+'СЕТ СН'!$H$6-'СЕТ СН'!$H$19</f>
        <v>1238.0544315800003</v>
      </c>
      <c r="H88" s="37">
        <f>SUMIFS(СВЦЭМ!$C$34:$C$777,СВЦЭМ!$A$34:$A$777,$A88,СВЦЭМ!$B$34:$B$777,H$83)+'СЕТ СН'!$H$9+СВЦЭМ!$D$10+'СЕТ СН'!$H$6-'СЕТ СН'!$H$19</f>
        <v>1216.30108655</v>
      </c>
      <c r="I88" s="37">
        <f>SUMIFS(СВЦЭМ!$C$34:$C$777,СВЦЭМ!$A$34:$A$777,$A88,СВЦЭМ!$B$34:$B$777,I$83)+'СЕТ СН'!$H$9+СВЦЭМ!$D$10+'СЕТ СН'!$H$6-'СЕТ СН'!$H$19</f>
        <v>1169.70877303</v>
      </c>
      <c r="J88" s="37">
        <f>SUMIFS(СВЦЭМ!$C$34:$C$777,СВЦЭМ!$A$34:$A$777,$A88,СВЦЭМ!$B$34:$B$777,J$83)+'СЕТ СН'!$H$9+СВЦЭМ!$D$10+'СЕТ СН'!$H$6-'СЕТ СН'!$H$19</f>
        <v>1099.91614445</v>
      </c>
      <c r="K88" s="37">
        <f>SUMIFS(СВЦЭМ!$C$34:$C$777,СВЦЭМ!$A$34:$A$777,$A88,СВЦЭМ!$B$34:$B$777,K$83)+'СЕТ СН'!$H$9+СВЦЭМ!$D$10+'СЕТ СН'!$H$6-'СЕТ СН'!$H$19</f>
        <v>1085.4576310100001</v>
      </c>
      <c r="L88" s="37">
        <f>SUMIFS(СВЦЭМ!$C$34:$C$777,СВЦЭМ!$A$34:$A$777,$A88,СВЦЭМ!$B$34:$B$777,L$83)+'СЕТ СН'!$H$9+СВЦЭМ!$D$10+'СЕТ СН'!$H$6-'СЕТ СН'!$H$19</f>
        <v>1096.05917735</v>
      </c>
      <c r="M88" s="37">
        <f>SUMIFS(СВЦЭМ!$C$34:$C$777,СВЦЭМ!$A$34:$A$777,$A88,СВЦЭМ!$B$34:$B$777,M$83)+'СЕТ СН'!$H$9+СВЦЭМ!$D$10+'СЕТ СН'!$H$6-'СЕТ СН'!$H$19</f>
        <v>1095.3292390800002</v>
      </c>
      <c r="N88" s="37">
        <f>SUMIFS(СВЦЭМ!$C$34:$C$777,СВЦЭМ!$A$34:$A$777,$A88,СВЦЭМ!$B$34:$B$777,N$83)+'СЕТ СН'!$H$9+СВЦЭМ!$D$10+'СЕТ СН'!$H$6-'СЕТ СН'!$H$19</f>
        <v>1087.3299796200004</v>
      </c>
      <c r="O88" s="37">
        <f>SUMIFS(СВЦЭМ!$C$34:$C$777,СВЦЭМ!$A$34:$A$777,$A88,СВЦЭМ!$B$34:$B$777,O$83)+'СЕТ СН'!$H$9+СВЦЭМ!$D$10+'СЕТ СН'!$H$6-'СЕТ СН'!$H$19</f>
        <v>1087.0903515300001</v>
      </c>
      <c r="P88" s="37">
        <f>SUMIFS(СВЦЭМ!$C$34:$C$777,СВЦЭМ!$A$34:$A$777,$A88,СВЦЭМ!$B$34:$B$777,P$83)+'СЕТ СН'!$H$9+СВЦЭМ!$D$10+'СЕТ СН'!$H$6-'СЕТ СН'!$H$19</f>
        <v>1087.5050152400004</v>
      </c>
      <c r="Q88" s="37">
        <f>SUMIFS(СВЦЭМ!$C$34:$C$777,СВЦЭМ!$A$34:$A$777,$A88,СВЦЭМ!$B$34:$B$777,Q$83)+'СЕТ СН'!$H$9+СВЦЭМ!$D$10+'СЕТ СН'!$H$6-'СЕТ СН'!$H$19</f>
        <v>1083.60324618</v>
      </c>
      <c r="R88" s="37">
        <f>SUMIFS(СВЦЭМ!$C$34:$C$777,СВЦЭМ!$A$34:$A$777,$A88,СВЦЭМ!$B$34:$B$777,R$83)+'СЕТ СН'!$H$9+СВЦЭМ!$D$10+'СЕТ СН'!$H$6-'СЕТ СН'!$H$19</f>
        <v>1082.7151695000002</v>
      </c>
      <c r="S88" s="37">
        <f>SUMIFS(СВЦЭМ!$C$34:$C$777,СВЦЭМ!$A$34:$A$777,$A88,СВЦЭМ!$B$34:$B$777,S$83)+'СЕТ СН'!$H$9+СВЦЭМ!$D$10+'СЕТ СН'!$H$6-'СЕТ СН'!$H$19</f>
        <v>1085.6158446100003</v>
      </c>
      <c r="T88" s="37">
        <f>SUMIFS(СВЦЭМ!$C$34:$C$777,СВЦЭМ!$A$34:$A$777,$A88,СВЦЭМ!$B$34:$B$777,T$83)+'СЕТ СН'!$H$9+СВЦЭМ!$D$10+'СЕТ СН'!$H$6-'СЕТ СН'!$H$19</f>
        <v>1092.57521954</v>
      </c>
      <c r="U88" s="37">
        <f>SUMIFS(СВЦЭМ!$C$34:$C$777,СВЦЭМ!$A$34:$A$777,$A88,СВЦЭМ!$B$34:$B$777,U$83)+'СЕТ СН'!$H$9+СВЦЭМ!$D$10+'СЕТ СН'!$H$6-'СЕТ СН'!$H$19</f>
        <v>1090.4967586900002</v>
      </c>
      <c r="V88" s="37">
        <f>SUMIFS(СВЦЭМ!$C$34:$C$777,СВЦЭМ!$A$34:$A$777,$A88,СВЦЭМ!$B$34:$B$777,V$83)+'СЕТ СН'!$H$9+СВЦЭМ!$D$10+'СЕТ СН'!$H$6-'СЕТ СН'!$H$19</f>
        <v>1091.8540480800002</v>
      </c>
      <c r="W88" s="37">
        <f>SUMIFS(СВЦЭМ!$C$34:$C$777,СВЦЭМ!$A$34:$A$777,$A88,СВЦЭМ!$B$34:$B$777,W$83)+'СЕТ СН'!$H$9+СВЦЭМ!$D$10+'СЕТ СН'!$H$6-'СЕТ СН'!$H$19</f>
        <v>1087.1680833200003</v>
      </c>
      <c r="X88" s="37">
        <f>SUMIFS(СВЦЭМ!$C$34:$C$777,СВЦЭМ!$A$34:$A$777,$A88,СВЦЭМ!$B$34:$B$777,X$83)+'СЕТ СН'!$H$9+СВЦЭМ!$D$10+'СЕТ СН'!$H$6-'СЕТ СН'!$H$19</f>
        <v>1085.8247179500004</v>
      </c>
      <c r="Y88" s="37">
        <f>SUMIFS(СВЦЭМ!$C$34:$C$777,СВЦЭМ!$A$34:$A$777,$A88,СВЦЭМ!$B$34:$B$777,Y$83)+'СЕТ СН'!$H$9+СВЦЭМ!$D$10+'СЕТ СН'!$H$6-'СЕТ СН'!$H$19</f>
        <v>1125.2024678100001</v>
      </c>
    </row>
    <row r="89" spans="1:25" ht="15.75" x14ac:dyDescent="0.2">
      <c r="A89" s="36">
        <f t="shared" si="2"/>
        <v>42741</v>
      </c>
      <c r="B89" s="37">
        <f>SUMIFS(СВЦЭМ!$C$34:$C$777,СВЦЭМ!$A$34:$A$777,$A89,СВЦЭМ!$B$34:$B$777,B$83)+'СЕТ СН'!$H$9+СВЦЭМ!$D$10+'СЕТ СН'!$H$6-'СЕТ СН'!$H$19</f>
        <v>1158.2330359100001</v>
      </c>
      <c r="C89" s="37">
        <f>SUMIFS(СВЦЭМ!$C$34:$C$777,СВЦЭМ!$A$34:$A$777,$A89,СВЦЭМ!$B$34:$B$777,C$83)+'СЕТ СН'!$H$9+СВЦЭМ!$D$10+'СЕТ СН'!$H$6-'СЕТ СН'!$H$19</f>
        <v>1194.5125383100003</v>
      </c>
      <c r="D89" s="37">
        <f>SUMIFS(СВЦЭМ!$C$34:$C$777,СВЦЭМ!$A$34:$A$777,$A89,СВЦЭМ!$B$34:$B$777,D$83)+'СЕТ СН'!$H$9+СВЦЭМ!$D$10+'СЕТ СН'!$H$6-'СЕТ СН'!$H$19</f>
        <v>1218.2487044600002</v>
      </c>
      <c r="E89" s="37">
        <f>SUMIFS(СВЦЭМ!$C$34:$C$777,СВЦЭМ!$A$34:$A$777,$A89,СВЦЭМ!$B$34:$B$777,E$83)+'СЕТ СН'!$H$9+СВЦЭМ!$D$10+'СЕТ СН'!$H$6-'СЕТ СН'!$H$19</f>
        <v>1230.4996868900002</v>
      </c>
      <c r="F89" s="37">
        <f>SUMIFS(СВЦЭМ!$C$34:$C$777,СВЦЭМ!$A$34:$A$777,$A89,СВЦЭМ!$B$34:$B$777,F$83)+'СЕТ СН'!$H$9+СВЦЭМ!$D$10+'СЕТ СН'!$H$6-'СЕТ СН'!$H$19</f>
        <v>1231.3514639900004</v>
      </c>
      <c r="G89" s="37">
        <f>SUMIFS(СВЦЭМ!$C$34:$C$777,СВЦЭМ!$A$34:$A$777,$A89,СВЦЭМ!$B$34:$B$777,G$83)+'СЕТ СН'!$H$9+СВЦЭМ!$D$10+'СЕТ СН'!$H$6-'СЕТ СН'!$H$19</f>
        <v>1230.8498981700004</v>
      </c>
      <c r="H89" s="37">
        <f>SUMIFS(СВЦЭМ!$C$34:$C$777,СВЦЭМ!$A$34:$A$777,$A89,СВЦЭМ!$B$34:$B$777,H$83)+'СЕТ СН'!$H$9+СВЦЭМ!$D$10+'СЕТ СН'!$H$6-'СЕТ СН'!$H$19</f>
        <v>1207.5069130900001</v>
      </c>
      <c r="I89" s="37">
        <f>SUMIFS(СВЦЭМ!$C$34:$C$777,СВЦЭМ!$A$34:$A$777,$A89,СВЦЭМ!$B$34:$B$777,I$83)+'СЕТ СН'!$H$9+СВЦЭМ!$D$10+'СЕТ СН'!$H$6-'СЕТ СН'!$H$19</f>
        <v>1167.1392669500001</v>
      </c>
      <c r="J89" s="37">
        <f>SUMIFS(СВЦЭМ!$C$34:$C$777,СВЦЭМ!$A$34:$A$777,$A89,СВЦЭМ!$B$34:$B$777,J$83)+'СЕТ СН'!$H$9+СВЦЭМ!$D$10+'СЕТ СН'!$H$6-'СЕТ СН'!$H$19</f>
        <v>1098.9625478400003</v>
      </c>
      <c r="K89" s="37">
        <f>SUMIFS(СВЦЭМ!$C$34:$C$777,СВЦЭМ!$A$34:$A$777,$A89,СВЦЭМ!$B$34:$B$777,K$83)+'СЕТ СН'!$H$9+СВЦЭМ!$D$10+'СЕТ СН'!$H$6-'СЕТ СН'!$H$19</f>
        <v>1072.3017657600003</v>
      </c>
      <c r="L89" s="37">
        <f>SUMIFS(СВЦЭМ!$C$34:$C$777,СВЦЭМ!$A$34:$A$777,$A89,СВЦЭМ!$B$34:$B$777,L$83)+'СЕТ СН'!$H$9+СВЦЭМ!$D$10+'СЕТ СН'!$H$6-'СЕТ СН'!$H$19</f>
        <v>1095.3480706800001</v>
      </c>
      <c r="M89" s="37">
        <f>SUMIFS(СВЦЭМ!$C$34:$C$777,СВЦЭМ!$A$34:$A$777,$A89,СВЦЭМ!$B$34:$B$777,M$83)+'СЕТ СН'!$H$9+СВЦЭМ!$D$10+'СЕТ СН'!$H$6-'СЕТ СН'!$H$19</f>
        <v>1098.71893542</v>
      </c>
      <c r="N89" s="37">
        <f>SUMIFS(СВЦЭМ!$C$34:$C$777,СВЦЭМ!$A$34:$A$777,$A89,СВЦЭМ!$B$34:$B$777,N$83)+'СЕТ СН'!$H$9+СВЦЭМ!$D$10+'СЕТ СН'!$H$6-'СЕТ СН'!$H$19</f>
        <v>1090.7384931700003</v>
      </c>
      <c r="O89" s="37">
        <f>SUMIFS(СВЦЭМ!$C$34:$C$777,СВЦЭМ!$A$34:$A$777,$A89,СВЦЭМ!$B$34:$B$777,O$83)+'СЕТ СН'!$H$9+СВЦЭМ!$D$10+'СЕТ СН'!$H$6-'СЕТ СН'!$H$19</f>
        <v>1077.2960363500001</v>
      </c>
      <c r="P89" s="37">
        <f>SUMIFS(СВЦЭМ!$C$34:$C$777,СВЦЭМ!$A$34:$A$777,$A89,СВЦЭМ!$B$34:$B$777,P$83)+'СЕТ СН'!$H$9+СВЦЭМ!$D$10+'СЕТ СН'!$H$6-'СЕТ СН'!$H$19</f>
        <v>1067.3509457100004</v>
      </c>
      <c r="Q89" s="37">
        <f>SUMIFS(СВЦЭМ!$C$34:$C$777,СВЦЭМ!$A$34:$A$777,$A89,СВЦЭМ!$B$34:$B$777,Q$83)+'СЕТ СН'!$H$9+СВЦЭМ!$D$10+'СЕТ СН'!$H$6-'СЕТ СН'!$H$19</f>
        <v>1068.7729428800003</v>
      </c>
      <c r="R89" s="37">
        <f>SUMIFS(СВЦЭМ!$C$34:$C$777,СВЦЭМ!$A$34:$A$777,$A89,СВЦЭМ!$B$34:$B$777,R$83)+'СЕТ СН'!$H$9+СВЦЭМ!$D$10+'СЕТ СН'!$H$6-'СЕТ СН'!$H$19</f>
        <v>1066.1669769800001</v>
      </c>
      <c r="S89" s="37">
        <f>SUMIFS(СВЦЭМ!$C$34:$C$777,СВЦЭМ!$A$34:$A$777,$A89,СВЦЭМ!$B$34:$B$777,S$83)+'СЕТ СН'!$H$9+СВЦЭМ!$D$10+'СЕТ СН'!$H$6-'СЕТ СН'!$H$19</f>
        <v>1083.5695518100001</v>
      </c>
      <c r="T89" s="37">
        <f>SUMIFS(СВЦЭМ!$C$34:$C$777,СВЦЭМ!$A$34:$A$777,$A89,СВЦЭМ!$B$34:$B$777,T$83)+'СЕТ СН'!$H$9+СВЦЭМ!$D$10+'СЕТ СН'!$H$6-'СЕТ СН'!$H$19</f>
        <v>1090.6193777600001</v>
      </c>
      <c r="U89" s="37">
        <f>SUMIFS(СВЦЭМ!$C$34:$C$777,СВЦЭМ!$A$34:$A$777,$A89,СВЦЭМ!$B$34:$B$777,U$83)+'СЕТ СН'!$H$9+СВЦЭМ!$D$10+'СЕТ СН'!$H$6-'СЕТ СН'!$H$19</f>
        <v>1092.9913934700003</v>
      </c>
      <c r="V89" s="37">
        <f>SUMIFS(СВЦЭМ!$C$34:$C$777,СВЦЭМ!$A$34:$A$777,$A89,СВЦЭМ!$B$34:$B$777,V$83)+'СЕТ СН'!$H$9+СВЦЭМ!$D$10+'СЕТ СН'!$H$6-'СЕТ СН'!$H$19</f>
        <v>1102.0699137800002</v>
      </c>
      <c r="W89" s="37">
        <f>SUMIFS(СВЦЭМ!$C$34:$C$777,СВЦЭМ!$A$34:$A$777,$A89,СВЦЭМ!$B$34:$B$777,W$83)+'СЕТ СН'!$H$9+СВЦЭМ!$D$10+'СЕТ СН'!$H$6-'СЕТ СН'!$H$19</f>
        <v>1096.9984269300003</v>
      </c>
      <c r="X89" s="37">
        <f>SUMIFS(СВЦЭМ!$C$34:$C$777,СВЦЭМ!$A$34:$A$777,$A89,СВЦЭМ!$B$34:$B$777,X$83)+'СЕТ СН'!$H$9+СВЦЭМ!$D$10+'СЕТ СН'!$H$6-'СЕТ СН'!$H$19</f>
        <v>1079.95264159</v>
      </c>
      <c r="Y89" s="37">
        <f>SUMIFS(СВЦЭМ!$C$34:$C$777,СВЦЭМ!$A$34:$A$777,$A89,СВЦЭМ!$B$34:$B$777,Y$83)+'СЕТ СН'!$H$9+СВЦЭМ!$D$10+'СЕТ СН'!$H$6-'СЕТ СН'!$H$19</f>
        <v>1107.8407073600001</v>
      </c>
    </row>
    <row r="90" spans="1:25" ht="15.75" x14ac:dyDescent="0.2">
      <c r="A90" s="36">
        <f t="shared" si="2"/>
        <v>42742</v>
      </c>
      <c r="B90" s="37">
        <f>SUMIFS(СВЦЭМ!$C$34:$C$777,СВЦЭМ!$A$34:$A$777,$A90,СВЦЭМ!$B$34:$B$777,B$83)+'СЕТ СН'!$H$9+СВЦЭМ!$D$10+'СЕТ СН'!$H$6-'СЕТ СН'!$H$19</f>
        <v>1155.7459721200003</v>
      </c>
      <c r="C90" s="37">
        <f>SUMIFS(СВЦЭМ!$C$34:$C$777,СВЦЭМ!$A$34:$A$777,$A90,СВЦЭМ!$B$34:$B$777,C$83)+'СЕТ СН'!$H$9+СВЦЭМ!$D$10+'СЕТ СН'!$H$6-'СЕТ СН'!$H$19</f>
        <v>1191.74109447</v>
      </c>
      <c r="D90" s="37">
        <f>SUMIFS(СВЦЭМ!$C$34:$C$777,СВЦЭМ!$A$34:$A$777,$A90,СВЦЭМ!$B$34:$B$777,D$83)+'СЕТ СН'!$H$9+СВЦЭМ!$D$10+'СЕТ СН'!$H$6-'СЕТ СН'!$H$19</f>
        <v>1215.67815479</v>
      </c>
      <c r="E90" s="37">
        <f>SUMIFS(СВЦЭМ!$C$34:$C$777,СВЦЭМ!$A$34:$A$777,$A90,СВЦЭМ!$B$34:$B$777,E$83)+'СЕТ СН'!$H$9+СВЦЭМ!$D$10+'СЕТ СН'!$H$6-'СЕТ СН'!$H$19</f>
        <v>1225.1608561200001</v>
      </c>
      <c r="F90" s="37">
        <f>SUMIFS(СВЦЭМ!$C$34:$C$777,СВЦЭМ!$A$34:$A$777,$A90,СВЦЭМ!$B$34:$B$777,F$83)+'СЕТ СН'!$H$9+СВЦЭМ!$D$10+'СЕТ СН'!$H$6-'СЕТ СН'!$H$19</f>
        <v>1228.9578432400003</v>
      </c>
      <c r="G90" s="37">
        <f>SUMIFS(СВЦЭМ!$C$34:$C$777,СВЦЭМ!$A$34:$A$777,$A90,СВЦЭМ!$B$34:$B$777,G$83)+'СЕТ СН'!$H$9+СВЦЭМ!$D$10+'СЕТ СН'!$H$6-'СЕТ СН'!$H$19</f>
        <v>1231.8368867900003</v>
      </c>
      <c r="H90" s="37">
        <f>SUMIFS(СВЦЭМ!$C$34:$C$777,СВЦЭМ!$A$34:$A$777,$A90,СВЦЭМ!$B$34:$B$777,H$83)+'СЕТ СН'!$H$9+СВЦЭМ!$D$10+'СЕТ СН'!$H$6-'СЕТ СН'!$H$19</f>
        <v>1207.4022318700004</v>
      </c>
      <c r="I90" s="37">
        <f>SUMIFS(СВЦЭМ!$C$34:$C$777,СВЦЭМ!$A$34:$A$777,$A90,СВЦЭМ!$B$34:$B$777,I$83)+'СЕТ СН'!$H$9+СВЦЭМ!$D$10+'СЕТ СН'!$H$6-'СЕТ СН'!$H$19</f>
        <v>1169.30457389</v>
      </c>
      <c r="J90" s="37">
        <f>SUMIFS(СВЦЭМ!$C$34:$C$777,СВЦЭМ!$A$34:$A$777,$A90,СВЦЭМ!$B$34:$B$777,J$83)+'СЕТ СН'!$H$9+СВЦЭМ!$D$10+'СЕТ СН'!$H$6-'СЕТ СН'!$H$19</f>
        <v>1100.6985090300004</v>
      </c>
      <c r="K90" s="37">
        <f>SUMIFS(СВЦЭМ!$C$34:$C$777,СВЦЭМ!$A$34:$A$777,$A90,СВЦЭМ!$B$34:$B$777,K$83)+'СЕТ СН'!$H$9+СВЦЭМ!$D$10+'СЕТ СН'!$H$6-'СЕТ СН'!$H$19</f>
        <v>1080.9023801100002</v>
      </c>
      <c r="L90" s="37">
        <f>SUMIFS(СВЦЭМ!$C$34:$C$777,СВЦЭМ!$A$34:$A$777,$A90,СВЦЭМ!$B$34:$B$777,L$83)+'СЕТ СН'!$H$9+СВЦЭМ!$D$10+'СЕТ СН'!$H$6-'СЕТ СН'!$H$19</f>
        <v>1088.3844429100004</v>
      </c>
      <c r="M90" s="37">
        <f>SUMIFS(СВЦЭМ!$C$34:$C$777,СВЦЭМ!$A$34:$A$777,$A90,СВЦЭМ!$B$34:$B$777,M$83)+'СЕТ СН'!$H$9+СВЦЭМ!$D$10+'СЕТ СН'!$H$6-'СЕТ СН'!$H$19</f>
        <v>1088.7142443400003</v>
      </c>
      <c r="N90" s="37">
        <f>SUMIFS(СВЦЭМ!$C$34:$C$777,СВЦЭМ!$A$34:$A$777,$A90,СВЦЭМ!$B$34:$B$777,N$83)+'СЕТ СН'!$H$9+СВЦЭМ!$D$10+'СЕТ СН'!$H$6-'СЕТ СН'!$H$19</f>
        <v>1077.8552996100002</v>
      </c>
      <c r="O90" s="37">
        <f>SUMIFS(СВЦЭМ!$C$34:$C$777,СВЦЭМ!$A$34:$A$777,$A90,СВЦЭМ!$B$34:$B$777,O$83)+'СЕТ СН'!$H$9+СВЦЭМ!$D$10+'СЕТ СН'!$H$6-'СЕТ СН'!$H$19</f>
        <v>1070.96063512</v>
      </c>
      <c r="P90" s="37">
        <f>SUMIFS(СВЦЭМ!$C$34:$C$777,СВЦЭМ!$A$34:$A$777,$A90,СВЦЭМ!$B$34:$B$777,P$83)+'СЕТ СН'!$H$9+СВЦЭМ!$D$10+'СЕТ СН'!$H$6-'СЕТ СН'!$H$19</f>
        <v>1072.0810746700004</v>
      </c>
      <c r="Q90" s="37">
        <f>SUMIFS(СВЦЭМ!$C$34:$C$777,СВЦЭМ!$A$34:$A$777,$A90,СВЦЭМ!$B$34:$B$777,Q$83)+'СЕТ СН'!$H$9+СВЦЭМ!$D$10+'СЕТ СН'!$H$6-'СЕТ СН'!$H$19</f>
        <v>1068.77323733</v>
      </c>
      <c r="R90" s="37">
        <f>SUMIFS(СВЦЭМ!$C$34:$C$777,СВЦЭМ!$A$34:$A$777,$A90,СВЦЭМ!$B$34:$B$777,R$83)+'СЕТ СН'!$H$9+СВЦЭМ!$D$10+'СЕТ СН'!$H$6-'СЕТ СН'!$H$19</f>
        <v>1072.1786467400002</v>
      </c>
      <c r="S90" s="37">
        <f>SUMIFS(СВЦЭМ!$C$34:$C$777,СВЦЭМ!$A$34:$A$777,$A90,СВЦЭМ!$B$34:$B$777,S$83)+'СЕТ СН'!$H$9+СВЦЭМ!$D$10+'СЕТ СН'!$H$6-'СЕТ СН'!$H$19</f>
        <v>1080.8723588300004</v>
      </c>
      <c r="T90" s="37">
        <f>SUMIFS(СВЦЭМ!$C$34:$C$777,СВЦЭМ!$A$34:$A$777,$A90,СВЦЭМ!$B$34:$B$777,T$83)+'СЕТ СН'!$H$9+СВЦЭМ!$D$10+'СЕТ СН'!$H$6-'СЕТ СН'!$H$19</f>
        <v>1107.5809992600002</v>
      </c>
      <c r="U90" s="37">
        <f>SUMIFS(СВЦЭМ!$C$34:$C$777,СВЦЭМ!$A$34:$A$777,$A90,СВЦЭМ!$B$34:$B$777,U$83)+'СЕТ СН'!$H$9+СВЦЭМ!$D$10+'СЕТ СН'!$H$6-'СЕТ СН'!$H$19</f>
        <v>1103.89949613</v>
      </c>
      <c r="V90" s="37">
        <f>SUMIFS(СВЦЭМ!$C$34:$C$777,СВЦЭМ!$A$34:$A$777,$A90,СВЦЭМ!$B$34:$B$777,V$83)+'СЕТ СН'!$H$9+СВЦЭМ!$D$10+'СЕТ СН'!$H$6-'СЕТ СН'!$H$19</f>
        <v>1092.5290042500001</v>
      </c>
      <c r="W90" s="37">
        <f>SUMIFS(СВЦЭМ!$C$34:$C$777,СВЦЭМ!$A$34:$A$777,$A90,СВЦЭМ!$B$34:$B$777,W$83)+'СЕТ СН'!$H$9+СВЦЭМ!$D$10+'СЕТ СН'!$H$6-'СЕТ СН'!$H$19</f>
        <v>1085.8142392700001</v>
      </c>
      <c r="X90" s="37">
        <f>SUMIFS(СВЦЭМ!$C$34:$C$777,СВЦЭМ!$A$34:$A$777,$A90,СВЦЭМ!$B$34:$B$777,X$83)+'СЕТ СН'!$H$9+СВЦЭМ!$D$10+'СЕТ СН'!$H$6-'СЕТ СН'!$H$19</f>
        <v>1075.3760338800003</v>
      </c>
      <c r="Y90" s="37">
        <f>SUMIFS(СВЦЭМ!$C$34:$C$777,СВЦЭМ!$A$34:$A$777,$A90,СВЦЭМ!$B$34:$B$777,Y$83)+'СЕТ СН'!$H$9+СВЦЭМ!$D$10+'СЕТ СН'!$H$6-'СЕТ СН'!$H$19</f>
        <v>1115.4238631100002</v>
      </c>
    </row>
    <row r="91" spans="1:25" ht="15.75" x14ac:dyDescent="0.2">
      <c r="A91" s="36">
        <f t="shared" si="2"/>
        <v>42743</v>
      </c>
      <c r="B91" s="37">
        <f>SUMIFS(СВЦЭМ!$C$34:$C$777,СВЦЭМ!$A$34:$A$777,$A91,СВЦЭМ!$B$34:$B$777,B$83)+'СЕТ СН'!$H$9+СВЦЭМ!$D$10+'СЕТ СН'!$H$6-'СЕТ СН'!$H$19</f>
        <v>1150.8627903700003</v>
      </c>
      <c r="C91" s="37">
        <f>SUMIFS(СВЦЭМ!$C$34:$C$777,СВЦЭМ!$A$34:$A$777,$A91,СВЦЭМ!$B$34:$B$777,C$83)+'СЕТ СН'!$H$9+СВЦЭМ!$D$10+'СЕТ СН'!$H$6-'СЕТ СН'!$H$19</f>
        <v>1194.59854275</v>
      </c>
      <c r="D91" s="37">
        <f>SUMIFS(СВЦЭМ!$C$34:$C$777,СВЦЭМ!$A$34:$A$777,$A91,СВЦЭМ!$B$34:$B$777,D$83)+'СЕТ СН'!$H$9+СВЦЭМ!$D$10+'СЕТ СН'!$H$6-'СЕТ СН'!$H$19</f>
        <v>1235.4865665700004</v>
      </c>
      <c r="E91" s="37">
        <f>SUMIFS(СВЦЭМ!$C$34:$C$777,СВЦЭМ!$A$34:$A$777,$A91,СВЦЭМ!$B$34:$B$777,E$83)+'СЕТ СН'!$H$9+СВЦЭМ!$D$10+'СЕТ СН'!$H$6-'СЕТ СН'!$H$19</f>
        <v>1273.1302295400001</v>
      </c>
      <c r="F91" s="37">
        <f>SUMIFS(СВЦЭМ!$C$34:$C$777,СВЦЭМ!$A$34:$A$777,$A91,СВЦЭМ!$B$34:$B$777,F$83)+'СЕТ СН'!$H$9+СВЦЭМ!$D$10+'СЕТ СН'!$H$6-'СЕТ СН'!$H$19</f>
        <v>1282.7357539500003</v>
      </c>
      <c r="G91" s="37">
        <f>SUMIFS(СВЦЭМ!$C$34:$C$777,СВЦЭМ!$A$34:$A$777,$A91,СВЦЭМ!$B$34:$B$777,G$83)+'СЕТ СН'!$H$9+СВЦЭМ!$D$10+'СЕТ СН'!$H$6-'СЕТ СН'!$H$19</f>
        <v>1275.5956066800004</v>
      </c>
      <c r="H91" s="37">
        <f>SUMIFS(СВЦЭМ!$C$34:$C$777,СВЦЭМ!$A$34:$A$777,$A91,СВЦЭМ!$B$34:$B$777,H$83)+'СЕТ СН'!$H$9+СВЦЭМ!$D$10+'СЕТ СН'!$H$6-'СЕТ СН'!$H$19</f>
        <v>1264.3555639300002</v>
      </c>
      <c r="I91" s="37">
        <f>SUMIFS(СВЦЭМ!$C$34:$C$777,СВЦЭМ!$A$34:$A$777,$A91,СВЦЭМ!$B$34:$B$777,I$83)+'СЕТ СН'!$H$9+СВЦЭМ!$D$10+'СЕТ СН'!$H$6-'СЕТ СН'!$H$19</f>
        <v>1220.5234338700002</v>
      </c>
      <c r="J91" s="37">
        <f>SUMIFS(СВЦЭМ!$C$34:$C$777,СВЦЭМ!$A$34:$A$777,$A91,СВЦЭМ!$B$34:$B$777,J$83)+'СЕТ СН'!$H$9+СВЦЭМ!$D$10+'СЕТ СН'!$H$6-'СЕТ СН'!$H$19</f>
        <v>1160.3083770900002</v>
      </c>
      <c r="K91" s="37">
        <f>SUMIFS(СВЦЭМ!$C$34:$C$777,СВЦЭМ!$A$34:$A$777,$A91,СВЦЭМ!$B$34:$B$777,K$83)+'СЕТ СН'!$H$9+СВЦЭМ!$D$10+'СЕТ СН'!$H$6-'СЕТ СН'!$H$19</f>
        <v>1118.1455987900003</v>
      </c>
      <c r="L91" s="37">
        <f>SUMIFS(СВЦЭМ!$C$34:$C$777,СВЦЭМ!$A$34:$A$777,$A91,СВЦЭМ!$B$34:$B$777,L$83)+'СЕТ СН'!$H$9+СВЦЭМ!$D$10+'СЕТ СН'!$H$6-'СЕТ СН'!$H$19</f>
        <v>1101.1866064700002</v>
      </c>
      <c r="M91" s="37">
        <f>SUMIFS(СВЦЭМ!$C$34:$C$777,СВЦЭМ!$A$34:$A$777,$A91,СВЦЭМ!$B$34:$B$777,M$83)+'СЕТ СН'!$H$9+СВЦЭМ!$D$10+'СЕТ СН'!$H$6-'СЕТ СН'!$H$19</f>
        <v>1101.1835339400004</v>
      </c>
      <c r="N91" s="37">
        <f>SUMIFS(СВЦЭМ!$C$34:$C$777,СВЦЭМ!$A$34:$A$777,$A91,СВЦЭМ!$B$34:$B$777,N$83)+'СЕТ СН'!$H$9+СВЦЭМ!$D$10+'СЕТ СН'!$H$6-'СЕТ СН'!$H$19</f>
        <v>1095.4440975500002</v>
      </c>
      <c r="O91" s="37">
        <f>SUMIFS(СВЦЭМ!$C$34:$C$777,СВЦЭМ!$A$34:$A$777,$A91,СВЦЭМ!$B$34:$B$777,O$83)+'СЕТ СН'!$H$9+СВЦЭМ!$D$10+'СЕТ СН'!$H$6-'СЕТ СН'!$H$19</f>
        <v>1106.9578313100001</v>
      </c>
      <c r="P91" s="37">
        <f>SUMIFS(СВЦЭМ!$C$34:$C$777,СВЦЭМ!$A$34:$A$777,$A91,СВЦЭМ!$B$34:$B$777,P$83)+'СЕТ СН'!$H$9+СВЦЭМ!$D$10+'СЕТ СН'!$H$6-'СЕТ СН'!$H$19</f>
        <v>1116.13279018</v>
      </c>
      <c r="Q91" s="37">
        <f>SUMIFS(СВЦЭМ!$C$34:$C$777,СВЦЭМ!$A$34:$A$777,$A91,СВЦЭМ!$B$34:$B$777,Q$83)+'СЕТ СН'!$H$9+СВЦЭМ!$D$10+'СЕТ СН'!$H$6-'СЕТ СН'!$H$19</f>
        <v>1130.7686551000002</v>
      </c>
      <c r="R91" s="37">
        <f>SUMIFS(СВЦЭМ!$C$34:$C$777,СВЦЭМ!$A$34:$A$777,$A91,СВЦЭМ!$B$34:$B$777,R$83)+'СЕТ СН'!$H$9+СВЦЭМ!$D$10+'СЕТ СН'!$H$6-'СЕТ СН'!$H$19</f>
        <v>1127.6639286600002</v>
      </c>
      <c r="S91" s="37">
        <f>SUMIFS(СВЦЭМ!$C$34:$C$777,СВЦЭМ!$A$34:$A$777,$A91,СВЦЭМ!$B$34:$B$777,S$83)+'СЕТ СН'!$H$9+СВЦЭМ!$D$10+'СЕТ СН'!$H$6-'СЕТ СН'!$H$19</f>
        <v>1102.7084479800001</v>
      </c>
      <c r="T91" s="37">
        <f>SUMIFS(СВЦЭМ!$C$34:$C$777,СВЦЭМ!$A$34:$A$777,$A91,СВЦЭМ!$B$34:$B$777,T$83)+'СЕТ СН'!$H$9+СВЦЭМ!$D$10+'СЕТ СН'!$H$6-'СЕТ СН'!$H$19</f>
        <v>1118.3983839000002</v>
      </c>
      <c r="U91" s="37">
        <f>SUMIFS(СВЦЭМ!$C$34:$C$777,СВЦЭМ!$A$34:$A$777,$A91,СВЦЭМ!$B$34:$B$777,U$83)+'СЕТ СН'!$H$9+СВЦЭМ!$D$10+'СЕТ СН'!$H$6-'СЕТ СН'!$H$19</f>
        <v>1114.9440305000003</v>
      </c>
      <c r="V91" s="37">
        <f>SUMIFS(СВЦЭМ!$C$34:$C$777,СВЦЭМ!$A$34:$A$777,$A91,СВЦЭМ!$B$34:$B$777,V$83)+'СЕТ СН'!$H$9+СВЦЭМ!$D$10+'СЕТ СН'!$H$6-'СЕТ СН'!$H$19</f>
        <v>1108.6686611800001</v>
      </c>
      <c r="W91" s="37">
        <f>SUMIFS(СВЦЭМ!$C$34:$C$777,СВЦЭМ!$A$34:$A$777,$A91,СВЦЭМ!$B$34:$B$777,W$83)+'СЕТ СН'!$H$9+СВЦЭМ!$D$10+'СЕТ СН'!$H$6-'СЕТ СН'!$H$19</f>
        <v>1107.2483123100001</v>
      </c>
      <c r="X91" s="37">
        <f>SUMIFS(СВЦЭМ!$C$34:$C$777,СВЦЭМ!$A$34:$A$777,$A91,СВЦЭМ!$B$34:$B$777,X$83)+'СЕТ СН'!$H$9+СВЦЭМ!$D$10+'СЕТ СН'!$H$6-'СЕТ СН'!$H$19</f>
        <v>1124.0678978800001</v>
      </c>
      <c r="Y91" s="37">
        <f>SUMIFS(СВЦЭМ!$C$34:$C$777,СВЦЭМ!$A$34:$A$777,$A91,СВЦЭМ!$B$34:$B$777,Y$83)+'СЕТ СН'!$H$9+СВЦЭМ!$D$10+'СЕТ СН'!$H$6-'СЕТ СН'!$H$19</f>
        <v>1190.0263548300004</v>
      </c>
    </row>
    <row r="92" spans="1:25" ht="15.75" x14ac:dyDescent="0.2">
      <c r="A92" s="36">
        <f t="shared" si="2"/>
        <v>42744</v>
      </c>
      <c r="B92" s="37">
        <f>SUMIFS(СВЦЭМ!$C$34:$C$777,СВЦЭМ!$A$34:$A$777,$A92,СВЦЭМ!$B$34:$B$777,B$83)+'СЕТ СН'!$H$9+СВЦЭМ!$D$10+'СЕТ СН'!$H$6-'СЕТ СН'!$H$19</f>
        <v>1233.0901978700003</v>
      </c>
      <c r="C92" s="37">
        <f>SUMIFS(СВЦЭМ!$C$34:$C$777,СВЦЭМ!$A$34:$A$777,$A92,СВЦЭМ!$B$34:$B$777,C$83)+'СЕТ СН'!$H$9+СВЦЭМ!$D$10+'СЕТ СН'!$H$6-'СЕТ СН'!$H$19</f>
        <v>1271.59985022</v>
      </c>
      <c r="D92" s="37">
        <f>SUMIFS(СВЦЭМ!$C$34:$C$777,СВЦЭМ!$A$34:$A$777,$A92,СВЦЭМ!$B$34:$B$777,D$83)+'СЕТ СН'!$H$9+СВЦЭМ!$D$10+'СЕТ СН'!$H$6-'СЕТ СН'!$H$19</f>
        <v>1300.7928390000002</v>
      </c>
      <c r="E92" s="37">
        <f>SUMIFS(СВЦЭМ!$C$34:$C$777,СВЦЭМ!$A$34:$A$777,$A92,СВЦЭМ!$B$34:$B$777,E$83)+'СЕТ СН'!$H$9+СВЦЭМ!$D$10+'СЕТ СН'!$H$6-'СЕТ СН'!$H$19</f>
        <v>1314.1168896900003</v>
      </c>
      <c r="F92" s="37">
        <f>SUMIFS(СВЦЭМ!$C$34:$C$777,СВЦЭМ!$A$34:$A$777,$A92,СВЦЭМ!$B$34:$B$777,F$83)+'СЕТ СН'!$H$9+СВЦЭМ!$D$10+'СЕТ СН'!$H$6-'СЕТ СН'!$H$19</f>
        <v>1311.5503838500003</v>
      </c>
      <c r="G92" s="37">
        <f>SUMIFS(СВЦЭМ!$C$34:$C$777,СВЦЭМ!$A$34:$A$777,$A92,СВЦЭМ!$B$34:$B$777,G$83)+'СЕТ СН'!$H$9+СВЦЭМ!$D$10+'СЕТ СН'!$H$6-'СЕТ СН'!$H$19</f>
        <v>1300.61883915</v>
      </c>
      <c r="H92" s="37">
        <f>SUMIFS(СВЦЭМ!$C$34:$C$777,СВЦЭМ!$A$34:$A$777,$A92,СВЦЭМ!$B$34:$B$777,H$83)+'СЕТ СН'!$H$9+СВЦЭМ!$D$10+'СЕТ СН'!$H$6-'СЕТ СН'!$H$19</f>
        <v>1244.6873753600003</v>
      </c>
      <c r="I92" s="37">
        <f>SUMIFS(СВЦЭМ!$C$34:$C$777,СВЦЭМ!$A$34:$A$777,$A92,СВЦЭМ!$B$34:$B$777,I$83)+'СЕТ СН'!$H$9+СВЦЭМ!$D$10+'СЕТ СН'!$H$6-'СЕТ СН'!$H$19</f>
        <v>1194.96131345</v>
      </c>
      <c r="J92" s="37">
        <f>SUMIFS(СВЦЭМ!$C$34:$C$777,СВЦЭМ!$A$34:$A$777,$A92,СВЦЭМ!$B$34:$B$777,J$83)+'СЕТ СН'!$H$9+СВЦЭМ!$D$10+'СЕТ СН'!$H$6-'СЕТ СН'!$H$19</f>
        <v>1131.0235024400004</v>
      </c>
      <c r="K92" s="37">
        <f>SUMIFS(СВЦЭМ!$C$34:$C$777,СВЦЭМ!$A$34:$A$777,$A92,СВЦЭМ!$B$34:$B$777,K$83)+'СЕТ СН'!$H$9+СВЦЭМ!$D$10+'СЕТ СН'!$H$6-'СЕТ СН'!$H$19</f>
        <v>1106.7912971300002</v>
      </c>
      <c r="L92" s="37">
        <f>SUMIFS(СВЦЭМ!$C$34:$C$777,СВЦЭМ!$A$34:$A$777,$A92,СВЦЭМ!$B$34:$B$777,L$83)+'СЕТ СН'!$H$9+СВЦЭМ!$D$10+'СЕТ СН'!$H$6-'СЕТ СН'!$H$19</f>
        <v>1104.8361742500001</v>
      </c>
      <c r="M92" s="37">
        <f>SUMIFS(СВЦЭМ!$C$34:$C$777,СВЦЭМ!$A$34:$A$777,$A92,СВЦЭМ!$B$34:$B$777,M$83)+'СЕТ СН'!$H$9+СВЦЭМ!$D$10+'СЕТ СН'!$H$6-'СЕТ СН'!$H$19</f>
        <v>1102.6357538700004</v>
      </c>
      <c r="N92" s="37">
        <f>SUMIFS(СВЦЭМ!$C$34:$C$777,СВЦЭМ!$A$34:$A$777,$A92,СВЦЭМ!$B$34:$B$777,N$83)+'СЕТ СН'!$H$9+СВЦЭМ!$D$10+'СЕТ СН'!$H$6-'СЕТ СН'!$H$19</f>
        <v>1123.0204109900001</v>
      </c>
      <c r="O92" s="37">
        <f>SUMIFS(СВЦЭМ!$C$34:$C$777,СВЦЭМ!$A$34:$A$777,$A92,СВЦЭМ!$B$34:$B$777,O$83)+'СЕТ СН'!$H$9+СВЦЭМ!$D$10+'СЕТ СН'!$H$6-'СЕТ СН'!$H$19</f>
        <v>1122.85990653</v>
      </c>
      <c r="P92" s="37">
        <f>SUMIFS(СВЦЭМ!$C$34:$C$777,СВЦЭМ!$A$34:$A$777,$A92,СВЦЭМ!$B$34:$B$777,P$83)+'СЕТ СН'!$H$9+СВЦЭМ!$D$10+'СЕТ СН'!$H$6-'СЕТ СН'!$H$19</f>
        <v>1125.3628799400003</v>
      </c>
      <c r="Q92" s="37">
        <f>SUMIFS(СВЦЭМ!$C$34:$C$777,СВЦЭМ!$A$34:$A$777,$A92,СВЦЭМ!$B$34:$B$777,Q$83)+'СЕТ СН'!$H$9+СВЦЭМ!$D$10+'СЕТ СН'!$H$6-'СЕТ СН'!$H$19</f>
        <v>1125.17927052</v>
      </c>
      <c r="R92" s="37">
        <f>SUMIFS(СВЦЭМ!$C$34:$C$777,СВЦЭМ!$A$34:$A$777,$A92,СВЦЭМ!$B$34:$B$777,R$83)+'СЕТ СН'!$H$9+СВЦЭМ!$D$10+'СЕТ СН'!$H$6-'СЕТ СН'!$H$19</f>
        <v>1128.0340763200002</v>
      </c>
      <c r="S92" s="37">
        <f>SUMIFS(СВЦЭМ!$C$34:$C$777,СВЦЭМ!$A$34:$A$777,$A92,СВЦЭМ!$B$34:$B$777,S$83)+'СЕТ СН'!$H$9+СВЦЭМ!$D$10+'СЕТ СН'!$H$6-'СЕТ СН'!$H$19</f>
        <v>1121.9277095700004</v>
      </c>
      <c r="T92" s="37">
        <f>SUMIFS(СВЦЭМ!$C$34:$C$777,СВЦЭМ!$A$34:$A$777,$A92,СВЦЭМ!$B$34:$B$777,T$83)+'СЕТ СН'!$H$9+СВЦЭМ!$D$10+'СЕТ СН'!$H$6-'СЕТ СН'!$H$19</f>
        <v>1106.2607835400004</v>
      </c>
      <c r="U92" s="37">
        <f>SUMIFS(СВЦЭМ!$C$34:$C$777,СВЦЭМ!$A$34:$A$777,$A92,СВЦЭМ!$B$34:$B$777,U$83)+'СЕТ СН'!$H$9+СВЦЭМ!$D$10+'СЕТ СН'!$H$6-'СЕТ СН'!$H$19</f>
        <v>1110.0983693100002</v>
      </c>
      <c r="V92" s="37">
        <f>SUMIFS(СВЦЭМ!$C$34:$C$777,СВЦЭМ!$A$34:$A$777,$A92,СВЦЭМ!$B$34:$B$777,V$83)+'СЕТ СН'!$H$9+СВЦЭМ!$D$10+'СЕТ СН'!$H$6-'СЕТ СН'!$H$19</f>
        <v>1110.1416990600001</v>
      </c>
      <c r="W92" s="37">
        <f>SUMIFS(СВЦЭМ!$C$34:$C$777,СВЦЭМ!$A$34:$A$777,$A92,СВЦЭМ!$B$34:$B$777,W$83)+'СЕТ СН'!$H$9+СВЦЭМ!$D$10+'СЕТ СН'!$H$6-'СЕТ СН'!$H$19</f>
        <v>1110.5883313300001</v>
      </c>
      <c r="X92" s="37">
        <f>SUMIFS(СВЦЭМ!$C$34:$C$777,СВЦЭМ!$A$34:$A$777,$A92,СВЦЭМ!$B$34:$B$777,X$83)+'СЕТ СН'!$H$9+СВЦЭМ!$D$10+'СЕТ СН'!$H$6-'СЕТ СН'!$H$19</f>
        <v>1119.79823429</v>
      </c>
      <c r="Y92" s="37">
        <f>SUMIFS(СВЦЭМ!$C$34:$C$777,СВЦЭМ!$A$34:$A$777,$A92,СВЦЭМ!$B$34:$B$777,Y$83)+'СЕТ СН'!$H$9+СВЦЭМ!$D$10+'СЕТ СН'!$H$6-'СЕТ СН'!$H$19</f>
        <v>1172.9059329300003</v>
      </c>
    </row>
    <row r="93" spans="1:25" ht="15.75" x14ac:dyDescent="0.2">
      <c r="A93" s="36">
        <f t="shared" si="2"/>
        <v>42745</v>
      </c>
      <c r="B93" s="37">
        <f>SUMIFS(СВЦЭМ!$C$34:$C$777,СВЦЭМ!$A$34:$A$777,$A93,СВЦЭМ!$B$34:$B$777,B$83)+'СЕТ СН'!$H$9+СВЦЭМ!$D$10+'СЕТ СН'!$H$6-'СЕТ СН'!$H$19</f>
        <v>1274.58426521</v>
      </c>
      <c r="C93" s="37">
        <f>SUMIFS(СВЦЭМ!$C$34:$C$777,СВЦЭМ!$A$34:$A$777,$A93,СВЦЭМ!$B$34:$B$777,C$83)+'СЕТ СН'!$H$9+СВЦЭМ!$D$10+'СЕТ СН'!$H$6-'СЕТ СН'!$H$19</f>
        <v>1305.6940840800003</v>
      </c>
      <c r="D93" s="37">
        <f>SUMIFS(СВЦЭМ!$C$34:$C$777,СВЦЭМ!$A$34:$A$777,$A93,СВЦЭМ!$B$34:$B$777,D$83)+'СЕТ СН'!$H$9+СВЦЭМ!$D$10+'СЕТ СН'!$H$6-'СЕТ СН'!$H$19</f>
        <v>1309.2665181700004</v>
      </c>
      <c r="E93" s="37">
        <f>SUMIFS(СВЦЭМ!$C$34:$C$777,СВЦЭМ!$A$34:$A$777,$A93,СВЦЭМ!$B$34:$B$777,E$83)+'СЕТ СН'!$H$9+СВЦЭМ!$D$10+'СЕТ СН'!$H$6-'СЕТ СН'!$H$19</f>
        <v>1312.18311343</v>
      </c>
      <c r="F93" s="37">
        <f>SUMIFS(СВЦЭМ!$C$34:$C$777,СВЦЭМ!$A$34:$A$777,$A93,СВЦЭМ!$B$34:$B$777,F$83)+'СЕТ СН'!$H$9+СВЦЭМ!$D$10+'СЕТ СН'!$H$6-'СЕТ СН'!$H$19</f>
        <v>1312.59692567</v>
      </c>
      <c r="G93" s="37">
        <f>SUMIFS(СВЦЭМ!$C$34:$C$777,СВЦЭМ!$A$34:$A$777,$A93,СВЦЭМ!$B$34:$B$777,G$83)+'СЕТ СН'!$H$9+СВЦЭМ!$D$10+'СЕТ СН'!$H$6-'СЕТ СН'!$H$19</f>
        <v>1312.5440905</v>
      </c>
      <c r="H93" s="37">
        <f>SUMIFS(СВЦЭМ!$C$34:$C$777,СВЦЭМ!$A$34:$A$777,$A93,СВЦЭМ!$B$34:$B$777,H$83)+'СЕТ СН'!$H$9+СВЦЭМ!$D$10+'СЕТ СН'!$H$6-'СЕТ СН'!$H$19</f>
        <v>1276.7122755200003</v>
      </c>
      <c r="I93" s="37">
        <f>SUMIFS(СВЦЭМ!$C$34:$C$777,СВЦЭМ!$A$34:$A$777,$A93,СВЦЭМ!$B$34:$B$777,I$83)+'СЕТ СН'!$H$9+СВЦЭМ!$D$10+'СЕТ СН'!$H$6-'СЕТ СН'!$H$19</f>
        <v>1200.51994857</v>
      </c>
      <c r="J93" s="37">
        <f>SUMIFS(СВЦЭМ!$C$34:$C$777,СВЦЭМ!$A$34:$A$777,$A93,СВЦЭМ!$B$34:$B$777,J$83)+'СЕТ СН'!$H$9+СВЦЭМ!$D$10+'СЕТ СН'!$H$6-'СЕТ СН'!$H$19</f>
        <v>1124.2014990000002</v>
      </c>
      <c r="K93" s="37">
        <f>SUMIFS(СВЦЭМ!$C$34:$C$777,СВЦЭМ!$A$34:$A$777,$A93,СВЦЭМ!$B$34:$B$777,K$83)+'СЕТ СН'!$H$9+СВЦЭМ!$D$10+'СЕТ СН'!$H$6-'СЕТ СН'!$H$19</f>
        <v>1114.8357256000004</v>
      </c>
      <c r="L93" s="37">
        <f>SUMIFS(СВЦЭМ!$C$34:$C$777,СВЦЭМ!$A$34:$A$777,$A93,СВЦЭМ!$B$34:$B$777,L$83)+'СЕТ СН'!$H$9+СВЦЭМ!$D$10+'СЕТ СН'!$H$6-'СЕТ СН'!$H$19</f>
        <v>1117.7957169600004</v>
      </c>
      <c r="M93" s="37">
        <f>SUMIFS(СВЦЭМ!$C$34:$C$777,СВЦЭМ!$A$34:$A$777,$A93,СВЦЭМ!$B$34:$B$777,M$83)+'СЕТ СН'!$H$9+СВЦЭМ!$D$10+'СЕТ СН'!$H$6-'СЕТ СН'!$H$19</f>
        <v>1110.8384467400001</v>
      </c>
      <c r="N93" s="37">
        <f>SUMIFS(СВЦЭМ!$C$34:$C$777,СВЦЭМ!$A$34:$A$777,$A93,СВЦЭМ!$B$34:$B$777,N$83)+'СЕТ СН'!$H$9+СВЦЭМ!$D$10+'СЕТ СН'!$H$6-'СЕТ СН'!$H$19</f>
        <v>1114.9762810800003</v>
      </c>
      <c r="O93" s="37">
        <f>SUMIFS(СВЦЭМ!$C$34:$C$777,СВЦЭМ!$A$34:$A$777,$A93,СВЦЭМ!$B$34:$B$777,O$83)+'СЕТ СН'!$H$9+СВЦЭМ!$D$10+'СЕТ СН'!$H$6-'СЕТ СН'!$H$19</f>
        <v>1123.5544449200002</v>
      </c>
      <c r="P93" s="37">
        <f>SUMIFS(СВЦЭМ!$C$34:$C$777,СВЦЭМ!$A$34:$A$777,$A93,СВЦЭМ!$B$34:$B$777,P$83)+'СЕТ СН'!$H$9+СВЦЭМ!$D$10+'СЕТ СН'!$H$6-'СЕТ СН'!$H$19</f>
        <v>1132.64256746</v>
      </c>
      <c r="Q93" s="37">
        <f>SUMIFS(СВЦЭМ!$C$34:$C$777,СВЦЭМ!$A$34:$A$777,$A93,СВЦЭМ!$B$34:$B$777,Q$83)+'СЕТ СН'!$H$9+СВЦЭМ!$D$10+'СЕТ СН'!$H$6-'СЕТ СН'!$H$19</f>
        <v>1146.0679641300003</v>
      </c>
      <c r="R93" s="37">
        <f>SUMIFS(СВЦЭМ!$C$34:$C$777,СВЦЭМ!$A$34:$A$777,$A93,СВЦЭМ!$B$34:$B$777,R$83)+'СЕТ СН'!$H$9+СВЦЭМ!$D$10+'СЕТ СН'!$H$6-'СЕТ СН'!$H$19</f>
        <v>1143.9857767100002</v>
      </c>
      <c r="S93" s="37">
        <f>SUMIFS(СВЦЭМ!$C$34:$C$777,СВЦЭМ!$A$34:$A$777,$A93,СВЦЭМ!$B$34:$B$777,S$83)+'СЕТ СН'!$H$9+СВЦЭМ!$D$10+'СЕТ СН'!$H$6-'СЕТ СН'!$H$19</f>
        <v>1117.9650056800001</v>
      </c>
      <c r="T93" s="37">
        <f>SUMIFS(СВЦЭМ!$C$34:$C$777,СВЦЭМ!$A$34:$A$777,$A93,СВЦЭМ!$B$34:$B$777,T$83)+'СЕТ СН'!$H$9+СВЦЭМ!$D$10+'СЕТ СН'!$H$6-'СЕТ СН'!$H$19</f>
        <v>1111.2152302000004</v>
      </c>
      <c r="U93" s="37">
        <f>SUMIFS(СВЦЭМ!$C$34:$C$777,СВЦЭМ!$A$34:$A$777,$A93,СВЦЭМ!$B$34:$B$777,U$83)+'СЕТ СН'!$H$9+СВЦЭМ!$D$10+'СЕТ СН'!$H$6-'СЕТ СН'!$H$19</f>
        <v>1111.1173409900002</v>
      </c>
      <c r="V93" s="37">
        <f>SUMIFS(СВЦЭМ!$C$34:$C$777,СВЦЭМ!$A$34:$A$777,$A93,СВЦЭМ!$B$34:$B$777,V$83)+'СЕТ СН'!$H$9+СВЦЭМ!$D$10+'СЕТ СН'!$H$6-'СЕТ СН'!$H$19</f>
        <v>1108.02799658</v>
      </c>
      <c r="W93" s="37">
        <f>SUMIFS(СВЦЭМ!$C$34:$C$777,СВЦЭМ!$A$34:$A$777,$A93,СВЦЭМ!$B$34:$B$777,W$83)+'СЕТ СН'!$H$9+СВЦЭМ!$D$10+'СЕТ СН'!$H$6-'СЕТ СН'!$H$19</f>
        <v>1106.9023410100003</v>
      </c>
      <c r="X93" s="37">
        <f>SUMIFS(СВЦЭМ!$C$34:$C$777,СВЦЭМ!$A$34:$A$777,$A93,СВЦЭМ!$B$34:$B$777,X$83)+'СЕТ СН'!$H$9+СВЦЭМ!$D$10+'СЕТ СН'!$H$6-'СЕТ СН'!$H$19</f>
        <v>1130.1919529400002</v>
      </c>
      <c r="Y93" s="37">
        <f>SUMIFS(СВЦЭМ!$C$34:$C$777,СВЦЭМ!$A$34:$A$777,$A93,СВЦЭМ!$B$34:$B$777,Y$83)+'СЕТ СН'!$H$9+СВЦЭМ!$D$10+'СЕТ СН'!$H$6-'СЕТ СН'!$H$19</f>
        <v>1204.3975407800003</v>
      </c>
    </row>
    <row r="94" spans="1:25" ht="15.75" x14ac:dyDescent="0.2">
      <c r="A94" s="36">
        <f t="shared" si="2"/>
        <v>42746</v>
      </c>
      <c r="B94" s="37">
        <f>SUMIFS(СВЦЭМ!$C$34:$C$777,СВЦЭМ!$A$34:$A$777,$A94,СВЦЭМ!$B$34:$B$777,B$83)+'СЕТ СН'!$H$9+СВЦЭМ!$D$10+'СЕТ СН'!$H$6-'СЕТ СН'!$H$19</f>
        <v>1223.1051894900002</v>
      </c>
      <c r="C94" s="37">
        <f>SUMIFS(СВЦЭМ!$C$34:$C$777,СВЦЭМ!$A$34:$A$777,$A94,СВЦЭМ!$B$34:$B$777,C$83)+'СЕТ СН'!$H$9+СВЦЭМ!$D$10+'СЕТ СН'!$H$6-'СЕТ СН'!$H$19</f>
        <v>1235.4905470500003</v>
      </c>
      <c r="D94" s="37">
        <f>SUMIFS(СВЦЭМ!$C$34:$C$777,СВЦЭМ!$A$34:$A$777,$A94,СВЦЭМ!$B$34:$B$777,D$83)+'СЕТ СН'!$H$9+СВЦЭМ!$D$10+'СЕТ СН'!$H$6-'СЕТ СН'!$H$19</f>
        <v>1244.3512541900004</v>
      </c>
      <c r="E94" s="37">
        <f>SUMIFS(СВЦЭМ!$C$34:$C$777,СВЦЭМ!$A$34:$A$777,$A94,СВЦЭМ!$B$34:$B$777,E$83)+'СЕТ СН'!$H$9+СВЦЭМ!$D$10+'СЕТ СН'!$H$6-'СЕТ СН'!$H$19</f>
        <v>1239.3524467900002</v>
      </c>
      <c r="F94" s="37">
        <f>SUMIFS(СВЦЭМ!$C$34:$C$777,СВЦЭМ!$A$34:$A$777,$A94,СВЦЭМ!$B$34:$B$777,F$83)+'СЕТ СН'!$H$9+СВЦЭМ!$D$10+'СЕТ СН'!$H$6-'СЕТ СН'!$H$19</f>
        <v>1240.0848642700003</v>
      </c>
      <c r="G94" s="37">
        <f>SUMIFS(СВЦЭМ!$C$34:$C$777,СВЦЭМ!$A$34:$A$777,$A94,СВЦЭМ!$B$34:$B$777,G$83)+'СЕТ СН'!$H$9+СВЦЭМ!$D$10+'СЕТ СН'!$H$6-'СЕТ СН'!$H$19</f>
        <v>1234.95326092</v>
      </c>
      <c r="H94" s="37">
        <f>SUMIFS(СВЦЭМ!$C$34:$C$777,СВЦЭМ!$A$34:$A$777,$A94,СВЦЭМ!$B$34:$B$777,H$83)+'СЕТ СН'!$H$9+СВЦЭМ!$D$10+'СЕТ СН'!$H$6-'СЕТ СН'!$H$19</f>
        <v>1235.2598581300003</v>
      </c>
      <c r="I94" s="37">
        <f>SUMIFS(СВЦЭМ!$C$34:$C$777,СВЦЭМ!$A$34:$A$777,$A94,СВЦЭМ!$B$34:$B$777,I$83)+'СЕТ СН'!$H$9+СВЦЭМ!$D$10+'СЕТ СН'!$H$6-'СЕТ СН'!$H$19</f>
        <v>1211.1002434000002</v>
      </c>
      <c r="J94" s="37">
        <f>SUMIFS(СВЦЭМ!$C$34:$C$777,СВЦЭМ!$A$34:$A$777,$A94,СВЦЭМ!$B$34:$B$777,J$83)+'СЕТ СН'!$H$9+СВЦЭМ!$D$10+'СЕТ СН'!$H$6-'СЕТ СН'!$H$19</f>
        <v>1152.9074779400003</v>
      </c>
      <c r="K94" s="37">
        <f>SUMIFS(СВЦЭМ!$C$34:$C$777,СВЦЭМ!$A$34:$A$777,$A94,СВЦЭМ!$B$34:$B$777,K$83)+'СЕТ СН'!$H$9+СВЦЭМ!$D$10+'СЕТ СН'!$H$6-'СЕТ СН'!$H$19</f>
        <v>1175.7762918500002</v>
      </c>
      <c r="L94" s="37">
        <f>SUMIFS(СВЦЭМ!$C$34:$C$777,СВЦЭМ!$A$34:$A$777,$A94,СВЦЭМ!$B$34:$B$777,L$83)+'СЕТ СН'!$H$9+СВЦЭМ!$D$10+'СЕТ СН'!$H$6-'СЕТ СН'!$H$19</f>
        <v>1214.5038512700003</v>
      </c>
      <c r="M94" s="37">
        <f>SUMIFS(СВЦЭМ!$C$34:$C$777,СВЦЭМ!$A$34:$A$777,$A94,СВЦЭМ!$B$34:$B$777,M$83)+'СЕТ СН'!$H$9+СВЦЭМ!$D$10+'СЕТ СН'!$H$6-'СЕТ СН'!$H$19</f>
        <v>1209.2835508600001</v>
      </c>
      <c r="N94" s="37">
        <f>SUMIFS(СВЦЭМ!$C$34:$C$777,СВЦЭМ!$A$34:$A$777,$A94,СВЦЭМ!$B$34:$B$777,N$83)+'СЕТ СН'!$H$9+СВЦЭМ!$D$10+'СЕТ СН'!$H$6-'СЕТ СН'!$H$19</f>
        <v>1192.4048402400003</v>
      </c>
      <c r="O94" s="37">
        <f>SUMIFS(СВЦЭМ!$C$34:$C$777,СВЦЭМ!$A$34:$A$777,$A94,СВЦЭМ!$B$34:$B$777,O$83)+'СЕТ СН'!$H$9+СВЦЭМ!$D$10+'СЕТ СН'!$H$6-'СЕТ СН'!$H$19</f>
        <v>1186.6433793000001</v>
      </c>
      <c r="P94" s="37">
        <f>SUMIFS(СВЦЭМ!$C$34:$C$777,СВЦЭМ!$A$34:$A$777,$A94,СВЦЭМ!$B$34:$B$777,P$83)+'СЕТ СН'!$H$9+СВЦЭМ!$D$10+'СЕТ СН'!$H$6-'СЕТ СН'!$H$19</f>
        <v>1180.6286760100002</v>
      </c>
      <c r="Q94" s="37">
        <f>SUMIFS(СВЦЭМ!$C$34:$C$777,СВЦЭМ!$A$34:$A$777,$A94,СВЦЭМ!$B$34:$B$777,Q$83)+'СЕТ СН'!$H$9+СВЦЭМ!$D$10+'СЕТ СН'!$H$6-'СЕТ СН'!$H$19</f>
        <v>1174.7196286800004</v>
      </c>
      <c r="R94" s="37">
        <f>SUMIFS(СВЦЭМ!$C$34:$C$777,СВЦЭМ!$A$34:$A$777,$A94,СВЦЭМ!$B$34:$B$777,R$83)+'СЕТ СН'!$H$9+СВЦЭМ!$D$10+'СЕТ СН'!$H$6-'СЕТ СН'!$H$19</f>
        <v>1175.53924069</v>
      </c>
      <c r="S94" s="37">
        <f>SUMIFS(СВЦЭМ!$C$34:$C$777,СВЦЭМ!$A$34:$A$777,$A94,СВЦЭМ!$B$34:$B$777,S$83)+'СЕТ СН'!$H$9+СВЦЭМ!$D$10+'СЕТ СН'!$H$6-'СЕТ СН'!$H$19</f>
        <v>1158.75368037</v>
      </c>
      <c r="T94" s="37">
        <f>SUMIFS(СВЦЭМ!$C$34:$C$777,СВЦЭМ!$A$34:$A$777,$A94,СВЦЭМ!$B$34:$B$777,T$83)+'СЕТ СН'!$H$9+СВЦЭМ!$D$10+'СЕТ СН'!$H$6-'СЕТ СН'!$H$19</f>
        <v>1090.2325367000003</v>
      </c>
      <c r="U94" s="37">
        <f>SUMIFS(СВЦЭМ!$C$34:$C$777,СВЦЭМ!$A$34:$A$777,$A94,СВЦЭМ!$B$34:$B$777,U$83)+'СЕТ СН'!$H$9+СВЦЭМ!$D$10+'СЕТ СН'!$H$6-'СЕТ СН'!$H$19</f>
        <v>1089.2055770500001</v>
      </c>
      <c r="V94" s="37">
        <f>SUMIFS(СВЦЭМ!$C$34:$C$777,СВЦЭМ!$A$34:$A$777,$A94,СВЦЭМ!$B$34:$B$777,V$83)+'СЕТ СН'!$H$9+СВЦЭМ!$D$10+'СЕТ СН'!$H$6-'СЕТ СН'!$H$19</f>
        <v>1090.4225377800003</v>
      </c>
      <c r="W94" s="37">
        <f>SUMIFS(СВЦЭМ!$C$34:$C$777,СВЦЭМ!$A$34:$A$777,$A94,СВЦЭМ!$B$34:$B$777,W$83)+'СЕТ СН'!$H$9+СВЦЭМ!$D$10+'СЕТ СН'!$H$6-'СЕТ СН'!$H$19</f>
        <v>1105.8348772900003</v>
      </c>
      <c r="X94" s="37">
        <f>SUMIFS(СВЦЭМ!$C$34:$C$777,СВЦЭМ!$A$34:$A$777,$A94,СВЦЭМ!$B$34:$B$777,X$83)+'СЕТ СН'!$H$9+СВЦЭМ!$D$10+'СЕТ СН'!$H$6-'СЕТ СН'!$H$19</f>
        <v>1134.0577705700002</v>
      </c>
      <c r="Y94" s="37">
        <f>SUMIFS(СВЦЭМ!$C$34:$C$777,СВЦЭМ!$A$34:$A$777,$A94,СВЦЭМ!$B$34:$B$777,Y$83)+'СЕТ СН'!$H$9+СВЦЭМ!$D$10+'СЕТ СН'!$H$6-'СЕТ СН'!$H$19</f>
        <v>1158.8635864800003</v>
      </c>
    </row>
    <row r="95" spans="1:25" ht="15.75" x14ac:dyDescent="0.2">
      <c r="A95" s="36">
        <f t="shared" si="2"/>
        <v>42747</v>
      </c>
      <c r="B95" s="37">
        <f>SUMIFS(СВЦЭМ!$C$34:$C$777,СВЦЭМ!$A$34:$A$777,$A95,СВЦЭМ!$B$34:$B$777,B$83)+'СЕТ СН'!$H$9+СВЦЭМ!$D$10+'СЕТ СН'!$H$6-'СЕТ СН'!$H$19</f>
        <v>1191.01402207</v>
      </c>
      <c r="C95" s="37">
        <f>SUMIFS(СВЦЭМ!$C$34:$C$777,СВЦЭМ!$A$34:$A$777,$A95,СВЦЭМ!$B$34:$B$777,C$83)+'СЕТ СН'!$H$9+СВЦЭМ!$D$10+'СЕТ СН'!$H$6-'СЕТ СН'!$H$19</f>
        <v>1229.5739179500001</v>
      </c>
      <c r="D95" s="37">
        <f>SUMIFS(СВЦЭМ!$C$34:$C$777,СВЦЭМ!$A$34:$A$777,$A95,СВЦЭМ!$B$34:$B$777,D$83)+'СЕТ СН'!$H$9+СВЦЭМ!$D$10+'СЕТ СН'!$H$6-'СЕТ СН'!$H$19</f>
        <v>1241.9055287700003</v>
      </c>
      <c r="E95" s="37">
        <f>SUMIFS(СВЦЭМ!$C$34:$C$777,СВЦЭМ!$A$34:$A$777,$A95,СВЦЭМ!$B$34:$B$777,E$83)+'СЕТ СН'!$H$9+СВЦЭМ!$D$10+'СЕТ СН'!$H$6-'СЕТ СН'!$H$19</f>
        <v>1244.6016190200003</v>
      </c>
      <c r="F95" s="37">
        <f>SUMIFS(СВЦЭМ!$C$34:$C$777,СВЦЭМ!$A$34:$A$777,$A95,СВЦЭМ!$B$34:$B$777,F$83)+'СЕТ СН'!$H$9+СВЦЭМ!$D$10+'СЕТ СН'!$H$6-'СЕТ СН'!$H$19</f>
        <v>1242.3378308900001</v>
      </c>
      <c r="G95" s="37">
        <f>SUMIFS(СВЦЭМ!$C$34:$C$777,СВЦЭМ!$A$34:$A$777,$A95,СВЦЭМ!$B$34:$B$777,G$83)+'СЕТ СН'!$H$9+СВЦЭМ!$D$10+'СЕТ СН'!$H$6-'СЕТ СН'!$H$19</f>
        <v>1245.0303050100001</v>
      </c>
      <c r="H95" s="37">
        <f>SUMIFS(СВЦЭМ!$C$34:$C$777,СВЦЭМ!$A$34:$A$777,$A95,СВЦЭМ!$B$34:$B$777,H$83)+'СЕТ СН'!$H$9+СВЦЭМ!$D$10+'СЕТ СН'!$H$6-'СЕТ СН'!$H$19</f>
        <v>1245.9601472200002</v>
      </c>
      <c r="I95" s="37">
        <f>SUMIFS(СВЦЭМ!$C$34:$C$777,СВЦЭМ!$A$34:$A$777,$A95,СВЦЭМ!$B$34:$B$777,I$83)+'СЕТ СН'!$H$9+СВЦЭМ!$D$10+'СЕТ СН'!$H$6-'СЕТ СН'!$H$19</f>
        <v>1204.75030285</v>
      </c>
      <c r="J95" s="37">
        <f>SUMIFS(СВЦЭМ!$C$34:$C$777,СВЦЭМ!$A$34:$A$777,$A95,СВЦЭМ!$B$34:$B$777,J$83)+'СЕТ СН'!$H$9+СВЦЭМ!$D$10+'СЕТ СН'!$H$6-'СЕТ СН'!$H$19</f>
        <v>1137.3096216000004</v>
      </c>
      <c r="K95" s="37">
        <f>SUMIFS(СВЦЭМ!$C$34:$C$777,СВЦЭМ!$A$34:$A$777,$A95,СВЦЭМ!$B$34:$B$777,K$83)+'СЕТ СН'!$H$9+СВЦЭМ!$D$10+'СЕТ СН'!$H$6-'СЕТ СН'!$H$19</f>
        <v>1123.1234409400004</v>
      </c>
      <c r="L95" s="37">
        <f>SUMIFS(СВЦЭМ!$C$34:$C$777,СВЦЭМ!$A$34:$A$777,$A95,СВЦЭМ!$B$34:$B$777,L$83)+'СЕТ СН'!$H$9+СВЦЭМ!$D$10+'СЕТ СН'!$H$6-'СЕТ СН'!$H$19</f>
        <v>1127.1212031</v>
      </c>
      <c r="M95" s="37">
        <f>SUMIFS(СВЦЭМ!$C$34:$C$777,СВЦЭМ!$A$34:$A$777,$A95,СВЦЭМ!$B$34:$B$777,M$83)+'СЕТ СН'!$H$9+СВЦЭМ!$D$10+'СЕТ СН'!$H$6-'СЕТ СН'!$H$19</f>
        <v>1132.72970424</v>
      </c>
      <c r="N95" s="37">
        <f>SUMIFS(СВЦЭМ!$C$34:$C$777,СВЦЭМ!$A$34:$A$777,$A95,СВЦЭМ!$B$34:$B$777,N$83)+'СЕТ СН'!$H$9+СВЦЭМ!$D$10+'СЕТ СН'!$H$6-'СЕТ СН'!$H$19</f>
        <v>1123.0239715400003</v>
      </c>
      <c r="O95" s="37">
        <f>SUMIFS(СВЦЭМ!$C$34:$C$777,СВЦЭМ!$A$34:$A$777,$A95,СВЦЭМ!$B$34:$B$777,O$83)+'СЕТ СН'!$H$9+СВЦЭМ!$D$10+'СЕТ СН'!$H$6-'СЕТ СН'!$H$19</f>
        <v>1127.9475052600001</v>
      </c>
      <c r="P95" s="37">
        <f>SUMIFS(СВЦЭМ!$C$34:$C$777,СВЦЭМ!$A$34:$A$777,$A95,СВЦЭМ!$B$34:$B$777,P$83)+'СЕТ СН'!$H$9+СВЦЭМ!$D$10+'СЕТ СН'!$H$6-'СЕТ СН'!$H$19</f>
        <v>1133.2803579200004</v>
      </c>
      <c r="Q95" s="37">
        <f>SUMIFS(СВЦЭМ!$C$34:$C$777,СВЦЭМ!$A$34:$A$777,$A95,СВЦЭМ!$B$34:$B$777,Q$83)+'СЕТ СН'!$H$9+СВЦЭМ!$D$10+'СЕТ СН'!$H$6-'СЕТ СН'!$H$19</f>
        <v>1130.2238042100003</v>
      </c>
      <c r="R95" s="37">
        <f>SUMIFS(СВЦЭМ!$C$34:$C$777,СВЦЭМ!$A$34:$A$777,$A95,СВЦЭМ!$B$34:$B$777,R$83)+'СЕТ СН'!$H$9+СВЦЭМ!$D$10+'СЕТ СН'!$H$6-'СЕТ СН'!$H$19</f>
        <v>1133.7400041000001</v>
      </c>
      <c r="S95" s="37">
        <f>SUMIFS(СВЦЭМ!$C$34:$C$777,СВЦЭМ!$A$34:$A$777,$A95,СВЦЭМ!$B$34:$B$777,S$83)+'СЕТ СН'!$H$9+СВЦЭМ!$D$10+'СЕТ СН'!$H$6-'СЕТ СН'!$H$19</f>
        <v>1149.0533087600002</v>
      </c>
      <c r="T95" s="37">
        <f>SUMIFS(СВЦЭМ!$C$34:$C$777,СВЦЭМ!$A$34:$A$777,$A95,СВЦЭМ!$B$34:$B$777,T$83)+'СЕТ СН'!$H$9+СВЦЭМ!$D$10+'СЕТ СН'!$H$6-'СЕТ СН'!$H$19</f>
        <v>1146.4179039800001</v>
      </c>
      <c r="U95" s="37">
        <f>SUMIFS(СВЦЭМ!$C$34:$C$777,СВЦЭМ!$A$34:$A$777,$A95,СВЦЭМ!$B$34:$B$777,U$83)+'СЕТ СН'!$H$9+СВЦЭМ!$D$10+'СЕТ СН'!$H$6-'СЕТ СН'!$H$19</f>
        <v>1149.6657288500001</v>
      </c>
      <c r="V95" s="37">
        <f>SUMIFS(СВЦЭМ!$C$34:$C$777,СВЦЭМ!$A$34:$A$777,$A95,СВЦЭМ!$B$34:$B$777,V$83)+'СЕТ СН'!$H$9+СВЦЭМ!$D$10+'СЕТ СН'!$H$6-'СЕТ СН'!$H$19</f>
        <v>1154.4257298300004</v>
      </c>
      <c r="W95" s="37">
        <f>SUMIFS(СВЦЭМ!$C$34:$C$777,СВЦЭМ!$A$34:$A$777,$A95,СВЦЭМ!$B$34:$B$777,W$83)+'СЕТ СН'!$H$9+СВЦЭМ!$D$10+'СЕТ СН'!$H$6-'СЕТ СН'!$H$19</f>
        <v>1161.3161064800001</v>
      </c>
      <c r="X95" s="37">
        <f>SUMIFS(СВЦЭМ!$C$34:$C$777,СВЦЭМ!$A$34:$A$777,$A95,СВЦЭМ!$B$34:$B$777,X$83)+'СЕТ СН'!$H$9+СВЦЭМ!$D$10+'СЕТ СН'!$H$6-'СЕТ СН'!$H$19</f>
        <v>1091.9305283400004</v>
      </c>
      <c r="Y95" s="37">
        <f>SUMIFS(СВЦЭМ!$C$34:$C$777,СВЦЭМ!$A$34:$A$777,$A95,СВЦЭМ!$B$34:$B$777,Y$83)+'СЕТ СН'!$H$9+СВЦЭМ!$D$10+'СЕТ СН'!$H$6-'СЕТ СН'!$H$19</f>
        <v>1158.9678525600002</v>
      </c>
    </row>
    <row r="96" spans="1:25" ht="15.75" x14ac:dyDescent="0.2">
      <c r="A96" s="36">
        <f t="shared" si="2"/>
        <v>42748</v>
      </c>
      <c r="B96" s="37">
        <f>SUMIFS(СВЦЭМ!$C$34:$C$777,СВЦЭМ!$A$34:$A$777,$A96,СВЦЭМ!$B$34:$B$777,B$83)+'СЕТ СН'!$H$9+СВЦЭМ!$D$10+'СЕТ СН'!$H$6-'СЕТ СН'!$H$19</f>
        <v>1258.7274845400002</v>
      </c>
      <c r="C96" s="37">
        <f>SUMIFS(СВЦЭМ!$C$34:$C$777,СВЦЭМ!$A$34:$A$777,$A96,СВЦЭМ!$B$34:$B$777,C$83)+'СЕТ СН'!$H$9+СВЦЭМ!$D$10+'СЕТ СН'!$H$6-'СЕТ СН'!$H$19</f>
        <v>1291.8863723900004</v>
      </c>
      <c r="D96" s="37">
        <f>SUMIFS(СВЦЭМ!$C$34:$C$777,СВЦЭМ!$A$34:$A$777,$A96,СВЦЭМ!$B$34:$B$777,D$83)+'СЕТ СН'!$H$9+СВЦЭМ!$D$10+'СЕТ СН'!$H$6-'СЕТ СН'!$H$19</f>
        <v>1316.3260977499999</v>
      </c>
      <c r="E96" s="37">
        <f>SUMIFS(СВЦЭМ!$C$34:$C$777,СВЦЭМ!$A$34:$A$777,$A96,СВЦЭМ!$B$34:$B$777,E$83)+'СЕТ СН'!$H$9+СВЦЭМ!$D$10+'СЕТ СН'!$H$6-'СЕТ СН'!$H$19</f>
        <v>1328.9620927300002</v>
      </c>
      <c r="F96" s="37">
        <f>SUMIFS(СВЦЭМ!$C$34:$C$777,СВЦЭМ!$A$34:$A$777,$A96,СВЦЭМ!$B$34:$B$777,F$83)+'СЕТ СН'!$H$9+СВЦЭМ!$D$10+'СЕТ СН'!$H$6-'СЕТ СН'!$H$19</f>
        <v>1327.2789341800003</v>
      </c>
      <c r="G96" s="37">
        <f>SUMIFS(СВЦЭМ!$C$34:$C$777,СВЦЭМ!$A$34:$A$777,$A96,СВЦЭМ!$B$34:$B$777,G$83)+'СЕТ СН'!$H$9+СВЦЭМ!$D$10+'СЕТ СН'!$H$6-'СЕТ СН'!$H$19</f>
        <v>1310.7959307800002</v>
      </c>
      <c r="H96" s="37">
        <f>SUMIFS(СВЦЭМ!$C$34:$C$777,СВЦЭМ!$A$34:$A$777,$A96,СВЦЭМ!$B$34:$B$777,H$83)+'СЕТ СН'!$H$9+СВЦЭМ!$D$10+'СЕТ СН'!$H$6-'СЕТ СН'!$H$19</f>
        <v>1259.8562481500003</v>
      </c>
      <c r="I96" s="37">
        <f>SUMIFS(СВЦЭМ!$C$34:$C$777,СВЦЭМ!$A$34:$A$777,$A96,СВЦЭМ!$B$34:$B$777,I$83)+'СЕТ СН'!$H$9+СВЦЭМ!$D$10+'СЕТ СН'!$H$6-'СЕТ СН'!$H$19</f>
        <v>1218.5721103300002</v>
      </c>
      <c r="J96" s="37">
        <f>SUMIFS(СВЦЭМ!$C$34:$C$777,СВЦЭМ!$A$34:$A$777,$A96,СВЦЭМ!$B$34:$B$777,J$83)+'СЕТ СН'!$H$9+СВЦЭМ!$D$10+'СЕТ СН'!$H$6-'СЕТ СН'!$H$19</f>
        <v>1211.1205065300001</v>
      </c>
      <c r="K96" s="37">
        <f>SUMIFS(СВЦЭМ!$C$34:$C$777,СВЦЭМ!$A$34:$A$777,$A96,СВЦЭМ!$B$34:$B$777,K$83)+'СЕТ СН'!$H$9+СВЦЭМ!$D$10+'СЕТ СН'!$H$6-'СЕТ СН'!$H$19</f>
        <v>1181.81389416</v>
      </c>
      <c r="L96" s="37">
        <f>SUMIFS(СВЦЭМ!$C$34:$C$777,СВЦЭМ!$A$34:$A$777,$A96,СВЦЭМ!$B$34:$B$777,L$83)+'СЕТ СН'!$H$9+СВЦЭМ!$D$10+'СЕТ СН'!$H$6-'СЕТ СН'!$H$19</f>
        <v>1168.5459342100003</v>
      </c>
      <c r="M96" s="37">
        <f>SUMIFS(СВЦЭМ!$C$34:$C$777,СВЦЭМ!$A$34:$A$777,$A96,СВЦЭМ!$B$34:$B$777,M$83)+'СЕТ СН'!$H$9+СВЦЭМ!$D$10+'СЕТ СН'!$H$6-'СЕТ СН'!$H$19</f>
        <v>1162.0945184500001</v>
      </c>
      <c r="N96" s="37">
        <f>SUMIFS(СВЦЭМ!$C$34:$C$777,СВЦЭМ!$A$34:$A$777,$A96,СВЦЭМ!$B$34:$B$777,N$83)+'СЕТ СН'!$H$9+СВЦЭМ!$D$10+'СЕТ СН'!$H$6-'СЕТ СН'!$H$19</f>
        <v>1168.1344838</v>
      </c>
      <c r="O96" s="37">
        <f>SUMIFS(СВЦЭМ!$C$34:$C$777,СВЦЭМ!$A$34:$A$777,$A96,СВЦЭМ!$B$34:$B$777,O$83)+'СЕТ СН'!$H$9+СВЦЭМ!$D$10+'СЕТ СН'!$H$6-'СЕТ СН'!$H$19</f>
        <v>1171.96595587</v>
      </c>
      <c r="P96" s="37">
        <f>SUMIFS(СВЦЭМ!$C$34:$C$777,СВЦЭМ!$A$34:$A$777,$A96,СВЦЭМ!$B$34:$B$777,P$83)+'СЕТ СН'!$H$9+СВЦЭМ!$D$10+'СЕТ СН'!$H$6-'СЕТ СН'!$H$19</f>
        <v>1173.5162418600003</v>
      </c>
      <c r="Q96" s="37">
        <f>SUMIFS(СВЦЭМ!$C$34:$C$777,СВЦЭМ!$A$34:$A$777,$A96,СВЦЭМ!$B$34:$B$777,Q$83)+'СЕТ СН'!$H$9+СВЦЭМ!$D$10+'СЕТ СН'!$H$6-'СЕТ СН'!$H$19</f>
        <v>1176.0980483200001</v>
      </c>
      <c r="R96" s="37">
        <f>SUMIFS(СВЦЭМ!$C$34:$C$777,СВЦЭМ!$A$34:$A$777,$A96,СВЦЭМ!$B$34:$B$777,R$83)+'СЕТ СН'!$H$9+СВЦЭМ!$D$10+'СЕТ СН'!$H$6-'СЕТ СН'!$H$19</f>
        <v>1176.3071830500003</v>
      </c>
      <c r="S96" s="37">
        <f>SUMIFS(СВЦЭМ!$C$34:$C$777,СВЦЭМ!$A$34:$A$777,$A96,СВЦЭМ!$B$34:$B$777,S$83)+'СЕТ СН'!$H$9+СВЦЭМ!$D$10+'СЕТ СН'!$H$6-'СЕТ СН'!$H$19</f>
        <v>1181.1456830500001</v>
      </c>
      <c r="T96" s="37">
        <f>SUMIFS(СВЦЭМ!$C$34:$C$777,СВЦЭМ!$A$34:$A$777,$A96,СВЦЭМ!$B$34:$B$777,T$83)+'СЕТ СН'!$H$9+СВЦЭМ!$D$10+'СЕТ СН'!$H$6-'СЕТ СН'!$H$19</f>
        <v>1174.9149244100004</v>
      </c>
      <c r="U96" s="37">
        <f>SUMIFS(СВЦЭМ!$C$34:$C$777,СВЦЭМ!$A$34:$A$777,$A96,СВЦЭМ!$B$34:$B$777,U$83)+'СЕТ СН'!$H$9+СВЦЭМ!$D$10+'СЕТ СН'!$H$6-'СЕТ СН'!$H$19</f>
        <v>1176.1240444700002</v>
      </c>
      <c r="V96" s="37">
        <f>SUMIFS(СВЦЭМ!$C$34:$C$777,СВЦЭМ!$A$34:$A$777,$A96,СВЦЭМ!$B$34:$B$777,V$83)+'СЕТ СН'!$H$9+СВЦЭМ!$D$10+'СЕТ СН'!$H$6-'СЕТ СН'!$H$19</f>
        <v>1188.84915933</v>
      </c>
      <c r="W96" s="37">
        <f>SUMIFS(СВЦЭМ!$C$34:$C$777,СВЦЭМ!$A$34:$A$777,$A96,СВЦЭМ!$B$34:$B$777,W$83)+'СЕТ СН'!$H$9+СВЦЭМ!$D$10+'СЕТ СН'!$H$6-'СЕТ СН'!$H$19</f>
        <v>1187.3540931100001</v>
      </c>
      <c r="X96" s="37">
        <f>SUMIFS(СВЦЭМ!$C$34:$C$777,СВЦЭМ!$A$34:$A$777,$A96,СВЦЭМ!$B$34:$B$777,X$83)+'СЕТ СН'!$H$9+СВЦЭМ!$D$10+'СЕТ СН'!$H$6-'СЕТ СН'!$H$19</f>
        <v>1197.9578697100001</v>
      </c>
      <c r="Y96" s="37">
        <f>SUMIFS(СВЦЭМ!$C$34:$C$777,СВЦЭМ!$A$34:$A$777,$A96,СВЦЭМ!$B$34:$B$777,Y$83)+'СЕТ СН'!$H$9+СВЦЭМ!$D$10+'СЕТ СН'!$H$6-'СЕТ СН'!$H$19</f>
        <v>1202.8469886800003</v>
      </c>
    </row>
    <row r="97" spans="1:25" ht="15.75" x14ac:dyDescent="0.2">
      <c r="A97" s="36">
        <f t="shared" si="2"/>
        <v>42749</v>
      </c>
      <c r="B97" s="37">
        <f>SUMIFS(СВЦЭМ!$C$34:$C$777,СВЦЭМ!$A$34:$A$777,$A97,СВЦЭМ!$B$34:$B$777,B$83)+'СЕТ СН'!$H$9+СВЦЭМ!$D$10+'СЕТ СН'!$H$6-'СЕТ СН'!$H$19</f>
        <v>1213.1591111900002</v>
      </c>
      <c r="C97" s="37">
        <f>SUMIFS(СВЦЭМ!$C$34:$C$777,СВЦЭМ!$A$34:$A$777,$A97,СВЦЭМ!$B$34:$B$777,C$83)+'СЕТ СН'!$H$9+СВЦЭМ!$D$10+'СЕТ СН'!$H$6-'СЕТ СН'!$H$19</f>
        <v>1216.84455256</v>
      </c>
      <c r="D97" s="37">
        <f>SUMIFS(СВЦЭМ!$C$34:$C$777,СВЦЭМ!$A$34:$A$777,$A97,СВЦЭМ!$B$34:$B$777,D$83)+'СЕТ СН'!$H$9+СВЦЭМ!$D$10+'СЕТ СН'!$H$6-'СЕТ СН'!$H$19</f>
        <v>1215.26213521</v>
      </c>
      <c r="E97" s="37">
        <f>SUMIFS(СВЦЭМ!$C$34:$C$777,СВЦЭМ!$A$34:$A$777,$A97,СВЦЭМ!$B$34:$B$777,E$83)+'СЕТ СН'!$H$9+СВЦЭМ!$D$10+'СЕТ СН'!$H$6-'СЕТ СН'!$H$19</f>
        <v>1227.4647159700003</v>
      </c>
      <c r="F97" s="37">
        <f>SUMIFS(СВЦЭМ!$C$34:$C$777,СВЦЭМ!$A$34:$A$777,$A97,СВЦЭМ!$B$34:$B$777,F$83)+'СЕТ СН'!$H$9+СВЦЭМ!$D$10+'СЕТ СН'!$H$6-'СЕТ СН'!$H$19</f>
        <v>1230.6099565000004</v>
      </c>
      <c r="G97" s="37">
        <f>SUMIFS(СВЦЭМ!$C$34:$C$777,СВЦЭМ!$A$34:$A$777,$A97,СВЦЭМ!$B$34:$B$777,G$83)+'СЕТ СН'!$H$9+СВЦЭМ!$D$10+'СЕТ СН'!$H$6-'СЕТ СН'!$H$19</f>
        <v>1224.8409902200001</v>
      </c>
      <c r="H97" s="37">
        <f>SUMIFS(СВЦЭМ!$C$34:$C$777,СВЦЭМ!$A$34:$A$777,$A97,СВЦЭМ!$B$34:$B$777,H$83)+'СЕТ СН'!$H$9+СВЦЭМ!$D$10+'СЕТ СН'!$H$6-'СЕТ СН'!$H$19</f>
        <v>1214.2643261400003</v>
      </c>
      <c r="I97" s="37">
        <f>SUMIFS(СВЦЭМ!$C$34:$C$777,СВЦЭМ!$A$34:$A$777,$A97,СВЦЭМ!$B$34:$B$777,I$83)+'СЕТ СН'!$H$9+СВЦЭМ!$D$10+'СЕТ СН'!$H$6-'СЕТ СН'!$H$19</f>
        <v>1215.7079258000003</v>
      </c>
      <c r="J97" s="37">
        <f>SUMIFS(СВЦЭМ!$C$34:$C$777,СВЦЭМ!$A$34:$A$777,$A97,СВЦЭМ!$B$34:$B$777,J$83)+'СЕТ СН'!$H$9+СВЦЭМ!$D$10+'СЕТ СН'!$H$6-'СЕТ СН'!$H$19</f>
        <v>1204.3584209000001</v>
      </c>
      <c r="K97" s="37">
        <f>SUMIFS(СВЦЭМ!$C$34:$C$777,СВЦЭМ!$A$34:$A$777,$A97,СВЦЭМ!$B$34:$B$777,K$83)+'СЕТ СН'!$H$9+СВЦЭМ!$D$10+'СЕТ СН'!$H$6-'СЕТ СН'!$H$19</f>
        <v>1162.7847380400003</v>
      </c>
      <c r="L97" s="37">
        <f>SUMIFS(СВЦЭМ!$C$34:$C$777,СВЦЭМ!$A$34:$A$777,$A97,СВЦЭМ!$B$34:$B$777,L$83)+'СЕТ СН'!$H$9+СВЦЭМ!$D$10+'СЕТ СН'!$H$6-'СЕТ СН'!$H$19</f>
        <v>1159.6356931100004</v>
      </c>
      <c r="M97" s="37">
        <f>SUMIFS(СВЦЭМ!$C$34:$C$777,СВЦЭМ!$A$34:$A$777,$A97,СВЦЭМ!$B$34:$B$777,M$83)+'СЕТ СН'!$H$9+СВЦЭМ!$D$10+'СЕТ СН'!$H$6-'СЕТ СН'!$H$19</f>
        <v>1153.9140019500001</v>
      </c>
      <c r="N97" s="37">
        <f>SUMIFS(СВЦЭМ!$C$34:$C$777,СВЦЭМ!$A$34:$A$777,$A97,СВЦЭМ!$B$34:$B$777,N$83)+'СЕТ СН'!$H$9+СВЦЭМ!$D$10+'СЕТ СН'!$H$6-'СЕТ СН'!$H$19</f>
        <v>1160.1948923800001</v>
      </c>
      <c r="O97" s="37">
        <f>SUMIFS(СВЦЭМ!$C$34:$C$777,СВЦЭМ!$A$34:$A$777,$A97,СВЦЭМ!$B$34:$B$777,O$83)+'СЕТ СН'!$H$9+СВЦЭМ!$D$10+'СЕТ СН'!$H$6-'СЕТ СН'!$H$19</f>
        <v>1161.6887069700001</v>
      </c>
      <c r="P97" s="37">
        <f>SUMIFS(СВЦЭМ!$C$34:$C$777,СВЦЭМ!$A$34:$A$777,$A97,СВЦЭМ!$B$34:$B$777,P$83)+'СЕТ СН'!$H$9+СВЦЭМ!$D$10+'СЕТ СН'!$H$6-'СЕТ СН'!$H$19</f>
        <v>1166.3059001000001</v>
      </c>
      <c r="Q97" s="37">
        <f>SUMIFS(СВЦЭМ!$C$34:$C$777,СВЦЭМ!$A$34:$A$777,$A97,СВЦЭМ!$B$34:$B$777,Q$83)+'СЕТ СН'!$H$9+СВЦЭМ!$D$10+'СЕТ СН'!$H$6-'СЕТ СН'!$H$19</f>
        <v>1171.4430284300001</v>
      </c>
      <c r="R97" s="37">
        <f>SUMIFS(СВЦЭМ!$C$34:$C$777,СВЦЭМ!$A$34:$A$777,$A97,СВЦЭМ!$B$34:$B$777,R$83)+'СЕТ СН'!$H$9+СВЦЭМ!$D$10+'СЕТ СН'!$H$6-'СЕТ СН'!$H$19</f>
        <v>1169.5392079400003</v>
      </c>
      <c r="S97" s="37">
        <f>SUMIFS(СВЦЭМ!$C$34:$C$777,СВЦЭМ!$A$34:$A$777,$A97,СВЦЭМ!$B$34:$B$777,S$83)+'СЕТ СН'!$H$9+СВЦЭМ!$D$10+'СЕТ СН'!$H$6-'СЕТ СН'!$H$19</f>
        <v>1155.2991761000003</v>
      </c>
      <c r="T97" s="37">
        <f>SUMIFS(СВЦЭМ!$C$34:$C$777,СВЦЭМ!$A$34:$A$777,$A97,СВЦЭМ!$B$34:$B$777,T$83)+'СЕТ СН'!$H$9+СВЦЭМ!$D$10+'СЕТ СН'!$H$6-'СЕТ СН'!$H$19</f>
        <v>1149.3243147000003</v>
      </c>
      <c r="U97" s="37">
        <f>SUMIFS(СВЦЭМ!$C$34:$C$777,СВЦЭМ!$A$34:$A$777,$A97,СВЦЭМ!$B$34:$B$777,U$83)+'СЕТ СН'!$H$9+СВЦЭМ!$D$10+'СЕТ СН'!$H$6-'СЕТ СН'!$H$19</f>
        <v>1149.77042785</v>
      </c>
      <c r="V97" s="37">
        <f>SUMIFS(СВЦЭМ!$C$34:$C$777,СВЦЭМ!$A$34:$A$777,$A97,СВЦЭМ!$B$34:$B$777,V$83)+'СЕТ СН'!$H$9+СВЦЭМ!$D$10+'СЕТ СН'!$H$6-'СЕТ СН'!$H$19</f>
        <v>1153.2329280200001</v>
      </c>
      <c r="W97" s="37">
        <f>SUMIFS(СВЦЭМ!$C$34:$C$777,СВЦЭМ!$A$34:$A$777,$A97,СВЦЭМ!$B$34:$B$777,W$83)+'СЕТ СН'!$H$9+СВЦЭМ!$D$10+'СЕТ СН'!$H$6-'СЕТ СН'!$H$19</f>
        <v>1172.1973760200003</v>
      </c>
      <c r="X97" s="37">
        <f>SUMIFS(СВЦЭМ!$C$34:$C$777,СВЦЭМ!$A$34:$A$777,$A97,СВЦЭМ!$B$34:$B$777,X$83)+'СЕТ СН'!$H$9+СВЦЭМ!$D$10+'СЕТ СН'!$H$6-'СЕТ СН'!$H$19</f>
        <v>1178.0585292700002</v>
      </c>
      <c r="Y97" s="37">
        <f>SUMIFS(СВЦЭМ!$C$34:$C$777,СВЦЭМ!$A$34:$A$777,$A97,СВЦЭМ!$B$34:$B$777,Y$83)+'СЕТ СН'!$H$9+СВЦЭМ!$D$10+'СЕТ СН'!$H$6-'СЕТ СН'!$H$19</f>
        <v>1191.0419857400002</v>
      </c>
    </row>
    <row r="98" spans="1:25" ht="15.75" x14ac:dyDescent="0.2">
      <c r="A98" s="36">
        <f t="shared" si="2"/>
        <v>42750</v>
      </c>
      <c r="B98" s="37">
        <f>SUMIFS(СВЦЭМ!$C$34:$C$777,СВЦЭМ!$A$34:$A$777,$A98,СВЦЭМ!$B$34:$B$777,B$83)+'СЕТ СН'!$H$9+СВЦЭМ!$D$10+'СЕТ СН'!$H$6-'СЕТ СН'!$H$19</f>
        <v>1176.0163106100003</v>
      </c>
      <c r="C98" s="37">
        <f>SUMIFS(СВЦЭМ!$C$34:$C$777,СВЦЭМ!$A$34:$A$777,$A98,СВЦЭМ!$B$34:$B$777,C$83)+'СЕТ СН'!$H$9+СВЦЭМ!$D$10+'СЕТ СН'!$H$6-'СЕТ СН'!$H$19</f>
        <v>1213.7408937200003</v>
      </c>
      <c r="D98" s="37">
        <f>SUMIFS(СВЦЭМ!$C$34:$C$777,СВЦЭМ!$A$34:$A$777,$A98,СВЦЭМ!$B$34:$B$777,D$83)+'СЕТ СН'!$H$9+СВЦЭМ!$D$10+'СЕТ СН'!$H$6-'СЕТ СН'!$H$19</f>
        <v>1235.3274325700004</v>
      </c>
      <c r="E98" s="37">
        <f>SUMIFS(СВЦЭМ!$C$34:$C$777,СВЦЭМ!$A$34:$A$777,$A98,СВЦЭМ!$B$34:$B$777,E$83)+'СЕТ СН'!$H$9+СВЦЭМ!$D$10+'СЕТ СН'!$H$6-'СЕТ СН'!$H$19</f>
        <v>1248.3692629800003</v>
      </c>
      <c r="F98" s="37">
        <f>SUMIFS(СВЦЭМ!$C$34:$C$777,СВЦЭМ!$A$34:$A$777,$A98,СВЦЭМ!$B$34:$B$777,F$83)+'СЕТ СН'!$H$9+СВЦЭМ!$D$10+'СЕТ СН'!$H$6-'СЕТ СН'!$H$19</f>
        <v>1250.2764823100001</v>
      </c>
      <c r="G98" s="37">
        <f>SUMIFS(СВЦЭМ!$C$34:$C$777,СВЦЭМ!$A$34:$A$777,$A98,СВЦЭМ!$B$34:$B$777,G$83)+'СЕТ СН'!$H$9+СВЦЭМ!$D$10+'СЕТ СН'!$H$6-'СЕТ СН'!$H$19</f>
        <v>1243.2726818600004</v>
      </c>
      <c r="H98" s="37">
        <f>SUMIFS(СВЦЭМ!$C$34:$C$777,СВЦЭМ!$A$34:$A$777,$A98,СВЦЭМ!$B$34:$B$777,H$83)+'СЕТ СН'!$H$9+СВЦЭМ!$D$10+'СЕТ СН'!$H$6-'СЕТ СН'!$H$19</f>
        <v>1228.7214461900003</v>
      </c>
      <c r="I98" s="37">
        <f>SUMIFS(СВЦЭМ!$C$34:$C$777,СВЦЭМ!$A$34:$A$777,$A98,СВЦЭМ!$B$34:$B$777,I$83)+'СЕТ СН'!$H$9+СВЦЭМ!$D$10+'СЕТ СН'!$H$6-'СЕТ СН'!$H$19</f>
        <v>1227.4008954600004</v>
      </c>
      <c r="J98" s="37">
        <f>SUMIFS(СВЦЭМ!$C$34:$C$777,СВЦЭМ!$A$34:$A$777,$A98,СВЦЭМ!$B$34:$B$777,J$83)+'СЕТ СН'!$H$9+СВЦЭМ!$D$10+'СЕТ СН'!$H$6-'СЕТ СН'!$H$19</f>
        <v>1200.9210526200004</v>
      </c>
      <c r="K98" s="37">
        <f>SUMIFS(СВЦЭМ!$C$34:$C$777,СВЦЭМ!$A$34:$A$777,$A98,СВЦЭМ!$B$34:$B$777,K$83)+'СЕТ СН'!$H$9+СВЦЭМ!$D$10+'СЕТ СН'!$H$6-'СЕТ СН'!$H$19</f>
        <v>1157.8452844100002</v>
      </c>
      <c r="L98" s="37">
        <f>SUMIFS(СВЦЭМ!$C$34:$C$777,СВЦЭМ!$A$34:$A$777,$A98,СВЦЭМ!$B$34:$B$777,L$83)+'СЕТ СН'!$H$9+СВЦЭМ!$D$10+'СЕТ СН'!$H$6-'СЕТ СН'!$H$19</f>
        <v>1157.2764873900001</v>
      </c>
      <c r="M98" s="37">
        <f>SUMIFS(СВЦЭМ!$C$34:$C$777,СВЦЭМ!$A$34:$A$777,$A98,СВЦЭМ!$B$34:$B$777,M$83)+'СЕТ СН'!$H$9+СВЦЭМ!$D$10+'СЕТ СН'!$H$6-'СЕТ СН'!$H$19</f>
        <v>1152.8262737300001</v>
      </c>
      <c r="N98" s="37">
        <f>SUMIFS(СВЦЭМ!$C$34:$C$777,СВЦЭМ!$A$34:$A$777,$A98,СВЦЭМ!$B$34:$B$777,N$83)+'СЕТ СН'!$H$9+СВЦЭМ!$D$10+'СЕТ СН'!$H$6-'СЕТ СН'!$H$19</f>
        <v>1147.0944058600003</v>
      </c>
      <c r="O98" s="37">
        <f>SUMIFS(СВЦЭМ!$C$34:$C$777,СВЦЭМ!$A$34:$A$777,$A98,СВЦЭМ!$B$34:$B$777,O$83)+'СЕТ СН'!$H$9+СВЦЭМ!$D$10+'СЕТ СН'!$H$6-'СЕТ СН'!$H$19</f>
        <v>1144.6673396600004</v>
      </c>
      <c r="P98" s="37">
        <f>SUMIFS(СВЦЭМ!$C$34:$C$777,СВЦЭМ!$A$34:$A$777,$A98,СВЦЭМ!$B$34:$B$777,P$83)+'СЕТ СН'!$H$9+СВЦЭМ!$D$10+'СЕТ СН'!$H$6-'СЕТ СН'!$H$19</f>
        <v>1144.6790445500001</v>
      </c>
      <c r="Q98" s="37">
        <f>SUMIFS(СВЦЭМ!$C$34:$C$777,СВЦЭМ!$A$34:$A$777,$A98,СВЦЭМ!$B$34:$B$777,Q$83)+'СЕТ СН'!$H$9+СВЦЭМ!$D$10+'СЕТ СН'!$H$6-'СЕТ СН'!$H$19</f>
        <v>1145.82895237</v>
      </c>
      <c r="R98" s="37">
        <f>SUMIFS(СВЦЭМ!$C$34:$C$777,СВЦЭМ!$A$34:$A$777,$A98,СВЦЭМ!$B$34:$B$777,R$83)+'СЕТ СН'!$H$9+СВЦЭМ!$D$10+'СЕТ СН'!$H$6-'СЕТ СН'!$H$19</f>
        <v>1145.2258475500003</v>
      </c>
      <c r="S98" s="37">
        <f>SUMIFS(СВЦЭМ!$C$34:$C$777,СВЦЭМ!$A$34:$A$777,$A98,СВЦЭМ!$B$34:$B$777,S$83)+'СЕТ СН'!$H$9+СВЦЭМ!$D$10+'СЕТ СН'!$H$6-'СЕТ СН'!$H$19</f>
        <v>1151.8463936000003</v>
      </c>
      <c r="T98" s="37">
        <f>SUMIFS(СВЦЭМ!$C$34:$C$777,СВЦЭМ!$A$34:$A$777,$A98,СВЦЭМ!$B$34:$B$777,T$83)+'СЕТ СН'!$H$9+СВЦЭМ!$D$10+'СЕТ СН'!$H$6-'СЕТ СН'!$H$19</f>
        <v>1152.39265819</v>
      </c>
      <c r="U98" s="37">
        <f>SUMIFS(СВЦЭМ!$C$34:$C$777,СВЦЭМ!$A$34:$A$777,$A98,СВЦЭМ!$B$34:$B$777,U$83)+'СЕТ СН'!$H$9+СВЦЭМ!$D$10+'СЕТ СН'!$H$6-'СЕТ СН'!$H$19</f>
        <v>1152.7890599400002</v>
      </c>
      <c r="V98" s="37">
        <f>SUMIFS(СВЦЭМ!$C$34:$C$777,СВЦЭМ!$A$34:$A$777,$A98,СВЦЭМ!$B$34:$B$777,V$83)+'СЕТ СН'!$H$9+СВЦЭМ!$D$10+'СЕТ СН'!$H$6-'СЕТ СН'!$H$19</f>
        <v>1155.0013163900003</v>
      </c>
      <c r="W98" s="37">
        <f>SUMIFS(СВЦЭМ!$C$34:$C$777,СВЦЭМ!$A$34:$A$777,$A98,СВЦЭМ!$B$34:$B$777,W$83)+'СЕТ СН'!$H$9+СВЦЭМ!$D$10+'СЕТ СН'!$H$6-'СЕТ СН'!$H$19</f>
        <v>1150.8634042400004</v>
      </c>
      <c r="X98" s="37">
        <f>SUMIFS(СВЦЭМ!$C$34:$C$777,СВЦЭМ!$A$34:$A$777,$A98,СВЦЭМ!$B$34:$B$777,X$83)+'СЕТ СН'!$H$9+СВЦЭМ!$D$10+'СЕТ СН'!$H$6-'СЕТ СН'!$H$19</f>
        <v>1146.1349304300002</v>
      </c>
      <c r="Y98" s="37">
        <f>SUMIFS(СВЦЭМ!$C$34:$C$777,СВЦЭМ!$A$34:$A$777,$A98,СВЦЭМ!$B$34:$B$777,Y$83)+'СЕТ СН'!$H$9+СВЦЭМ!$D$10+'СЕТ СН'!$H$6-'СЕТ СН'!$H$19</f>
        <v>1159.8548063800004</v>
      </c>
    </row>
    <row r="99" spans="1:25" ht="15.75" x14ac:dyDescent="0.2">
      <c r="A99" s="36">
        <f t="shared" si="2"/>
        <v>42751</v>
      </c>
      <c r="B99" s="37">
        <f>SUMIFS(СВЦЭМ!$C$34:$C$777,СВЦЭМ!$A$34:$A$777,$A99,СВЦЭМ!$B$34:$B$777,B$83)+'СЕТ СН'!$H$9+СВЦЭМ!$D$10+'СЕТ СН'!$H$6-'СЕТ СН'!$H$19</f>
        <v>1193.96563857</v>
      </c>
      <c r="C99" s="37">
        <f>SUMIFS(СВЦЭМ!$C$34:$C$777,СВЦЭМ!$A$34:$A$777,$A99,СВЦЭМ!$B$34:$B$777,C$83)+'СЕТ СН'!$H$9+СВЦЭМ!$D$10+'СЕТ СН'!$H$6-'СЕТ СН'!$H$19</f>
        <v>1228.3636938500003</v>
      </c>
      <c r="D99" s="37">
        <f>SUMIFS(СВЦЭМ!$C$34:$C$777,СВЦЭМ!$A$34:$A$777,$A99,СВЦЭМ!$B$34:$B$777,D$83)+'СЕТ СН'!$H$9+СВЦЭМ!$D$10+'СЕТ СН'!$H$6-'СЕТ СН'!$H$19</f>
        <v>1253.2308185500001</v>
      </c>
      <c r="E99" s="37">
        <f>SUMIFS(СВЦЭМ!$C$34:$C$777,СВЦЭМ!$A$34:$A$777,$A99,СВЦЭМ!$B$34:$B$777,E$83)+'СЕТ СН'!$H$9+СВЦЭМ!$D$10+'СЕТ СН'!$H$6-'СЕТ СН'!$H$19</f>
        <v>1265.1982741900001</v>
      </c>
      <c r="F99" s="37">
        <f>SUMIFS(СВЦЭМ!$C$34:$C$777,СВЦЭМ!$A$34:$A$777,$A99,СВЦЭМ!$B$34:$B$777,F$83)+'СЕТ СН'!$H$9+СВЦЭМ!$D$10+'СЕТ СН'!$H$6-'СЕТ СН'!$H$19</f>
        <v>1264.47845848</v>
      </c>
      <c r="G99" s="37">
        <f>SUMIFS(СВЦЭМ!$C$34:$C$777,СВЦЭМ!$A$34:$A$777,$A99,СВЦЭМ!$B$34:$B$777,G$83)+'СЕТ СН'!$H$9+СВЦЭМ!$D$10+'СЕТ СН'!$H$6-'СЕТ СН'!$H$19</f>
        <v>1248.0411054900001</v>
      </c>
      <c r="H99" s="37">
        <f>SUMIFS(СВЦЭМ!$C$34:$C$777,СВЦЭМ!$A$34:$A$777,$A99,СВЦЭМ!$B$34:$B$777,H$83)+'СЕТ СН'!$H$9+СВЦЭМ!$D$10+'СЕТ СН'!$H$6-'СЕТ СН'!$H$19</f>
        <v>1236.58077912</v>
      </c>
      <c r="I99" s="37">
        <f>SUMIFS(СВЦЭМ!$C$34:$C$777,СВЦЭМ!$A$34:$A$777,$A99,СВЦЭМ!$B$34:$B$777,I$83)+'СЕТ СН'!$H$9+СВЦЭМ!$D$10+'СЕТ СН'!$H$6-'СЕТ СН'!$H$19</f>
        <v>1177.61203518</v>
      </c>
      <c r="J99" s="37">
        <f>SUMIFS(СВЦЭМ!$C$34:$C$777,СВЦЭМ!$A$34:$A$777,$A99,СВЦЭМ!$B$34:$B$777,J$83)+'СЕТ СН'!$H$9+СВЦЭМ!$D$10+'СЕТ СН'!$H$6-'СЕТ СН'!$H$19</f>
        <v>1251.2617264800001</v>
      </c>
      <c r="K99" s="37">
        <f>SUMIFS(СВЦЭМ!$C$34:$C$777,СВЦЭМ!$A$34:$A$777,$A99,СВЦЭМ!$B$34:$B$777,K$83)+'СЕТ СН'!$H$9+СВЦЭМ!$D$10+'СЕТ СН'!$H$6-'СЕТ СН'!$H$19</f>
        <v>1190.7623851800004</v>
      </c>
      <c r="L99" s="37">
        <f>SUMIFS(СВЦЭМ!$C$34:$C$777,СВЦЭМ!$A$34:$A$777,$A99,СВЦЭМ!$B$34:$B$777,L$83)+'СЕТ СН'!$H$9+СВЦЭМ!$D$10+'СЕТ СН'!$H$6-'СЕТ СН'!$H$19</f>
        <v>1195.94924502</v>
      </c>
      <c r="M99" s="37">
        <f>SUMIFS(СВЦЭМ!$C$34:$C$777,СВЦЭМ!$A$34:$A$777,$A99,СВЦЭМ!$B$34:$B$777,M$83)+'СЕТ СН'!$H$9+СВЦЭМ!$D$10+'СЕТ СН'!$H$6-'СЕТ СН'!$H$19</f>
        <v>1189.5999364500003</v>
      </c>
      <c r="N99" s="37">
        <f>SUMIFS(СВЦЭМ!$C$34:$C$777,СВЦЭМ!$A$34:$A$777,$A99,СВЦЭМ!$B$34:$B$777,N$83)+'СЕТ СН'!$H$9+СВЦЭМ!$D$10+'СЕТ СН'!$H$6-'СЕТ СН'!$H$19</f>
        <v>1172.4459486200003</v>
      </c>
      <c r="O99" s="37">
        <f>SUMIFS(СВЦЭМ!$C$34:$C$777,СВЦЭМ!$A$34:$A$777,$A99,СВЦЭМ!$B$34:$B$777,O$83)+'СЕТ СН'!$H$9+СВЦЭМ!$D$10+'СЕТ СН'!$H$6-'СЕТ СН'!$H$19</f>
        <v>1167.5140955800002</v>
      </c>
      <c r="P99" s="37">
        <f>SUMIFS(СВЦЭМ!$C$34:$C$777,СВЦЭМ!$A$34:$A$777,$A99,СВЦЭМ!$B$34:$B$777,P$83)+'СЕТ СН'!$H$9+СВЦЭМ!$D$10+'СЕТ СН'!$H$6-'СЕТ СН'!$H$19</f>
        <v>1165.8112699100002</v>
      </c>
      <c r="Q99" s="37">
        <f>SUMIFS(СВЦЭМ!$C$34:$C$777,СВЦЭМ!$A$34:$A$777,$A99,СВЦЭМ!$B$34:$B$777,Q$83)+'СЕТ СН'!$H$9+СВЦЭМ!$D$10+'СЕТ СН'!$H$6-'СЕТ СН'!$H$19</f>
        <v>1162.0369000300002</v>
      </c>
      <c r="R99" s="37">
        <f>SUMIFS(СВЦЭМ!$C$34:$C$777,СВЦЭМ!$A$34:$A$777,$A99,СВЦЭМ!$B$34:$B$777,R$83)+'СЕТ СН'!$H$9+СВЦЭМ!$D$10+'СЕТ СН'!$H$6-'СЕТ СН'!$H$19</f>
        <v>1167.4499407100002</v>
      </c>
      <c r="S99" s="37">
        <f>SUMIFS(СВЦЭМ!$C$34:$C$777,СВЦЭМ!$A$34:$A$777,$A99,СВЦЭМ!$B$34:$B$777,S$83)+'СЕТ СН'!$H$9+СВЦЭМ!$D$10+'СЕТ СН'!$H$6-'СЕТ СН'!$H$19</f>
        <v>1181.3869827900003</v>
      </c>
      <c r="T99" s="37">
        <f>SUMIFS(СВЦЭМ!$C$34:$C$777,СВЦЭМ!$A$34:$A$777,$A99,СВЦЭМ!$B$34:$B$777,T$83)+'СЕТ СН'!$H$9+СВЦЭМ!$D$10+'СЕТ СН'!$H$6-'СЕТ СН'!$H$19</f>
        <v>1169.99936381</v>
      </c>
      <c r="U99" s="37">
        <f>SUMIFS(СВЦЭМ!$C$34:$C$777,СВЦЭМ!$A$34:$A$777,$A99,СВЦЭМ!$B$34:$B$777,U$83)+'СЕТ СН'!$H$9+СВЦЭМ!$D$10+'СЕТ СН'!$H$6-'СЕТ СН'!$H$19</f>
        <v>1174.8889909500003</v>
      </c>
      <c r="V99" s="37">
        <f>SUMIFS(СВЦЭМ!$C$34:$C$777,СВЦЭМ!$A$34:$A$777,$A99,СВЦЭМ!$B$34:$B$777,V$83)+'СЕТ СН'!$H$9+СВЦЭМ!$D$10+'СЕТ СН'!$H$6-'СЕТ СН'!$H$19</f>
        <v>1183.0821835400002</v>
      </c>
      <c r="W99" s="37">
        <f>SUMIFS(СВЦЭМ!$C$34:$C$777,СВЦЭМ!$A$34:$A$777,$A99,СВЦЭМ!$B$34:$B$777,W$83)+'СЕТ СН'!$H$9+СВЦЭМ!$D$10+'СЕТ СН'!$H$6-'СЕТ СН'!$H$19</f>
        <v>1177.8903273800001</v>
      </c>
      <c r="X99" s="37">
        <f>SUMIFS(СВЦЭМ!$C$34:$C$777,СВЦЭМ!$A$34:$A$777,$A99,СВЦЭМ!$B$34:$B$777,X$83)+'СЕТ СН'!$H$9+СВЦЭМ!$D$10+'СЕТ СН'!$H$6-'СЕТ СН'!$H$19</f>
        <v>1179.4680377100003</v>
      </c>
      <c r="Y99" s="37">
        <f>SUMIFS(СВЦЭМ!$C$34:$C$777,СВЦЭМ!$A$34:$A$777,$A99,СВЦЭМ!$B$34:$B$777,Y$83)+'СЕТ СН'!$H$9+СВЦЭМ!$D$10+'СЕТ СН'!$H$6-'СЕТ СН'!$H$19</f>
        <v>1175.4256955700002</v>
      </c>
    </row>
    <row r="100" spans="1:25" ht="15.75" x14ac:dyDescent="0.2">
      <c r="A100" s="36">
        <f t="shared" si="2"/>
        <v>42752</v>
      </c>
      <c r="B100" s="37">
        <f>SUMIFS(СВЦЭМ!$C$34:$C$777,СВЦЭМ!$A$34:$A$777,$A100,СВЦЭМ!$B$34:$B$777,B$83)+'СЕТ СН'!$H$9+СВЦЭМ!$D$10+'СЕТ СН'!$H$6-'СЕТ СН'!$H$19</f>
        <v>1179.0018319600003</v>
      </c>
      <c r="C100" s="37">
        <f>SUMIFS(СВЦЭМ!$C$34:$C$777,СВЦЭМ!$A$34:$A$777,$A100,СВЦЭМ!$B$34:$B$777,C$83)+'СЕТ СН'!$H$9+СВЦЭМ!$D$10+'СЕТ СН'!$H$6-'СЕТ СН'!$H$19</f>
        <v>1198.63168739</v>
      </c>
      <c r="D100" s="37">
        <f>SUMIFS(СВЦЭМ!$C$34:$C$777,СВЦЭМ!$A$34:$A$777,$A100,СВЦЭМ!$B$34:$B$777,D$83)+'СЕТ СН'!$H$9+СВЦЭМ!$D$10+'СЕТ СН'!$H$6-'СЕТ СН'!$H$19</f>
        <v>1252.7523254900002</v>
      </c>
      <c r="E100" s="37">
        <f>SUMIFS(СВЦЭМ!$C$34:$C$777,СВЦЭМ!$A$34:$A$777,$A100,СВЦЭМ!$B$34:$B$777,E$83)+'СЕТ СН'!$H$9+СВЦЭМ!$D$10+'СЕТ СН'!$H$6-'СЕТ СН'!$H$19</f>
        <v>1245.7928618400001</v>
      </c>
      <c r="F100" s="37">
        <f>SUMIFS(СВЦЭМ!$C$34:$C$777,СВЦЭМ!$A$34:$A$777,$A100,СВЦЭМ!$B$34:$B$777,F$83)+'СЕТ СН'!$H$9+СВЦЭМ!$D$10+'СЕТ СН'!$H$6-'СЕТ СН'!$H$19</f>
        <v>1247.1821566200001</v>
      </c>
      <c r="G100" s="37">
        <f>SUMIFS(СВЦЭМ!$C$34:$C$777,СВЦЭМ!$A$34:$A$777,$A100,СВЦЭМ!$B$34:$B$777,G$83)+'СЕТ СН'!$H$9+СВЦЭМ!$D$10+'СЕТ СН'!$H$6-'СЕТ СН'!$H$19</f>
        <v>1226.7795876200003</v>
      </c>
      <c r="H100" s="37">
        <f>SUMIFS(СВЦЭМ!$C$34:$C$777,СВЦЭМ!$A$34:$A$777,$A100,СВЦЭМ!$B$34:$B$777,H$83)+'СЕТ СН'!$H$9+СВЦЭМ!$D$10+'СЕТ СН'!$H$6-'СЕТ СН'!$H$19</f>
        <v>1153.9265013000004</v>
      </c>
      <c r="I100" s="37">
        <f>SUMIFS(СВЦЭМ!$C$34:$C$777,СВЦЭМ!$A$34:$A$777,$A100,СВЦЭМ!$B$34:$B$777,I$83)+'СЕТ СН'!$H$9+СВЦЭМ!$D$10+'СЕТ СН'!$H$6-'СЕТ СН'!$H$19</f>
        <v>1184.1274883000001</v>
      </c>
      <c r="J100" s="37">
        <f>SUMIFS(СВЦЭМ!$C$34:$C$777,СВЦЭМ!$A$34:$A$777,$A100,СВЦЭМ!$B$34:$B$777,J$83)+'СЕТ СН'!$H$9+СВЦЭМ!$D$10+'СЕТ СН'!$H$6-'СЕТ СН'!$H$19</f>
        <v>1141.32499934</v>
      </c>
      <c r="K100" s="37">
        <f>SUMIFS(СВЦЭМ!$C$34:$C$777,СВЦЭМ!$A$34:$A$777,$A100,СВЦЭМ!$B$34:$B$777,K$83)+'СЕТ СН'!$H$9+СВЦЭМ!$D$10+'СЕТ СН'!$H$6-'СЕТ СН'!$H$19</f>
        <v>1167.3428080800004</v>
      </c>
      <c r="L100" s="37">
        <f>SUMIFS(СВЦЭМ!$C$34:$C$777,СВЦЭМ!$A$34:$A$777,$A100,СВЦЭМ!$B$34:$B$777,L$83)+'СЕТ СН'!$H$9+СВЦЭМ!$D$10+'СЕТ СН'!$H$6-'СЕТ СН'!$H$19</f>
        <v>1180.8518005400001</v>
      </c>
      <c r="M100" s="37">
        <f>SUMIFS(СВЦЭМ!$C$34:$C$777,СВЦЭМ!$A$34:$A$777,$A100,СВЦЭМ!$B$34:$B$777,M$83)+'СЕТ СН'!$H$9+СВЦЭМ!$D$10+'СЕТ СН'!$H$6-'СЕТ СН'!$H$19</f>
        <v>1188.4601085600002</v>
      </c>
      <c r="N100" s="37">
        <f>SUMIFS(СВЦЭМ!$C$34:$C$777,СВЦЭМ!$A$34:$A$777,$A100,СВЦЭМ!$B$34:$B$777,N$83)+'СЕТ СН'!$H$9+СВЦЭМ!$D$10+'СЕТ СН'!$H$6-'СЕТ СН'!$H$19</f>
        <v>1188.6183062700002</v>
      </c>
      <c r="O100" s="37">
        <f>SUMIFS(СВЦЭМ!$C$34:$C$777,СВЦЭМ!$A$34:$A$777,$A100,СВЦЭМ!$B$34:$B$777,O$83)+'СЕТ СН'!$H$9+СВЦЭМ!$D$10+'СЕТ СН'!$H$6-'СЕТ СН'!$H$19</f>
        <v>1184.2894432600001</v>
      </c>
      <c r="P100" s="37">
        <f>SUMIFS(СВЦЭМ!$C$34:$C$777,СВЦЭМ!$A$34:$A$777,$A100,СВЦЭМ!$B$34:$B$777,P$83)+'СЕТ СН'!$H$9+СВЦЭМ!$D$10+'СЕТ СН'!$H$6-'СЕТ СН'!$H$19</f>
        <v>1181.9467002800002</v>
      </c>
      <c r="Q100" s="37">
        <f>SUMIFS(СВЦЭМ!$C$34:$C$777,СВЦЭМ!$A$34:$A$777,$A100,СВЦЭМ!$B$34:$B$777,Q$83)+'СЕТ СН'!$H$9+СВЦЭМ!$D$10+'СЕТ СН'!$H$6-'СЕТ СН'!$H$19</f>
        <v>1175.0684910100003</v>
      </c>
      <c r="R100" s="37">
        <f>SUMIFS(СВЦЭМ!$C$34:$C$777,СВЦЭМ!$A$34:$A$777,$A100,СВЦЭМ!$B$34:$B$777,R$83)+'СЕТ СН'!$H$9+СВЦЭМ!$D$10+'СЕТ СН'!$H$6-'СЕТ СН'!$H$19</f>
        <v>1172.8245053100004</v>
      </c>
      <c r="S100" s="37">
        <f>SUMIFS(СВЦЭМ!$C$34:$C$777,СВЦЭМ!$A$34:$A$777,$A100,СВЦЭМ!$B$34:$B$777,S$83)+'СЕТ СН'!$H$9+СВЦЭМ!$D$10+'СЕТ СН'!$H$6-'СЕТ СН'!$H$19</f>
        <v>1143.6310400400002</v>
      </c>
      <c r="T100" s="37">
        <f>SUMIFS(СВЦЭМ!$C$34:$C$777,СВЦЭМ!$A$34:$A$777,$A100,СВЦЭМ!$B$34:$B$777,T$83)+'СЕТ СН'!$H$9+СВЦЭМ!$D$10+'СЕТ СН'!$H$6-'СЕТ СН'!$H$19</f>
        <v>1124.2359007200002</v>
      </c>
      <c r="U100" s="37">
        <f>SUMIFS(СВЦЭМ!$C$34:$C$777,СВЦЭМ!$A$34:$A$777,$A100,СВЦЭМ!$B$34:$B$777,U$83)+'СЕТ СН'!$H$9+СВЦЭМ!$D$10+'СЕТ СН'!$H$6-'СЕТ СН'!$H$19</f>
        <v>1142.4336624700004</v>
      </c>
      <c r="V100" s="37">
        <f>SUMIFS(СВЦЭМ!$C$34:$C$777,СВЦЭМ!$A$34:$A$777,$A100,СВЦЭМ!$B$34:$B$777,V$83)+'СЕТ СН'!$H$9+СВЦЭМ!$D$10+'СЕТ СН'!$H$6-'СЕТ СН'!$H$19</f>
        <v>1154.4274671800003</v>
      </c>
      <c r="W100" s="37">
        <f>SUMIFS(СВЦЭМ!$C$34:$C$777,СВЦЭМ!$A$34:$A$777,$A100,СВЦЭМ!$B$34:$B$777,W$83)+'СЕТ СН'!$H$9+СВЦЭМ!$D$10+'СЕТ СН'!$H$6-'СЕТ СН'!$H$19</f>
        <v>1164.6991149</v>
      </c>
      <c r="X100" s="37">
        <f>SUMIFS(СВЦЭМ!$C$34:$C$777,СВЦЭМ!$A$34:$A$777,$A100,СВЦЭМ!$B$34:$B$777,X$83)+'СЕТ СН'!$H$9+СВЦЭМ!$D$10+'СЕТ СН'!$H$6-'СЕТ СН'!$H$19</f>
        <v>1180.9627764400002</v>
      </c>
      <c r="Y100" s="37">
        <f>SUMIFS(СВЦЭМ!$C$34:$C$777,СВЦЭМ!$A$34:$A$777,$A100,СВЦЭМ!$B$34:$B$777,Y$83)+'СЕТ СН'!$H$9+СВЦЭМ!$D$10+'СЕТ СН'!$H$6-'СЕТ СН'!$H$19</f>
        <v>1168.7300554400003</v>
      </c>
    </row>
    <row r="101" spans="1:25" ht="15.75" x14ac:dyDescent="0.2">
      <c r="A101" s="36">
        <f t="shared" si="2"/>
        <v>42753</v>
      </c>
      <c r="B101" s="37">
        <f>SUMIFS(СВЦЭМ!$C$34:$C$777,СВЦЭМ!$A$34:$A$777,$A101,СВЦЭМ!$B$34:$B$777,B$83)+'СЕТ СН'!$H$9+СВЦЭМ!$D$10+'СЕТ СН'!$H$6-'СЕТ СН'!$H$19</f>
        <v>1246.4654869400001</v>
      </c>
      <c r="C101" s="37">
        <f>SUMIFS(СВЦЭМ!$C$34:$C$777,СВЦЭМ!$A$34:$A$777,$A101,СВЦЭМ!$B$34:$B$777,C$83)+'СЕТ СН'!$H$9+СВЦЭМ!$D$10+'СЕТ СН'!$H$6-'СЕТ СН'!$H$19</f>
        <v>1264.8416705300001</v>
      </c>
      <c r="D101" s="37">
        <f>SUMIFS(СВЦЭМ!$C$34:$C$777,СВЦЭМ!$A$34:$A$777,$A101,СВЦЭМ!$B$34:$B$777,D$83)+'СЕТ СН'!$H$9+СВЦЭМ!$D$10+'СЕТ СН'!$H$6-'СЕТ СН'!$H$19</f>
        <v>1267.25956073</v>
      </c>
      <c r="E101" s="37">
        <f>SUMIFS(СВЦЭМ!$C$34:$C$777,СВЦЭМ!$A$34:$A$777,$A101,СВЦЭМ!$B$34:$B$777,E$83)+'СЕТ СН'!$H$9+СВЦЭМ!$D$10+'СЕТ СН'!$H$6-'СЕТ СН'!$H$19</f>
        <v>1279.2274338800003</v>
      </c>
      <c r="F101" s="37">
        <f>SUMIFS(СВЦЭМ!$C$34:$C$777,СВЦЭМ!$A$34:$A$777,$A101,СВЦЭМ!$B$34:$B$777,F$83)+'СЕТ СН'!$H$9+СВЦЭМ!$D$10+'СЕТ СН'!$H$6-'СЕТ СН'!$H$19</f>
        <v>1279.1367669900001</v>
      </c>
      <c r="G101" s="37">
        <f>SUMIFS(СВЦЭМ!$C$34:$C$777,СВЦЭМ!$A$34:$A$777,$A101,СВЦЭМ!$B$34:$B$777,G$83)+'СЕТ СН'!$H$9+СВЦЭМ!$D$10+'СЕТ СН'!$H$6-'СЕТ СН'!$H$19</f>
        <v>1267.8737250000004</v>
      </c>
      <c r="H101" s="37">
        <f>SUMIFS(СВЦЭМ!$C$34:$C$777,СВЦЭМ!$A$34:$A$777,$A101,СВЦЭМ!$B$34:$B$777,H$83)+'СЕТ СН'!$H$9+СВЦЭМ!$D$10+'СЕТ СН'!$H$6-'СЕТ СН'!$H$19</f>
        <v>1247.1249338400003</v>
      </c>
      <c r="I101" s="37">
        <f>SUMIFS(СВЦЭМ!$C$34:$C$777,СВЦЭМ!$A$34:$A$777,$A101,СВЦЭМ!$B$34:$B$777,I$83)+'СЕТ СН'!$H$9+СВЦЭМ!$D$10+'СЕТ СН'!$H$6-'СЕТ СН'!$H$19</f>
        <v>1193.3864407700003</v>
      </c>
      <c r="J101" s="37">
        <f>SUMIFS(СВЦЭМ!$C$34:$C$777,СВЦЭМ!$A$34:$A$777,$A101,СВЦЭМ!$B$34:$B$777,J$83)+'СЕТ СН'!$H$9+СВЦЭМ!$D$10+'СЕТ СН'!$H$6-'СЕТ СН'!$H$19</f>
        <v>1156.6859365800001</v>
      </c>
      <c r="K101" s="37">
        <f>SUMIFS(СВЦЭМ!$C$34:$C$777,СВЦЭМ!$A$34:$A$777,$A101,СВЦЭМ!$B$34:$B$777,K$83)+'СЕТ СН'!$H$9+СВЦЭМ!$D$10+'СЕТ СН'!$H$6-'СЕТ СН'!$H$19</f>
        <v>1147.7525734200003</v>
      </c>
      <c r="L101" s="37">
        <f>SUMIFS(СВЦЭМ!$C$34:$C$777,СВЦЭМ!$A$34:$A$777,$A101,СВЦЭМ!$B$34:$B$777,L$83)+'СЕТ СН'!$H$9+СВЦЭМ!$D$10+'СЕТ СН'!$H$6-'СЕТ СН'!$H$19</f>
        <v>1151.1917369800003</v>
      </c>
      <c r="M101" s="37">
        <f>SUMIFS(СВЦЭМ!$C$34:$C$777,СВЦЭМ!$A$34:$A$777,$A101,СВЦЭМ!$B$34:$B$777,M$83)+'СЕТ СН'!$H$9+СВЦЭМ!$D$10+'СЕТ СН'!$H$6-'СЕТ СН'!$H$19</f>
        <v>1149.7568436200004</v>
      </c>
      <c r="N101" s="37">
        <f>SUMIFS(СВЦЭМ!$C$34:$C$777,СВЦЭМ!$A$34:$A$777,$A101,СВЦЭМ!$B$34:$B$777,N$83)+'СЕТ СН'!$H$9+СВЦЭМ!$D$10+'СЕТ СН'!$H$6-'СЕТ СН'!$H$19</f>
        <v>1149.79968461</v>
      </c>
      <c r="O101" s="37">
        <f>SUMIFS(СВЦЭМ!$C$34:$C$777,СВЦЭМ!$A$34:$A$777,$A101,СВЦЭМ!$B$34:$B$777,O$83)+'СЕТ СН'!$H$9+СВЦЭМ!$D$10+'СЕТ СН'!$H$6-'СЕТ СН'!$H$19</f>
        <v>1153.1543084600003</v>
      </c>
      <c r="P101" s="37">
        <f>SUMIFS(СВЦЭМ!$C$34:$C$777,СВЦЭМ!$A$34:$A$777,$A101,СВЦЭМ!$B$34:$B$777,P$83)+'СЕТ СН'!$H$9+СВЦЭМ!$D$10+'СЕТ СН'!$H$6-'СЕТ СН'!$H$19</f>
        <v>1159.3672610900003</v>
      </c>
      <c r="Q101" s="37">
        <f>SUMIFS(СВЦЭМ!$C$34:$C$777,СВЦЭМ!$A$34:$A$777,$A101,СВЦЭМ!$B$34:$B$777,Q$83)+'СЕТ СН'!$H$9+СВЦЭМ!$D$10+'СЕТ СН'!$H$6-'СЕТ СН'!$H$19</f>
        <v>1168.6991083500002</v>
      </c>
      <c r="R101" s="37">
        <f>SUMIFS(СВЦЭМ!$C$34:$C$777,СВЦЭМ!$A$34:$A$777,$A101,СВЦЭМ!$B$34:$B$777,R$83)+'СЕТ СН'!$H$9+СВЦЭМ!$D$10+'СЕТ СН'!$H$6-'СЕТ СН'!$H$19</f>
        <v>1168.7065879100001</v>
      </c>
      <c r="S101" s="37">
        <f>SUMIFS(СВЦЭМ!$C$34:$C$777,СВЦЭМ!$A$34:$A$777,$A101,СВЦЭМ!$B$34:$B$777,S$83)+'СЕТ СН'!$H$9+СВЦЭМ!$D$10+'СЕТ СН'!$H$6-'СЕТ СН'!$H$19</f>
        <v>1149.0162440200002</v>
      </c>
      <c r="T101" s="37">
        <f>SUMIFS(СВЦЭМ!$C$34:$C$777,СВЦЭМ!$A$34:$A$777,$A101,СВЦЭМ!$B$34:$B$777,T$83)+'СЕТ СН'!$H$9+СВЦЭМ!$D$10+'СЕТ СН'!$H$6-'СЕТ СН'!$H$19</f>
        <v>1135.3735371600001</v>
      </c>
      <c r="U101" s="37">
        <f>SUMIFS(СВЦЭМ!$C$34:$C$777,СВЦЭМ!$A$34:$A$777,$A101,СВЦЭМ!$B$34:$B$777,U$83)+'СЕТ СН'!$H$9+СВЦЭМ!$D$10+'СЕТ СН'!$H$6-'СЕТ СН'!$H$19</f>
        <v>1138.8565164200004</v>
      </c>
      <c r="V101" s="37">
        <f>SUMIFS(СВЦЭМ!$C$34:$C$777,СВЦЭМ!$A$34:$A$777,$A101,СВЦЭМ!$B$34:$B$777,V$83)+'СЕТ СН'!$H$9+СВЦЭМ!$D$10+'СЕТ СН'!$H$6-'СЕТ СН'!$H$19</f>
        <v>1134.8288471200003</v>
      </c>
      <c r="W101" s="37">
        <f>SUMIFS(СВЦЭМ!$C$34:$C$777,СВЦЭМ!$A$34:$A$777,$A101,СВЦЭМ!$B$34:$B$777,W$83)+'СЕТ СН'!$H$9+СВЦЭМ!$D$10+'СЕТ СН'!$H$6-'СЕТ СН'!$H$19</f>
        <v>1135.3390775800003</v>
      </c>
      <c r="X101" s="37">
        <f>SUMIFS(СВЦЭМ!$C$34:$C$777,СВЦЭМ!$A$34:$A$777,$A101,СВЦЭМ!$B$34:$B$777,X$83)+'СЕТ СН'!$H$9+СВЦЭМ!$D$10+'СЕТ СН'!$H$6-'СЕТ СН'!$H$19</f>
        <v>1160.2270181400004</v>
      </c>
      <c r="Y101" s="37">
        <f>SUMIFS(СВЦЭМ!$C$34:$C$777,СВЦЭМ!$A$34:$A$777,$A101,СВЦЭМ!$B$34:$B$777,Y$83)+'СЕТ СН'!$H$9+СВЦЭМ!$D$10+'СЕТ СН'!$H$6-'СЕТ СН'!$H$19</f>
        <v>1190.0286495100004</v>
      </c>
    </row>
    <row r="102" spans="1:25" ht="15.75" x14ac:dyDescent="0.2">
      <c r="A102" s="36">
        <f t="shared" si="2"/>
        <v>42754</v>
      </c>
      <c r="B102" s="37">
        <f>SUMIFS(СВЦЭМ!$C$34:$C$777,СВЦЭМ!$A$34:$A$777,$A102,СВЦЭМ!$B$34:$B$777,B$83)+'СЕТ СН'!$H$9+СВЦЭМ!$D$10+'СЕТ СН'!$H$6-'СЕТ СН'!$H$19</f>
        <v>1207.1245463300002</v>
      </c>
      <c r="C102" s="37">
        <f>SUMIFS(СВЦЭМ!$C$34:$C$777,СВЦЭМ!$A$34:$A$777,$A102,СВЦЭМ!$B$34:$B$777,C$83)+'СЕТ СН'!$H$9+СВЦЭМ!$D$10+'СЕТ СН'!$H$6-'СЕТ СН'!$H$19</f>
        <v>1244.6303152200003</v>
      </c>
      <c r="D102" s="37">
        <f>SUMIFS(СВЦЭМ!$C$34:$C$777,СВЦЭМ!$A$34:$A$777,$A102,СВЦЭМ!$B$34:$B$777,D$83)+'СЕТ СН'!$H$9+СВЦЭМ!$D$10+'СЕТ СН'!$H$6-'СЕТ СН'!$H$19</f>
        <v>1270.3203375800003</v>
      </c>
      <c r="E102" s="37">
        <f>SUMIFS(СВЦЭМ!$C$34:$C$777,СВЦЭМ!$A$34:$A$777,$A102,СВЦЭМ!$B$34:$B$777,E$83)+'СЕТ СН'!$H$9+СВЦЭМ!$D$10+'СЕТ СН'!$H$6-'СЕТ СН'!$H$19</f>
        <v>1278.6317345500001</v>
      </c>
      <c r="F102" s="37">
        <f>SUMIFS(СВЦЭМ!$C$34:$C$777,СВЦЭМ!$A$34:$A$777,$A102,СВЦЭМ!$B$34:$B$777,F$83)+'СЕТ СН'!$H$9+СВЦЭМ!$D$10+'СЕТ СН'!$H$6-'СЕТ СН'!$H$19</f>
        <v>1273.6377756100001</v>
      </c>
      <c r="G102" s="37">
        <f>SUMIFS(СВЦЭМ!$C$34:$C$777,СВЦЭМ!$A$34:$A$777,$A102,СВЦЭМ!$B$34:$B$777,G$83)+'СЕТ СН'!$H$9+СВЦЭМ!$D$10+'СЕТ СН'!$H$6-'СЕТ СН'!$H$19</f>
        <v>1260.22410777</v>
      </c>
      <c r="H102" s="37">
        <f>SUMIFS(СВЦЭМ!$C$34:$C$777,СВЦЭМ!$A$34:$A$777,$A102,СВЦЭМ!$B$34:$B$777,H$83)+'СЕТ СН'!$H$9+СВЦЭМ!$D$10+'СЕТ СН'!$H$6-'СЕТ СН'!$H$19</f>
        <v>1209.76898437</v>
      </c>
      <c r="I102" s="37">
        <f>SUMIFS(СВЦЭМ!$C$34:$C$777,СВЦЭМ!$A$34:$A$777,$A102,СВЦЭМ!$B$34:$B$777,I$83)+'СЕТ СН'!$H$9+СВЦЭМ!$D$10+'СЕТ СН'!$H$6-'СЕТ СН'!$H$19</f>
        <v>1171.2295670000003</v>
      </c>
      <c r="J102" s="37">
        <f>SUMIFS(СВЦЭМ!$C$34:$C$777,СВЦЭМ!$A$34:$A$777,$A102,СВЦЭМ!$B$34:$B$777,J$83)+'СЕТ СН'!$H$9+СВЦЭМ!$D$10+'СЕТ СН'!$H$6-'СЕТ СН'!$H$19</f>
        <v>1150.7497428900001</v>
      </c>
      <c r="K102" s="37">
        <f>SUMIFS(СВЦЭМ!$C$34:$C$777,СВЦЭМ!$A$34:$A$777,$A102,СВЦЭМ!$B$34:$B$777,K$83)+'СЕТ СН'!$H$9+СВЦЭМ!$D$10+'СЕТ СН'!$H$6-'СЕТ СН'!$H$19</f>
        <v>1134.2226440000004</v>
      </c>
      <c r="L102" s="37">
        <f>SUMIFS(СВЦЭМ!$C$34:$C$777,СВЦЭМ!$A$34:$A$777,$A102,СВЦЭМ!$B$34:$B$777,L$83)+'СЕТ СН'!$H$9+СВЦЭМ!$D$10+'СЕТ СН'!$H$6-'СЕТ СН'!$H$19</f>
        <v>1141.5623878400002</v>
      </c>
      <c r="M102" s="37">
        <f>SUMIFS(СВЦЭМ!$C$34:$C$777,СВЦЭМ!$A$34:$A$777,$A102,СВЦЭМ!$B$34:$B$777,M$83)+'СЕТ СН'!$H$9+СВЦЭМ!$D$10+'СЕТ СН'!$H$6-'СЕТ СН'!$H$19</f>
        <v>1141.2936225400003</v>
      </c>
      <c r="N102" s="37">
        <f>SUMIFS(СВЦЭМ!$C$34:$C$777,СВЦЭМ!$A$34:$A$777,$A102,СВЦЭМ!$B$34:$B$777,N$83)+'СЕТ СН'!$H$9+СВЦЭМ!$D$10+'СЕТ СН'!$H$6-'СЕТ СН'!$H$19</f>
        <v>1154.7879153600002</v>
      </c>
      <c r="O102" s="37">
        <f>SUMIFS(СВЦЭМ!$C$34:$C$777,СВЦЭМ!$A$34:$A$777,$A102,СВЦЭМ!$B$34:$B$777,O$83)+'СЕТ СН'!$H$9+СВЦЭМ!$D$10+'СЕТ СН'!$H$6-'СЕТ СН'!$H$19</f>
        <v>1158.9271052100003</v>
      </c>
      <c r="P102" s="37">
        <f>SUMIFS(СВЦЭМ!$C$34:$C$777,СВЦЭМ!$A$34:$A$777,$A102,СВЦЭМ!$B$34:$B$777,P$83)+'СЕТ СН'!$H$9+СВЦЭМ!$D$10+'СЕТ СН'!$H$6-'СЕТ СН'!$H$19</f>
        <v>1171.9790991900004</v>
      </c>
      <c r="Q102" s="37">
        <f>SUMIFS(СВЦЭМ!$C$34:$C$777,СВЦЭМ!$A$34:$A$777,$A102,СВЦЭМ!$B$34:$B$777,Q$83)+'СЕТ СН'!$H$9+СВЦЭМ!$D$10+'СЕТ СН'!$H$6-'СЕТ СН'!$H$19</f>
        <v>1186.8233579600001</v>
      </c>
      <c r="R102" s="37">
        <f>SUMIFS(СВЦЭМ!$C$34:$C$777,СВЦЭМ!$A$34:$A$777,$A102,СВЦЭМ!$B$34:$B$777,R$83)+'СЕТ СН'!$H$9+СВЦЭМ!$D$10+'СЕТ СН'!$H$6-'СЕТ СН'!$H$19</f>
        <v>1179.02885685</v>
      </c>
      <c r="S102" s="37">
        <f>SUMIFS(СВЦЭМ!$C$34:$C$777,СВЦЭМ!$A$34:$A$777,$A102,СВЦЭМ!$B$34:$B$777,S$83)+'СЕТ СН'!$H$9+СВЦЭМ!$D$10+'СЕТ СН'!$H$6-'СЕТ СН'!$H$19</f>
        <v>1161.3798040900001</v>
      </c>
      <c r="T102" s="37">
        <f>SUMIFS(СВЦЭМ!$C$34:$C$777,СВЦЭМ!$A$34:$A$777,$A102,СВЦЭМ!$B$34:$B$777,T$83)+'СЕТ СН'!$H$9+СВЦЭМ!$D$10+'СЕТ СН'!$H$6-'СЕТ СН'!$H$19</f>
        <v>1143.8283684900002</v>
      </c>
      <c r="U102" s="37">
        <f>SUMIFS(СВЦЭМ!$C$34:$C$777,СВЦЭМ!$A$34:$A$777,$A102,СВЦЭМ!$B$34:$B$777,U$83)+'СЕТ СН'!$H$9+СВЦЭМ!$D$10+'СЕТ СН'!$H$6-'СЕТ СН'!$H$19</f>
        <v>1143.0205687400003</v>
      </c>
      <c r="V102" s="37">
        <f>SUMIFS(СВЦЭМ!$C$34:$C$777,СВЦЭМ!$A$34:$A$777,$A102,СВЦЭМ!$B$34:$B$777,V$83)+'СЕТ СН'!$H$9+СВЦЭМ!$D$10+'СЕТ СН'!$H$6-'СЕТ СН'!$H$19</f>
        <v>1159.9130457800002</v>
      </c>
      <c r="W102" s="37">
        <f>SUMIFS(СВЦЭМ!$C$34:$C$777,СВЦЭМ!$A$34:$A$777,$A102,СВЦЭМ!$B$34:$B$777,W$83)+'СЕТ СН'!$H$9+СВЦЭМ!$D$10+'СЕТ СН'!$H$6-'СЕТ СН'!$H$19</f>
        <v>1139.7842663700003</v>
      </c>
      <c r="X102" s="37">
        <f>SUMIFS(СВЦЭМ!$C$34:$C$777,СВЦЭМ!$A$34:$A$777,$A102,СВЦЭМ!$B$34:$B$777,X$83)+'СЕТ СН'!$H$9+СВЦЭМ!$D$10+'СЕТ СН'!$H$6-'СЕТ СН'!$H$19</f>
        <v>1141.2502240600002</v>
      </c>
      <c r="Y102" s="37">
        <f>SUMIFS(СВЦЭМ!$C$34:$C$777,СВЦЭМ!$A$34:$A$777,$A102,СВЦЭМ!$B$34:$B$777,Y$83)+'СЕТ СН'!$H$9+СВЦЭМ!$D$10+'СЕТ СН'!$H$6-'СЕТ СН'!$H$19</f>
        <v>1174.2675675</v>
      </c>
    </row>
    <row r="103" spans="1:25" ht="15.75" x14ac:dyDescent="0.2">
      <c r="A103" s="36">
        <f t="shared" si="2"/>
        <v>42755</v>
      </c>
      <c r="B103" s="37">
        <f>SUMIFS(СВЦЭМ!$C$34:$C$777,СВЦЭМ!$A$34:$A$777,$A103,СВЦЭМ!$B$34:$B$777,B$83)+'СЕТ СН'!$H$9+СВЦЭМ!$D$10+'СЕТ СН'!$H$6-'СЕТ СН'!$H$19</f>
        <v>1208.3275137400001</v>
      </c>
      <c r="C103" s="37">
        <f>SUMIFS(СВЦЭМ!$C$34:$C$777,СВЦЭМ!$A$34:$A$777,$A103,СВЦЭМ!$B$34:$B$777,C$83)+'СЕТ СН'!$H$9+СВЦЭМ!$D$10+'СЕТ СН'!$H$6-'СЕТ СН'!$H$19</f>
        <v>1236.8800996100003</v>
      </c>
      <c r="D103" s="37">
        <f>SUMIFS(СВЦЭМ!$C$34:$C$777,СВЦЭМ!$A$34:$A$777,$A103,СВЦЭМ!$B$34:$B$777,D$83)+'СЕТ СН'!$H$9+СВЦЭМ!$D$10+'СЕТ СН'!$H$6-'СЕТ СН'!$H$19</f>
        <v>1255.8522847900003</v>
      </c>
      <c r="E103" s="37">
        <f>SUMIFS(СВЦЭМ!$C$34:$C$777,СВЦЭМ!$A$34:$A$777,$A103,СВЦЭМ!$B$34:$B$777,E$83)+'СЕТ СН'!$H$9+СВЦЭМ!$D$10+'СЕТ СН'!$H$6-'СЕТ СН'!$H$19</f>
        <v>1265.1967868300003</v>
      </c>
      <c r="F103" s="37">
        <f>SUMIFS(СВЦЭМ!$C$34:$C$777,СВЦЭМ!$A$34:$A$777,$A103,СВЦЭМ!$B$34:$B$777,F$83)+'СЕТ СН'!$H$9+СВЦЭМ!$D$10+'СЕТ СН'!$H$6-'СЕТ СН'!$H$19</f>
        <v>1266.3748341300002</v>
      </c>
      <c r="G103" s="37">
        <f>SUMIFS(СВЦЭМ!$C$34:$C$777,СВЦЭМ!$A$34:$A$777,$A103,СВЦЭМ!$B$34:$B$777,G$83)+'СЕТ СН'!$H$9+СВЦЭМ!$D$10+'СЕТ СН'!$H$6-'СЕТ СН'!$H$19</f>
        <v>1248.15440717</v>
      </c>
      <c r="H103" s="37">
        <f>SUMIFS(СВЦЭМ!$C$34:$C$777,СВЦЭМ!$A$34:$A$777,$A103,СВЦЭМ!$B$34:$B$777,H$83)+'СЕТ СН'!$H$9+СВЦЭМ!$D$10+'СЕТ СН'!$H$6-'СЕТ СН'!$H$19</f>
        <v>1217.4706606600002</v>
      </c>
      <c r="I103" s="37">
        <f>SUMIFS(СВЦЭМ!$C$34:$C$777,СВЦЭМ!$A$34:$A$777,$A103,СВЦЭМ!$B$34:$B$777,I$83)+'СЕТ СН'!$H$9+СВЦЭМ!$D$10+'СЕТ СН'!$H$6-'СЕТ СН'!$H$19</f>
        <v>1180.3291878300001</v>
      </c>
      <c r="J103" s="37">
        <f>SUMIFS(СВЦЭМ!$C$34:$C$777,СВЦЭМ!$A$34:$A$777,$A103,СВЦЭМ!$B$34:$B$777,J$83)+'СЕТ СН'!$H$9+СВЦЭМ!$D$10+'СЕТ СН'!$H$6-'СЕТ СН'!$H$19</f>
        <v>1146.03721709</v>
      </c>
      <c r="K103" s="37">
        <f>SUMIFS(СВЦЭМ!$C$34:$C$777,СВЦЭМ!$A$34:$A$777,$A103,СВЦЭМ!$B$34:$B$777,K$83)+'СЕТ СН'!$H$9+СВЦЭМ!$D$10+'СЕТ СН'!$H$6-'СЕТ СН'!$H$19</f>
        <v>1141.1300996100003</v>
      </c>
      <c r="L103" s="37">
        <f>SUMIFS(СВЦЭМ!$C$34:$C$777,СВЦЭМ!$A$34:$A$777,$A103,СВЦЭМ!$B$34:$B$777,L$83)+'СЕТ СН'!$H$9+СВЦЭМ!$D$10+'СЕТ СН'!$H$6-'СЕТ СН'!$H$19</f>
        <v>1137.4082049500003</v>
      </c>
      <c r="M103" s="37">
        <f>SUMIFS(СВЦЭМ!$C$34:$C$777,СВЦЭМ!$A$34:$A$777,$A103,СВЦЭМ!$B$34:$B$777,M$83)+'СЕТ СН'!$H$9+СВЦЭМ!$D$10+'СЕТ СН'!$H$6-'СЕТ СН'!$H$19</f>
        <v>1133.5695496000003</v>
      </c>
      <c r="N103" s="37">
        <f>SUMIFS(СВЦЭМ!$C$34:$C$777,СВЦЭМ!$A$34:$A$777,$A103,СВЦЭМ!$B$34:$B$777,N$83)+'СЕТ СН'!$H$9+СВЦЭМ!$D$10+'СЕТ СН'!$H$6-'СЕТ СН'!$H$19</f>
        <v>1156.7557299800001</v>
      </c>
      <c r="O103" s="37">
        <f>SUMIFS(СВЦЭМ!$C$34:$C$777,СВЦЭМ!$A$34:$A$777,$A103,СВЦЭМ!$B$34:$B$777,O$83)+'СЕТ СН'!$H$9+СВЦЭМ!$D$10+'СЕТ СН'!$H$6-'СЕТ СН'!$H$19</f>
        <v>1163.5014893800003</v>
      </c>
      <c r="P103" s="37">
        <f>SUMIFS(СВЦЭМ!$C$34:$C$777,СВЦЭМ!$A$34:$A$777,$A103,СВЦЭМ!$B$34:$B$777,P$83)+'СЕТ СН'!$H$9+СВЦЭМ!$D$10+'СЕТ СН'!$H$6-'СЕТ СН'!$H$19</f>
        <v>1175.2058819900003</v>
      </c>
      <c r="Q103" s="37">
        <f>SUMIFS(СВЦЭМ!$C$34:$C$777,СВЦЭМ!$A$34:$A$777,$A103,СВЦЭМ!$B$34:$B$777,Q$83)+'СЕТ СН'!$H$9+СВЦЭМ!$D$10+'СЕТ СН'!$H$6-'СЕТ СН'!$H$19</f>
        <v>1167.7258545600002</v>
      </c>
      <c r="R103" s="37">
        <f>SUMIFS(СВЦЭМ!$C$34:$C$777,СВЦЭМ!$A$34:$A$777,$A103,СВЦЭМ!$B$34:$B$777,R$83)+'СЕТ СН'!$H$9+СВЦЭМ!$D$10+'СЕТ СН'!$H$6-'СЕТ СН'!$H$19</f>
        <v>1174.0969081400003</v>
      </c>
      <c r="S103" s="37">
        <f>SUMIFS(СВЦЭМ!$C$34:$C$777,СВЦЭМ!$A$34:$A$777,$A103,СВЦЭМ!$B$34:$B$777,S$83)+'СЕТ СН'!$H$9+СВЦЭМ!$D$10+'СЕТ СН'!$H$6-'СЕТ СН'!$H$19</f>
        <v>1155.6982502400001</v>
      </c>
      <c r="T103" s="37">
        <f>SUMIFS(СВЦЭМ!$C$34:$C$777,СВЦЭМ!$A$34:$A$777,$A103,СВЦЭМ!$B$34:$B$777,T$83)+'СЕТ СН'!$H$9+СВЦЭМ!$D$10+'СЕТ СН'!$H$6-'СЕТ СН'!$H$19</f>
        <v>1131.9002207900003</v>
      </c>
      <c r="U103" s="37">
        <f>SUMIFS(СВЦЭМ!$C$34:$C$777,СВЦЭМ!$A$34:$A$777,$A103,СВЦЭМ!$B$34:$B$777,U$83)+'СЕТ СН'!$H$9+СВЦЭМ!$D$10+'СЕТ СН'!$H$6-'СЕТ СН'!$H$19</f>
        <v>1132.8857800800001</v>
      </c>
      <c r="V103" s="37">
        <f>SUMIFS(СВЦЭМ!$C$34:$C$777,СВЦЭМ!$A$34:$A$777,$A103,СВЦЭМ!$B$34:$B$777,V$83)+'СЕТ СН'!$H$9+СВЦЭМ!$D$10+'СЕТ СН'!$H$6-'СЕТ СН'!$H$19</f>
        <v>1133.6928930300001</v>
      </c>
      <c r="W103" s="37">
        <f>SUMIFS(СВЦЭМ!$C$34:$C$777,СВЦЭМ!$A$34:$A$777,$A103,СВЦЭМ!$B$34:$B$777,W$83)+'СЕТ СН'!$H$9+СВЦЭМ!$D$10+'СЕТ СН'!$H$6-'СЕТ СН'!$H$19</f>
        <v>1136.7167338900003</v>
      </c>
      <c r="X103" s="37">
        <f>SUMIFS(СВЦЭМ!$C$34:$C$777,СВЦЭМ!$A$34:$A$777,$A103,СВЦЭМ!$B$34:$B$777,X$83)+'СЕТ СН'!$H$9+СВЦЭМ!$D$10+'СЕТ СН'!$H$6-'СЕТ СН'!$H$19</f>
        <v>1157.2154177400002</v>
      </c>
      <c r="Y103" s="37">
        <f>SUMIFS(СВЦЭМ!$C$34:$C$777,СВЦЭМ!$A$34:$A$777,$A103,СВЦЭМ!$B$34:$B$777,Y$83)+'СЕТ СН'!$H$9+СВЦЭМ!$D$10+'СЕТ СН'!$H$6-'СЕТ СН'!$H$19</f>
        <v>1200.8412022800003</v>
      </c>
    </row>
    <row r="104" spans="1:25" ht="15.75" x14ac:dyDescent="0.2">
      <c r="A104" s="36">
        <f t="shared" si="2"/>
        <v>42756</v>
      </c>
      <c r="B104" s="37">
        <f>SUMIFS(СВЦЭМ!$C$34:$C$777,СВЦЭМ!$A$34:$A$777,$A104,СВЦЭМ!$B$34:$B$777,B$83)+'СЕТ СН'!$H$9+СВЦЭМ!$D$10+'СЕТ СН'!$H$6-'СЕТ СН'!$H$19</f>
        <v>1250.0917056600001</v>
      </c>
      <c r="C104" s="37">
        <f>SUMIFS(СВЦЭМ!$C$34:$C$777,СВЦЭМ!$A$34:$A$777,$A104,СВЦЭМ!$B$34:$B$777,C$83)+'СЕТ СН'!$H$9+СВЦЭМ!$D$10+'СЕТ СН'!$H$6-'СЕТ СН'!$H$19</f>
        <v>1261.4967859800004</v>
      </c>
      <c r="D104" s="37">
        <f>SUMIFS(СВЦЭМ!$C$34:$C$777,СВЦЭМ!$A$34:$A$777,$A104,СВЦЭМ!$B$34:$B$777,D$83)+'СЕТ СН'!$H$9+СВЦЭМ!$D$10+'СЕТ СН'!$H$6-'СЕТ СН'!$H$19</f>
        <v>1258.31337854</v>
      </c>
      <c r="E104" s="37">
        <f>SUMIFS(СВЦЭМ!$C$34:$C$777,СВЦЭМ!$A$34:$A$777,$A104,СВЦЭМ!$B$34:$B$777,E$83)+'СЕТ СН'!$H$9+СВЦЭМ!$D$10+'СЕТ СН'!$H$6-'СЕТ СН'!$H$19</f>
        <v>1272.7445874100003</v>
      </c>
      <c r="F104" s="37">
        <f>SUMIFS(СВЦЭМ!$C$34:$C$777,СВЦЭМ!$A$34:$A$777,$A104,СВЦЭМ!$B$34:$B$777,F$83)+'СЕТ СН'!$H$9+СВЦЭМ!$D$10+'СЕТ СН'!$H$6-'СЕТ СН'!$H$19</f>
        <v>1273.8621270200001</v>
      </c>
      <c r="G104" s="37">
        <f>SUMIFS(СВЦЭМ!$C$34:$C$777,СВЦЭМ!$A$34:$A$777,$A104,СВЦЭМ!$B$34:$B$777,G$83)+'СЕТ СН'!$H$9+СВЦЭМ!$D$10+'СЕТ СН'!$H$6-'СЕТ СН'!$H$19</f>
        <v>1259.5132601700002</v>
      </c>
      <c r="H104" s="37">
        <f>SUMIFS(СВЦЭМ!$C$34:$C$777,СВЦЭМ!$A$34:$A$777,$A104,СВЦЭМ!$B$34:$B$777,H$83)+'СЕТ СН'!$H$9+СВЦЭМ!$D$10+'СЕТ СН'!$H$6-'СЕТ СН'!$H$19</f>
        <v>1237.0090588100002</v>
      </c>
      <c r="I104" s="37">
        <f>SUMIFS(СВЦЭМ!$C$34:$C$777,СВЦЭМ!$A$34:$A$777,$A104,СВЦЭМ!$B$34:$B$777,I$83)+'СЕТ СН'!$H$9+СВЦЭМ!$D$10+'СЕТ СН'!$H$6-'СЕТ СН'!$H$19</f>
        <v>1191.0908698000003</v>
      </c>
      <c r="J104" s="37">
        <f>SUMIFS(СВЦЭМ!$C$34:$C$777,СВЦЭМ!$A$34:$A$777,$A104,СВЦЭМ!$B$34:$B$777,J$83)+'СЕТ СН'!$H$9+СВЦЭМ!$D$10+'СЕТ СН'!$H$6-'СЕТ СН'!$H$19</f>
        <v>1168.9888489100003</v>
      </c>
      <c r="K104" s="37">
        <f>SUMIFS(СВЦЭМ!$C$34:$C$777,СВЦЭМ!$A$34:$A$777,$A104,СВЦЭМ!$B$34:$B$777,K$83)+'СЕТ СН'!$H$9+СВЦЭМ!$D$10+'СЕТ СН'!$H$6-'СЕТ СН'!$H$19</f>
        <v>1132.4510562100004</v>
      </c>
      <c r="L104" s="37">
        <f>SUMIFS(СВЦЭМ!$C$34:$C$777,СВЦЭМ!$A$34:$A$777,$A104,СВЦЭМ!$B$34:$B$777,L$83)+'СЕТ СН'!$H$9+СВЦЭМ!$D$10+'СЕТ СН'!$H$6-'СЕТ СН'!$H$19</f>
        <v>1093.9378107100001</v>
      </c>
      <c r="M104" s="37">
        <f>SUMIFS(СВЦЭМ!$C$34:$C$777,СВЦЭМ!$A$34:$A$777,$A104,СВЦЭМ!$B$34:$B$777,M$83)+'СЕТ СН'!$H$9+СВЦЭМ!$D$10+'СЕТ СН'!$H$6-'СЕТ СН'!$H$19</f>
        <v>1099.78760001</v>
      </c>
      <c r="N104" s="37">
        <f>SUMIFS(СВЦЭМ!$C$34:$C$777,СВЦЭМ!$A$34:$A$777,$A104,СВЦЭМ!$B$34:$B$777,N$83)+'СЕТ СН'!$H$9+СВЦЭМ!$D$10+'СЕТ СН'!$H$6-'СЕТ СН'!$H$19</f>
        <v>1110.6622435600002</v>
      </c>
      <c r="O104" s="37">
        <f>SUMIFS(СВЦЭМ!$C$34:$C$777,СВЦЭМ!$A$34:$A$777,$A104,СВЦЭМ!$B$34:$B$777,O$83)+'СЕТ СН'!$H$9+СВЦЭМ!$D$10+'СЕТ СН'!$H$6-'СЕТ СН'!$H$19</f>
        <v>1121.2538590300001</v>
      </c>
      <c r="P104" s="37">
        <f>SUMIFS(СВЦЭМ!$C$34:$C$777,СВЦЭМ!$A$34:$A$777,$A104,СВЦЭМ!$B$34:$B$777,P$83)+'СЕТ СН'!$H$9+СВЦЭМ!$D$10+'СЕТ СН'!$H$6-'СЕТ СН'!$H$19</f>
        <v>1145.7125287100002</v>
      </c>
      <c r="Q104" s="37">
        <f>SUMIFS(СВЦЭМ!$C$34:$C$777,СВЦЭМ!$A$34:$A$777,$A104,СВЦЭМ!$B$34:$B$777,Q$83)+'СЕТ СН'!$H$9+СВЦЭМ!$D$10+'СЕТ СН'!$H$6-'СЕТ СН'!$H$19</f>
        <v>1144.1864924600004</v>
      </c>
      <c r="R104" s="37">
        <f>SUMIFS(СВЦЭМ!$C$34:$C$777,СВЦЭМ!$A$34:$A$777,$A104,СВЦЭМ!$B$34:$B$777,R$83)+'СЕТ СН'!$H$9+СВЦЭМ!$D$10+'СЕТ СН'!$H$6-'СЕТ СН'!$H$19</f>
        <v>1142.3432500700001</v>
      </c>
      <c r="S104" s="37">
        <f>SUMIFS(СВЦЭМ!$C$34:$C$777,СВЦЭМ!$A$34:$A$777,$A104,СВЦЭМ!$B$34:$B$777,S$83)+'СЕТ СН'!$H$9+СВЦЭМ!$D$10+'СЕТ СН'!$H$6-'СЕТ СН'!$H$19</f>
        <v>1124.4131830300003</v>
      </c>
      <c r="T104" s="37">
        <f>SUMIFS(СВЦЭМ!$C$34:$C$777,СВЦЭМ!$A$34:$A$777,$A104,СВЦЭМ!$B$34:$B$777,T$83)+'СЕТ СН'!$H$9+СВЦЭМ!$D$10+'СЕТ СН'!$H$6-'СЕТ СН'!$H$19</f>
        <v>1082.8029495600003</v>
      </c>
      <c r="U104" s="37">
        <f>SUMIFS(СВЦЭМ!$C$34:$C$777,СВЦЭМ!$A$34:$A$777,$A104,СВЦЭМ!$B$34:$B$777,U$83)+'СЕТ СН'!$H$9+СВЦЭМ!$D$10+'СЕТ СН'!$H$6-'СЕТ СН'!$H$19</f>
        <v>1078.9381001100001</v>
      </c>
      <c r="V104" s="37">
        <f>SUMIFS(СВЦЭМ!$C$34:$C$777,СВЦЭМ!$A$34:$A$777,$A104,СВЦЭМ!$B$34:$B$777,V$83)+'СЕТ СН'!$H$9+СВЦЭМ!$D$10+'СЕТ СН'!$H$6-'СЕТ СН'!$H$19</f>
        <v>1097.0100845800002</v>
      </c>
      <c r="W104" s="37">
        <f>SUMIFS(СВЦЭМ!$C$34:$C$777,СВЦЭМ!$A$34:$A$777,$A104,СВЦЭМ!$B$34:$B$777,W$83)+'СЕТ СН'!$H$9+СВЦЭМ!$D$10+'СЕТ СН'!$H$6-'СЕТ СН'!$H$19</f>
        <v>1113.2554826200003</v>
      </c>
      <c r="X104" s="37">
        <f>SUMIFS(СВЦЭМ!$C$34:$C$777,СВЦЭМ!$A$34:$A$777,$A104,СВЦЭМ!$B$34:$B$777,X$83)+'СЕТ СН'!$H$9+СВЦЭМ!$D$10+'СЕТ СН'!$H$6-'СЕТ СН'!$H$19</f>
        <v>1136.9494248400001</v>
      </c>
      <c r="Y104" s="37">
        <f>SUMIFS(СВЦЭМ!$C$34:$C$777,СВЦЭМ!$A$34:$A$777,$A104,СВЦЭМ!$B$34:$B$777,Y$83)+'СЕТ СН'!$H$9+СВЦЭМ!$D$10+'СЕТ СН'!$H$6-'СЕТ СН'!$H$19</f>
        <v>1170.4326713600003</v>
      </c>
    </row>
    <row r="105" spans="1:25" ht="15.75" x14ac:dyDescent="0.2">
      <c r="A105" s="36">
        <f t="shared" si="2"/>
        <v>42757</v>
      </c>
      <c r="B105" s="37">
        <f>SUMIFS(СВЦЭМ!$C$34:$C$777,СВЦЭМ!$A$34:$A$777,$A105,СВЦЭМ!$B$34:$B$777,B$83)+'СЕТ СН'!$H$9+СВЦЭМ!$D$10+'СЕТ СН'!$H$6-'СЕТ СН'!$H$19</f>
        <v>1191.5044427900002</v>
      </c>
      <c r="C105" s="37">
        <f>SUMIFS(СВЦЭМ!$C$34:$C$777,СВЦЭМ!$A$34:$A$777,$A105,СВЦЭМ!$B$34:$B$777,C$83)+'СЕТ СН'!$H$9+СВЦЭМ!$D$10+'СЕТ СН'!$H$6-'СЕТ СН'!$H$19</f>
        <v>1225.5435326800002</v>
      </c>
      <c r="D105" s="37">
        <f>SUMIFS(СВЦЭМ!$C$34:$C$777,СВЦЭМ!$A$34:$A$777,$A105,СВЦЭМ!$B$34:$B$777,D$83)+'СЕТ СН'!$H$9+СВЦЭМ!$D$10+'СЕТ СН'!$H$6-'СЕТ СН'!$H$19</f>
        <v>1251.4612963100003</v>
      </c>
      <c r="E105" s="37">
        <f>SUMIFS(СВЦЭМ!$C$34:$C$777,СВЦЭМ!$A$34:$A$777,$A105,СВЦЭМ!$B$34:$B$777,E$83)+'СЕТ СН'!$H$9+СВЦЭМ!$D$10+'СЕТ СН'!$H$6-'СЕТ СН'!$H$19</f>
        <v>1264.8623288500003</v>
      </c>
      <c r="F105" s="37">
        <f>SUMIFS(СВЦЭМ!$C$34:$C$777,СВЦЭМ!$A$34:$A$777,$A105,СВЦЭМ!$B$34:$B$777,F$83)+'СЕТ СН'!$H$9+СВЦЭМ!$D$10+'СЕТ СН'!$H$6-'СЕТ СН'!$H$19</f>
        <v>1266.0357587500002</v>
      </c>
      <c r="G105" s="37">
        <f>SUMIFS(СВЦЭМ!$C$34:$C$777,СВЦЭМ!$A$34:$A$777,$A105,СВЦЭМ!$B$34:$B$777,G$83)+'СЕТ СН'!$H$9+СВЦЭМ!$D$10+'СЕТ СН'!$H$6-'СЕТ СН'!$H$19</f>
        <v>1257.3763661600001</v>
      </c>
      <c r="H105" s="37">
        <f>SUMIFS(СВЦЭМ!$C$34:$C$777,СВЦЭМ!$A$34:$A$777,$A105,СВЦЭМ!$B$34:$B$777,H$83)+'СЕТ СН'!$H$9+СВЦЭМ!$D$10+'СЕТ СН'!$H$6-'СЕТ СН'!$H$19</f>
        <v>1236.7556012900004</v>
      </c>
      <c r="I105" s="37">
        <f>SUMIFS(СВЦЭМ!$C$34:$C$777,СВЦЭМ!$A$34:$A$777,$A105,СВЦЭМ!$B$34:$B$777,I$83)+'СЕТ СН'!$H$9+СВЦЭМ!$D$10+'СЕТ СН'!$H$6-'СЕТ СН'!$H$19</f>
        <v>1225.6459188700001</v>
      </c>
      <c r="J105" s="37">
        <f>SUMIFS(СВЦЭМ!$C$34:$C$777,СВЦЭМ!$A$34:$A$777,$A105,СВЦЭМ!$B$34:$B$777,J$83)+'СЕТ СН'!$H$9+СВЦЭМ!$D$10+'СЕТ СН'!$H$6-'СЕТ СН'!$H$19</f>
        <v>1196.2049467400002</v>
      </c>
      <c r="K105" s="37">
        <f>SUMIFS(СВЦЭМ!$C$34:$C$777,СВЦЭМ!$A$34:$A$777,$A105,СВЦЭМ!$B$34:$B$777,K$83)+'СЕТ СН'!$H$9+СВЦЭМ!$D$10+'СЕТ СН'!$H$6-'СЕТ СН'!$H$19</f>
        <v>1141.0529881000002</v>
      </c>
      <c r="L105" s="37">
        <f>SUMIFS(СВЦЭМ!$C$34:$C$777,СВЦЭМ!$A$34:$A$777,$A105,СВЦЭМ!$B$34:$B$777,L$83)+'СЕТ СН'!$H$9+СВЦЭМ!$D$10+'СЕТ СН'!$H$6-'СЕТ СН'!$H$19</f>
        <v>1103.9727097700002</v>
      </c>
      <c r="M105" s="37">
        <f>SUMIFS(СВЦЭМ!$C$34:$C$777,СВЦЭМ!$A$34:$A$777,$A105,СВЦЭМ!$B$34:$B$777,M$83)+'СЕТ СН'!$H$9+СВЦЭМ!$D$10+'СЕТ СН'!$H$6-'СЕТ СН'!$H$19</f>
        <v>1099.2162867800002</v>
      </c>
      <c r="N105" s="37">
        <f>SUMIFS(СВЦЭМ!$C$34:$C$777,СВЦЭМ!$A$34:$A$777,$A105,СВЦЭМ!$B$34:$B$777,N$83)+'СЕТ СН'!$H$9+СВЦЭМ!$D$10+'СЕТ СН'!$H$6-'СЕТ СН'!$H$19</f>
        <v>1107.8481838400003</v>
      </c>
      <c r="O105" s="37">
        <f>SUMIFS(СВЦЭМ!$C$34:$C$777,СВЦЭМ!$A$34:$A$777,$A105,СВЦЭМ!$B$34:$B$777,O$83)+'СЕТ СН'!$H$9+СВЦЭМ!$D$10+'СЕТ СН'!$H$6-'СЕТ СН'!$H$19</f>
        <v>1132.49957593</v>
      </c>
      <c r="P105" s="37">
        <f>SUMIFS(СВЦЭМ!$C$34:$C$777,СВЦЭМ!$A$34:$A$777,$A105,СВЦЭМ!$B$34:$B$777,P$83)+'СЕТ СН'!$H$9+СВЦЭМ!$D$10+'СЕТ СН'!$H$6-'СЕТ СН'!$H$19</f>
        <v>1153.9281629300003</v>
      </c>
      <c r="Q105" s="37">
        <f>SUMIFS(СВЦЭМ!$C$34:$C$777,СВЦЭМ!$A$34:$A$777,$A105,СВЦЭМ!$B$34:$B$777,Q$83)+'СЕТ СН'!$H$9+СВЦЭМ!$D$10+'СЕТ СН'!$H$6-'СЕТ СН'!$H$19</f>
        <v>1151.8185668700003</v>
      </c>
      <c r="R105" s="37">
        <f>SUMIFS(СВЦЭМ!$C$34:$C$777,СВЦЭМ!$A$34:$A$777,$A105,СВЦЭМ!$B$34:$B$777,R$83)+'СЕТ СН'!$H$9+СВЦЭМ!$D$10+'СЕТ СН'!$H$6-'СЕТ СН'!$H$19</f>
        <v>1154.7656007700002</v>
      </c>
      <c r="S105" s="37">
        <f>SUMIFS(СВЦЭМ!$C$34:$C$777,СВЦЭМ!$A$34:$A$777,$A105,СВЦЭМ!$B$34:$B$777,S$83)+'СЕТ СН'!$H$9+СВЦЭМ!$D$10+'СЕТ СН'!$H$6-'СЕТ СН'!$H$19</f>
        <v>1120.4610806100004</v>
      </c>
      <c r="T105" s="37">
        <f>SUMIFS(СВЦЭМ!$C$34:$C$777,СВЦЭМ!$A$34:$A$777,$A105,СВЦЭМ!$B$34:$B$777,T$83)+'СЕТ СН'!$H$9+СВЦЭМ!$D$10+'СЕТ СН'!$H$6-'СЕТ СН'!$H$19</f>
        <v>1083.5376737700003</v>
      </c>
      <c r="U105" s="37">
        <f>SUMIFS(СВЦЭМ!$C$34:$C$777,СВЦЭМ!$A$34:$A$777,$A105,СВЦЭМ!$B$34:$B$777,U$83)+'СЕТ СН'!$H$9+СВЦЭМ!$D$10+'СЕТ СН'!$H$6-'СЕТ СН'!$H$19</f>
        <v>1088.3504920800001</v>
      </c>
      <c r="V105" s="37">
        <f>SUMIFS(СВЦЭМ!$C$34:$C$777,СВЦЭМ!$A$34:$A$777,$A105,СВЦЭМ!$B$34:$B$777,V$83)+'СЕТ СН'!$H$9+СВЦЭМ!$D$10+'СЕТ СН'!$H$6-'СЕТ СН'!$H$19</f>
        <v>1097.8515727900003</v>
      </c>
      <c r="W105" s="37">
        <f>SUMIFS(СВЦЭМ!$C$34:$C$777,СВЦЭМ!$A$34:$A$777,$A105,СВЦЭМ!$B$34:$B$777,W$83)+'СЕТ СН'!$H$9+СВЦЭМ!$D$10+'СЕТ СН'!$H$6-'СЕТ СН'!$H$19</f>
        <v>1097.88573339</v>
      </c>
      <c r="X105" s="37">
        <f>SUMIFS(СВЦЭМ!$C$34:$C$777,СВЦЭМ!$A$34:$A$777,$A105,СВЦЭМ!$B$34:$B$777,X$83)+'СЕТ СН'!$H$9+СВЦЭМ!$D$10+'СЕТ СН'!$H$6-'СЕТ СН'!$H$19</f>
        <v>1127.4014871300001</v>
      </c>
      <c r="Y105" s="37">
        <f>SUMIFS(СВЦЭМ!$C$34:$C$777,СВЦЭМ!$A$34:$A$777,$A105,СВЦЭМ!$B$34:$B$777,Y$83)+'СЕТ СН'!$H$9+СВЦЭМ!$D$10+'СЕТ СН'!$H$6-'СЕТ СН'!$H$19</f>
        <v>1164.7466220000001</v>
      </c>
    </row>
    <row r="106" spans="1:25" ht="15.75" x14ac:dyDescent="0.2">
      <c r="A106" s="36">
        <f t="shared" si="2"/>
        <v>42758</v>
      </c>
      <c r="B106" s="37">
        <f>SUMIFS(СВЦЭМ!$C$34:$C$777,СВЦЭМ!$A$34:$A$777,$A106,СВЦЭМ!$B$34:$B$777,B$83)+'СЕТ СН'!$H$9+СВЦЭМ!$D$10+'СЕТ СН'!$H$6-'СЕТ СН'!$H$19</f>
        <v>1234.30091975</v>
      </c>
      <c r="C106" s="37">
        <f>SUMIFS(СВЦЭМ!$C$34:$C$777,СВЦЭМ!$A$34:$A$777,$A106,СВЦЭМ!$B$34:$B$777,C$83)+'СЕТ СН'!$H$9+СВЦЭМ!$D$10+'СЕТ СН'!$H$6-'СЕТ СН'!$H$19</f>
        <v>1279.1615689100004</v>
      </c>
      <c r="D106" s="37">
        <f>SUMIFS(СВЦЭМ!$C$34:$C$777,СВЦЭМ!$A$34:$A$777,$A106,СВЦЭМ!$B$34:$B$777,D$83)+'СЕТ СН'!$H$9+СВЦЭМ!$D$10+'СЕТ СН'!$H$6-'СЕТ СН'!$H$19</f>
        <v>1304.7421242100004</v>
      </c>
      <c r="E106" s="37">
        <f>SUMIFS(СВЦЭМ!$C$34:$C$777,СВЦЭМ!$A$34:$A$777,$A106,СВЦЭМ!$B$34:$B$777,E$83)+'СЕТ СН'!$H$9+СВЦЭМ!$D$10+'СЕТ СН'!$H$6-'СЕТ СН'!$H$19</f>
        <v>1315.6018865700003</v>
      </c>
      <c r="F106" s="37">
        <f>SUMIFS(СВЦЭМ!$C$34:$C$777,СВЦЭМ!$A$34:$A$777,$A106,СВЦЭМ!$B$34:$B$777,F$83)+'СЕТ СН'!$H$9+СВЦЭМ!$D$10+'СЕТ СН'!$H$6-'СЕТ СН'!$H$19</f>
        <v>1315.9807354</v>
      </c>
      <c r="G106" s="37">
        <f>SUMIFS(СВЦЭМ!$C$34:$C$777,СВЦЭМ!$A$34:$A$777,$A106,СВЦЭМ!$B$34:$B$777,G$83)+'СЕТ СН'!$H$9+СВЦЭМ!$D$10+'СЕТ СН'!$H$6-'СЕТ СН'!$H$19</f>
        <v>1298.5753567500001</v>
      </c>
      <c r="H106" s="37">
        <f>SUMIFS(СВЦЭМ!$C$34:$C$777,СВЦЭМ!$A$34:$A$777,$A106,СВЦЭМ!$B$34:$B$777,H$83)+'СЕТ СН'!$H$9+СВЦЭМ!$D$10+'СЕТ СН'!$H$6-'СЕТ СН'!$H$19</f>
        <v>1240.3980098800002</v>
      </c>
      <c r="I106" s="37">
        <f>SUMIFS(СВЦЭМ!$C$34:$C$777,СВЦЭМ!$A$34:$A$777,$A106,СВЦЭМ!$B$34:$B$777,I$83)+'СЕТ СН'!$H$9+СВЦЭМ!$D$10+'СЕТ СН'!$H$6-'СЕТ СН'!$H$19</f>
        <v>1204.6323362000003</v>
      </c>
      <c r="J106" s="37">
        <f>SUMIFS(СВЦЭМ!$C$34:$C$777,СВЦЭМ!$A$34:$A$777,$A106,СВЦЭМ!$B$34:$B$777,J$83)+'СЕТ СН'!$H$9+СВЦЭМ!$D$10+'СЕТ СН'!$H$6-'СЕТ СН'!$H$19</f>
        <v>1178.4779015400004</v>
      </c>
      <c r="K106" s="37">
        <f>SUMIFS(СВЦЭМ!$C$34:$C$777,СВЦЭМ!$A$34:$A$777,$A106,СВЦЭМ!$B$34:$B$777,K$83)+'СЕТ СН'!$H$9+СВЦЭМ!$D$10+'СЕТ СН'!$H$6-'СЕТ СН'!$H$19</f>
        <v>1177.2684095700001</v>
      </c>
      <c r="L106" s="37">
        <f>SUMIFS(СВЦЭМ!$C$34:$C$777,СВЦЭМ!$A$34:$A$777,$A106,СВЦЭМ!$B$34:$B$777,L$83)+'СЕТ СН'!$H$9+СВЦЭМ!$D$10+'СЕТ СН'!$H$6-'СЕТ СН'!$H$19</f>
        <v>1188.0129487200002</v>
      </c>
      <c r="M106" s="37">
        <f>SUMIFS(СВЦЭМ!$C$34:$C$777,СВЦЭМ!$A$34:$A$777,$A106,СВЦЭМ!$B$34:$B$777,M$83)+'СЕТ СН'!$H$9+СВЦЭМ!$D$10+'СЕТ СН'!$H$6-'СЕТ СН'!$H$19</f>
        <v>1208.2158930000001</v>
      </c>
      <c r="N106" s="37">
        <f>SUMIFS(СВЦЭМ!$C$34:$C$777,СВЦЭМ!$A$34:$A$777,$A106,СВЦЭМ!$B$34:$B$777,N$83)+'СЕТ СН'!$H$9+СВЦЭМ!$D$10+'СЕТ СН'!$H$6-'СЕТ СН'!$H$19</f>
        <v>1221.0414667800001</v>
      </c>
      <c r="O106" s="37">
        <f>SUMIFS(СВЦЭМ!$C$34:$C$777,СВЦЭМ!$A$34:$A$777,$A106,СВЦЭМ!$B$34:$B$777,O$83)+'СЕТ СН'!$H$9+СВЦЭМ!$D$10+'СЕТ СН'!$H$6-'СЕТ СН'!$H$19</f>
        <v>1242.5466422600002</v>
      </c>
      <c r="P106" s="37">
        <f>SUMIFS(СВЦЭМ!$C$34:$C$777,СВЦЭМ!$A$34:$A$777,$A106,СВЦЭМ!$B$34:$B$777,P$83)+'СЕТ СН'!$H$9+СВЦЭМ!$D$10+'СЕТ СН'!$H$6-'СЕТ СН'!$H$19</f>
        <v>1237.2711544200001</v>
      </c>
      <c r="Q106" s="37">
        <f>SUMIFS(СВЦЭМ!$C$34:$C$777,СВЦЭМ!$A$34:$A$777,$A106,СВЦЭМ!$B$34:$B$777,Q$83)+'СЕТ СН'!$H$9+СВЦЭМ!$D$10+'СЕТ СН'!$H$6-'СЕТ СН'!$H$19</f>
        <v>1244.5414379200001</v>
      </c>
      <c r="R106" s="37">
        <f>SUMIFS(СВЦЭМ!$C$34:$C$777,СВЦЭМ!$A$34:$A$777,$A106,СВЦЭМ!$B$34:$B$777,R$83)+'СЕТ СН'!$H$9+СВЦЭМ!$D$10+'СЕТ СН'!$H$6-'СЕТ СН'!$H$19</f>
        <v>1240.39403266</v>
      </c>
      <c r="S106" s="37">
        <f>SUMIFS(СВЦЭМ!$C$34:$C$777,СВЦЭМ!$A$34:$A$777,$A106,СВЦЭМ!$B$34:$B$777,S$83)+'СЕТ СН'!$H$9+СВЦЭМ!$D$10+'СЕТ СН'!$H$6-'СЕТ СН'!$H$19</f>
        <v>1224.2976791600004</v>
      </c>
      <c r="T106" s="37">
        <f>SUMIFS(СВЦЭМ!$C$34:$C$777,СВЦЭМ!$A$34:$A$777,$A106,СВЦЭМ!$B$34:$B$777,T$83)+'СЕТ СН'!$H$9+СВЦЭМ!$D$10+'СЕТ СН'!$H$6-'СЕТ СН'!$H$19</f>
        <v>1178.8946144200004</v>
      </c>
      <c r="U106" s="37">
        <f>SUMIFS(СВЦЭМ!$C$34:$C$777,СВЦЭМ!$A$34:$A$777,$A106,СВЦЭМ!$B$34:$B$777,U$83)+'СЕТ СН'!$H$9+СВЦЭМ!$D$10+'СЕТ СН'!$H$6-'СЕТ СН'!$H$19</f>
        <v>1176.77993324</v>
      </c>
      <c r="V106" s="37">
        <f>SUMIFS(СВЦЭМ!$C$34:$C$777,СВЦЭМ!$A$34:$A$777,$A106,СВЦЭМ!$B$34:$B$777,V$83)+'СЕТ СН'!$H$9+СВЦЭМ!$D$10+'СЕТ СН'!$H$6-'СЕТ СН'!$H$19</f>
        <v>1197.1496355200002</v>
      </c>
      <c r="W106" s="37">
        <f>SUMIFS(СВЦЭМ!$C$34:$C$777,СВЦЭМ!$A$34:$A$777,$A106,СВЦЭМ!$B$34:$B$777,W$83)+'СЕТ СН'!$H$9+СВЦЭМ!$D$10+'СЕТ СН'!$H$6-'СЕТ СН'!$H$19</f>
        <v>1212.7003455700001</v>
      </c>
      <c r="X106" s="37">
        <f>SUMIFS(СВЦЭМ!$C$34:$C$777,СВЦЭМ!$A$34:$A$777,$A106,СВЦЭМ!$B$34:$B$777,X$83)+'СЕТ СН'!$H$9+СВЦЭМ!$D$10+'СЕТ СН'!$H$6-'СЕТ СН'!$H$19</f>
        <v>1261.9262010300004</v>
      </c>
      <c r="Y106" s="37">
        <f>SUMIFS(СВЦЭМ!$C$34:$C$777,СВЦЭМ!$A$34:$A$777,$A106,СВЦЭМ!$B$34:$B$777,Y$83)+'СЕТ СН'!$H$9+СВЦЭМ!$D$10+'СЕТ СН'!$H$6-'СЕТ СН'!$H$19</f>
        <v>1273.91589531</v>
      </c>
    </row>
    <row r="107" spans="1:25" ht="15.75" x14ac:dyDescent="0.2">
      <c r="A107" s="36">
        <f t="shared" si="2"/>
        <v>42759</v>
      </c>
      <c r="B107" s="37">
        <f>SUMIFS(СВЦЭМ!$C$34:$C$777,СВЦЭМ!$A$34:$A$777,$A107,СВЦЭМ!$B$34:$B$777,B$83)+'СЕТ СН'!$H$9+СВЦЭМ!$D$10+'СЕТ СН'!$H$6-'СЕТ СН'!$H$19</f>
        <v>1266.4201255800003</v>
      </c>
      <c r="C107" s="37">
        <f>SUMIFS(СВЦЭМ!$C$34:$C$777,СВЦЭМ!$A$34:$A$777,$A107,СВЦЭМ!$B$34:$B$777,C$83)+'СЕТ СН'!$H$9+СВЦЭМ!$D$10+'СЕТ СН'!$H$6-'СЕТ СН'!$H$19</f>
        <v>1275.27088826</v>
      </c>
      <c r="D107" s="37">
        <f>SUMIFS(СВЦЭМ!$C$34:$C$777,СВЦЭМ!$A$34:$A$777,$A107,СВЦЭМ!$B$34:$B$777,D$83)+'СЕТ СН'!$H$9+СВЦЭМ!$D$10+'СЕТ СН'!$H$6-'СЕТ СН'!$H$19</f>
        <v>1307.4820653500001</v>
      </c>
      <c r="E107" s="37">
        <f>SUMIFS(СВЦЭМ!$C$34:$C$777,СВЦЭМ!$A$34:$A$777,$A107,СВЦЭМ!$B$34:$B$777,E$83)+'СЕТ СН'!$H$9+СВЦЭМ!$D$10+'СЕТ СН'!$H$6-'СЕТ СН'!$H$19</f>
        <v>1317.8856960500002</v>
      </c>
      <c r="F107" s="37">
        <f>SUMIFS(СВЦЭМ!$C$34:$C$777,СВЦЭМ!$A$34:$A$777,$A107,СВЦЭМ!$B$34:$B$777,F$83)+'СЕТ СН'!$H$9+СВЦЭМ!$D$10+'СЕТ СН'!$H$6-'СЕТ СН'!$H$19</f>
        <v>1316.3301658200003</v>
      </c>
      <c r="G107" s="37">
        <f>SUMIFS(СВЦЭМ!$C$34:$C$777,СВЦЭМ!$A$34:$A$777,$A107,СВЦЭМ!$B$34:$B$777,G$83)+'СЕТ СН'!$H$9+СВЦЭМ!$D$10+'СЕТ СН'!$H$6-'СЕТ СН'!$H$19</f>
        <v>1316.70051728</v>
      </c>
      <c r="H107" s="37">
        <f>SUMIFS(СВЦЭМ!$C$34:$C$777,СВЦЭМ!$A$34:$A$777,$A107,СВЦЭМ!$B$34:$B$777,H$83)+'СЕТ СН'!$H$9+СВЦЭМ!$D$10+'СЕТ СН'!$H$6-'СЕТ СН'!$H$19</f>
        <v>1274.5274452500003</v>
      </c>
      <c r="I107" s="37">
        <f>SUMIFS(СВЦЭМ!$C$34:$C$777,СВЦЭМ!$A$34:$A$777,$A107,СВЦЭМ!$B$34:$B$777,I$83)+'СЕТ СН'!$H$9+СВЦЭМ!$D$10+'СЕТ СН'!$H$6-'СЕТ СН'!$H$19</f>
        <v>1250.2126773800001</v>
      </c>
      <c r="J107" s="37">
        <f>SUMIFS(СВЦЭМ!$C$34:$C$777,СВЦЭМ!$A$34:$A$777,$A107,СВЦЭМ!$B$34:$B$777,J$83)+'СЕТ СН'!$H$9+СВЦЭМ!$D$10+'СЕТ СН'!$H$6-'СЕТ СН'!$H$19</f>
        <v>1191.9329119200002</v>
      </c>
      <c r="K107" s="37">
        <f>SUMIFS(СВЦЭМ!$C$34:$C$777,СВЦЭМ!$A$34:$A$777,$A107,СВЦЭМ!$B$34:$B$777,K$83)+'СЕТ СН'!$H$9+СВЦЭМ!$D$10+'СЕТ СН'!$H$6-'СЕТ СН'!$H$19</f>
        <v>1187.5955054400001</v>
      </c>
      <c r="L107" s="37">
        <f>SUMIFS(СВЦЭМ!$C$34:$C$777,СВЦЭМ!$A$34:$A$777,$A107,СВЦЭМ!$B$34:$B$777,L$83)+'СЕТ СН'!$H$9+СВЦЭМ!$D$10+'СЕТ СН'!$H$6-'СЕТ СН'!$H$19</f>
        <v>1189.3939129100004</v>
      </c>
      <c r="M107" s="37">
        <f>SUMIFS(СВЦЭМ!$C$34:$C$777,СВЦЭМ!$A$34:$A$777,$A107,СВЦЭМ!$B$34:$B$777,M$83)+'СЕТ СН'!$H$9+СВЦЭМ!$D$10+'СЕТ СН'!$H$6-'СЕТ СН'!$H$19</f>
        <v>1198.8108921100002</v>
      </c>
      <c r="N107" s="37">
        <f>SUMIFS(СВЦЭМ!$C$34:$C$777,СВЦЭМ!$A$34:$A$777,$A107,СВЦЭМ!$B$34:$B$777,N$83)+'СЕТ СН'!$H$9+СВЦЭМ!$D$10+'СЕТ СН'!$H$6-'СЕТ СН'!$H$19</f>
        <v>1189.4416595800003</v>
      </c>
      <c r="O107" s="37">
        <f>SUMIFS(СВЦЭМ!$C$34:$C$777,СВЦЭМ!$A$34:$A$777,$A107,СВЦЭМ!$B$34:$B$777,O$83)+'СЕТ СН'!$H$9+СВЦЭМ!$D$10+'СЕТ СН'!$H$6-'СЕТ СН'!$H$19</f>
        <v>1230.94306293</v>
      </c>
      <c r="P107" s="37">
        <f>SUMIFS(СВЦЭМ!$C$34:$C$777,СВЦЭМ!$A$34:$A$777,$A107,СВЦЭМ!$B$34:$B$777,P$83)+'СЕТ СН'!$H$9+СВЦЭМ!$D$10+'СЕТ СН'!$H$6-'СЕТ СН'!$H$19</f>
        <v>1245.9804108400003</v>
      </c>
      <c r="Q107" s="37">
        <f>SUMIFS(СВЦЭМ!$C$34:$C$777,СВЦЭМ!$A$34:$A$777,$A107,СВЦЭМ!$B$34:$B$777,Q$83)+'СЕТ СН'!$H$9+СВЦЭМ!$D$10+'СЕТ СН'!$H$6-'СЕТ СН'!$H$19</f>
        <v>1248.9113163400002</v>
      </c>
      <c r="R107" s="37">
        <f>SUMIFS(СВЦЭМ!$C$34:$C$777,СВЦЭМ!$A$34:$A$777,$A107,СВЦЭМ!$B$34:$B$777,R$83)+'СЕТ СН'!$H$9+СВЦЭМ!$D$10+'СЕТ СН'!$H$6-'СЕТ СН'!$H$19</f>
        <v>1247.3234675800004</v>
      </c>
      <c r="S107" s="37">
        <f>SUMIFS(СВЦЭМ!$C$34:$C$777,СВЦЭМ!$A$34:$A$777,$A107,СВЦЭМ!$B$34:$B$777,S$83)+'СЕТ СН'!$H$9+СВЦЭМ!$D$10+'СЕТ СН'!$H$6-'СЕТ СН'!$H$19</f>
        <v>1217.6428696400003</v>
      </c>
      <c r="T107" s="37">
        <f>SUMIFS(СВЦЭМ!$C$34:$C$777,СВЦЭМ!$A$34:$A$777,$A107,СВЦЭМ!$B$34:$B$777,T$83)+'СЕТ СН'!$H$9+СВЦЭМ!$D$10+'СЕТ СН'!$H$6-'СЕТ СН'!$H$19</f>
        <v>1177.8353200800002</v>
      </c>
      <c r="U107" s="37">
        <f>SUMIFS(СВЦЭМ!$C$34:$C$777,СВЦЭМ!$A$34:$A$777,$A107,СВЦЭМ!$B$34:$B$777,U$83)+'СЕТ СН'!$H$9+СВЦЭМ!$D$10+'СЕТ СН'!$H$6-'СЕТ СН'!$H$19</f>
        <v>1176.6983642</v>
      </c>
      <c r="V107" s="37">
        <f>SUMIFS(СВЦЭМ!$C$34:$C$777,СВЦЭМ!$A$34:$A$777,$A107,СВЦЭМ!$B$34:$B$777,V$83)+'СЕТ СН'!$H$9+СВЦЭМ!$D$10+'СЕТ СН'!$H$6-'СЕТ СН'!$H$19</f>
        <v>1197.3066179000002</v>
      </c>
      <c r="W107" s="37">
        <f>SUMIFS(СВЦЭМ!$C$34:$C$777,СВЦЭМ!$A$34:$A$777,$A107,СВЦЭМ!$B$34:$B$777,W$83)+'СЕТ СН'!$H$9+СВЦЭМ!$D$10+'СЕТ СН'!$H$6-'СЕТ СН'!$H$19</f>
        <v>1201.3673376300003</v>
      </c>
      <c r="X107" s="37">
        <f>SUMIFS(СВЦЭМ!$C$34:$C$777,СВЦЭМ!$A$34:$A$777,$A107,СВЦЭМ!$B$34:$B$777,X$83)+'СЕТ СН'!$H$9+СВЦЭМ!$D$10+'СЕТ СН'!$H$6-'СЕТ СН'!$H$19</f>
        <v>1221.6896556700003</v>
      </c>
      <c r="Y107" s="37">
        <f>SUMIFS(СВЦЭМ!$C$34:$C$777,СВЦЭМ!$A$34:$A$777,$A107,СВЦЭМ!$B$34:$B$777,Y$83)+'СЕТ СН'!$H$9+СВЦЭМ!$D$10+'СЕТ СН'!$H$6-'СЕТ СН'!$H$19</f>
        <v>1269.39960333</v>
      </c>
    </row>
    <row r="108" spans="1:25" ht="15.75" x14ac:dyDescent="0.2">
      <c r="A108" s="36">
        <f t="shared" si="2"/>
        <v>42760</v>
      </c>
      <c r="B108" s="37">
        <f>SUMIFS(СВЦЭМ!$C$34:$C$777,СВЦЭМ!$A$34:$A$777,$A108,СВЦЭМ!$B$34:$B$777,B$83)+'СЕТ СН'!$H$9+СВЦЭМ!$D$10+'СЕТ СН'!$H$6-'СЕТ СН'!$H$19</f>
        <v>1284.8060977600003</v>
      </c>
      <c r="C108" s="37">
        <f>SUMIFS(СВЦЭМ!$C$34:$C$777,СВЦЭМ!$A$34:$A$777,$A108,СВЦЭМ!$B$34:$B$777,C$83)+'СЕТ СН'!$H$9+СВЦЭМ!$D$10+'СЕТ СН'!$H$6-'СЕТ СН'!$H$19</f>
        <v>1305.1402157400003</v>
      </c>
      <c r="D108" s="37">
        <f>SUMIFS(СВЦЭМ!$C$34:$C$777,СВЦЭМ!$A$34:$A$777,$A108,СВЦЭМ!$B$34:$B$777,D$83)+'СЕТ СН'!$H$9+СВЦЭМ!$D$10+'СЕТ СН'!$H$6-'СЕТ СН'!$H$19</f>
        <v>1326.04401396</v>
      </c>
      <c r="E108" s="37">
        <f>SUMIFS(СВЦЭМ!$C$34:$C$777,СВЦЭМ!$A$34:$A$777,$A108,СВЦЭМ!$B$34:$B$777,E$83)+'СЕТ СН'!$H$9+СВЦЭМ!$D$10+'СЕТ СН'!$H$6-'СЕТ СН'!$H$19</f>
        <v>1334.2677498500002</v>
      </c>
      <c r="F108" s="37">
        <f>SUMIFS(СВЦЭМ!$C$34:$C$777,СВЦЭМ!$A$34:$A$777,$A108,СВЦЭМ!$B$34:$B$777,F$83)+'СЕТ СН'!$H$9+СВЦЭМ!$D$10+'СЕТ СН'!$H$6-'СЕТ СН'!$H$19</f>
        <v>1333.6031493600003</v>
      </c>
      <c r="G108" s="37">
        <f>SUMIFS(СВЦЭМ!$C$34:$C$777,СВЦЭМ!$A$34:$A$777,$A108,СВЦЭМ!$B$34:$B$777,G$83)+'СЕТ СН'!$H$9+СВЦЭМ!$D$10+'СЕТ СН'!$H$6-'СЕТ СН'!$H$19</f>
        <v>1331.6211551700003</v>
      </c>
      <c r="H108" s="37">
        <f>SUMIFS(СВЦЭМ!$C$34:$C$777,СВЦЭМ!$A$34:$A$777,$A108,СВЦЭМ!$B$34:$B$777,H$83)+'СЕТ СН'!$H$9+СВЦЭМ!$D$10+'СЕТ СН'!$H$6-'СЕТ СН'!$H$19</f>
        <v>1282.1397945400004</v>
      </c>
      <c r="I108" s="37">
        <f>SUMIFS(СВЦЭМ!$C$34:$C$777,СВЦЭМ!$A$34:$A$777,$A108,СВЦЭМ!$B$34:$B$777,I$83)+'СЕТ СН'!$H$9+СВЦЭМ!$D$10+'СЕТ СН'!$H$6-'СЕТ СН'!$H$19</f>
        <v>1235.9687939100004</v>
      </c>
      <c r="J108" s="37">
        <f>SUMIFS(СВЦЭМ!$C$34:$C$777,СВЦЭМ!$A$34:$A$777,$A108,СВЦЭМ!$B$34:$B$777,J$83)+'СЕТ СН'!$H$9+СВЦЭМ!$D$10+'СЕТ СН'!$H$6-'СЕТ СН'!$H$19</f>
        <v>1193.0566811000003</v>
      </c>
      <c r="K108" s="37">
        <f>SUMIFS(СВЦЭМ!$C$34:$C$777,СВЦЭМ!$A$34:$A$777,$A108,СВЦЭМ!$B$34:$B$777,K$83)+'СЕТ СН'!$H$9+СВЦЭМ!$D$10+'СЕТ СН'!$H$6-'СЕТ СН'!$H$19</f>
        <v>1197.00849612</v>
      </c>
      <c r="L108" s="37">
        <f>SUMIFS(СВЦЭМ!$C$34:$C$777,СВЦЭМ!$A$34:$A$777,$A108,СВЦЭМ!$B$34:$B$777,L$83)+'СЕТ СН'!$H$9+СВЦЭМ!$D$10+'СЕТ СН'!$H$6-'СЕТ СН'!$H$19</f>
        <v>1193.0930926300002</v>
      </c>
      <c r="M108" s="37">
        <f>SUMIFS(СВЦЭМ!$C$34:$C$777,СВЦЭМ!$A$34:$A$777,$A108,СВЦЭМ!$B$34:$B$777,M$83)+'СЕТ СН'!$H$9+СВЦЭМ!$D$10+'СЕТ СН'!$H$6-'СЕТ СН'!$H$19</f>
        <v>1186.1336203700002</v>
      </c>
      <c r="N108" s="37">
        <f>SUMIFS(СВЦЭМ!$C$34:$C$777,СВЦЭМ!$A$34:$A$777,$A108,СВЦЭМ!$B$34:$B$777,N$83)+'СЕТ СН'!$H$9+СВЦЭМ!$D$10+'СЕТ СН'!$H$6-'СЕТ СН'!$H$19</f>
        <v>1198.7902233100003</v>
      </c>
      <c r="O108" s="37">
        <f>SUMIFS(СВЦЭМ!$C$34:$C$777,СВЦЭМ!$A$34:$A$777,$A108,СВЦЭМ!$B$34:$B$777,O$83)+'СЕТ СН'!$H$9+СВЦЭМ!$D$10+'СЕТ СН'!$H$6-'СЕТ СН'!$H$19</f>
        <v>1192.3002427600004</v>
      </c>
      <c r="P108" s="37">
        <f>SUMIFS(СВЦЭМ!$C$34:$C$777,СВЦЭМ!$A$34:$A$777,$A108,СВЦЭМ!$B$34:$B$777,P$83)+'СЕТ СН'!$H$9+СВЦЭМ!$D$10+'СЕТ СН'!$H$6-'СЕТ СН'!$H$19</f>
        <v>1205.91602061</v>
      </c>
      <c r="Q108" s="37">
        <f>SUMIFS(СВЦЭМ!$C$34:$C$777,СВЦЭМ!$A$34:$A$777,$A108,СВЦЭМ!$B$34:$B$777,Q$83)+'СЕТ СН'!$H$9+СВЦЭМ!$D$10+'СЕТ СН'!$H$6-'СЕТ СН'!$H$19</f>
        <v>1214.6267711800001</v>
      </c>
      <c r="R108" s="37">
        <f>SUMIFS(СВЦЭМ!$C$34:$C$777,СВЦЭМ!$A$34:$A$777,$A108,СВЦЭМ!$B$34:$B$777,R$83)+'СЕТ СН'!$H$9+СВЦЭМ!$D$10+'СЕТ СН'!$H$6-'СЕТ СН'!$H$19</f>
        <v>1215.1210059100003</v>
      </c>
      <c r="S108" s="37">
        <f>SUMIFS(СВЦЭМ!$C$34:$C$777,СВЦЭМ!$A$34:$A$777,$A108,СВЦЭМ!$B$34:$B$777,S$83)+'СЕТ СН'!$H$9+СВЦЭМ!$D$10+'СЕТ СН'!$H$6-'СЕТ СН'!$H$19</f>
        <v>1202.5093418300003</v>
      </c>
      <c r="T108" s="37">
        <f>SUMIFS(СВЦЭМ!$C$34:$C$777,СВЦЭМ!$A$34:$A$777,$A108,СВЦЭМ!$B$34:$B$777,T$83)+'СЕТ СН'!$H$9+СВЦЭМ!$D$10+'СЕТ СН'!$H$6-'СЕТ СН'!$H$19</f>
        <v>1195.1631844000003</v>
      </c>
      <c r="U108" s="37">
        <f>SUMIFS(СВЦЭМ!$C$34:$C$777,СВЦЭМ!$A$34:$A$777,$A108,СВЦЭМ!$B$34:$B$777,U$83)+'СЕТ СН'!$H$9+СВЦЭМ!$D$10+'СЕТ СН'!$H$6-'СЕТ СН'!$H$19</f>
        <v>1194.7075728600003</v>
      </c>
      <c r="V108" s="37">
        <f>SUMIFS(СВЦЭМ!$C$34:$C$777,СВЦЭМ!$A$34:$A$777,$A108,СВЦЭМ!$B$34:$B$777,V$83)+'СЕТ СН'!$H$9+СВЦЭМ!$D$10+'СЕТ СН'!$H$6-'СЕТ СН'!$H$19</f>
        <v>1200.0106340400002</v>
      </c>
      <c r="W108" s="37">
        <f>SUMIFS(СВЦЭМ!$C$34:$C$777,СВЦЭМ!$A$34:$A$777,$A108,СВЦЭМ!$B$34:$B$777,W$83)+'СЕТ СН'!$H$9+СВЦЭМ!$D$10+'СЕТ СН'!$H$6-'СЕТ СН'!$H$19</f>
        <v>1214.9716514700003</v>
      </c>
      <c r="X108" s="37">
        <f>SUMIFS(СВЦЭМ!$C$34:$C$777,СВЦЭМ!$A$34:$A$777,$A108,СВЦЭМ!$B$34:$B$777,X$83)+'СЕТ СН'!$H$9+СВЦЭМ!$D$10+'СЕТ СН'!$H$6-'СЕТ СН'!$H$19</f>
        <v>1237.48388264</v>
      </c>
      <c r="Y108" s="37">
        <f>SUMIFS(СВЦЭМ!$C$34:$C$777,СВЦЭМ!$A$34:$A$777,$A108,СВЦЭМ!$B$34:$B$777,Y$83)+'СЕТ СН'!$H$9+СВЦЭМ!$D$10+'СЕТ СН'!$H$6-'СЕТ СН'!$H$19</f>
        <v>1267.0406672700001</v>
      </c>
    </row>
    <row r="109" spans="1:25" ht="15.75" x14ac:dyDescent="0.2">
      <c r="A109" s="36">
        <f t="shared" si="2"/>
        <v>42761</v>
      </c>
      <c r="B109" s="37">
        <f>SUMIFS(СВЦЭМ!$C$34:$C$777,СВЦЭМ!$A$34:$A$777,$A109,СВЦЭМ!$B$34:$B$777,B$83)+'СЕТ СН'!$H$9+СВЦЭМ!$D$10+'СЕТ СН'!$H$6-'СЕТ СН'!$H$19</f>
        <v>1300.2679261500002</v>
      </c>
      <c r="C109" s="37">
        <f>SUMIFS(СВЦЭМ!$C$34:$C$777,СВЦЭМ!$A$34:$A$777,$A109,СВЦЭМ!$B$34:$B$777,C$83)+'СЕТ СН'!$H$9+СВЦЭМ!$D$10+'СЕТ СН'!$H$6-'СЕТ СН'!$H$19</f>
        <v>1336.41256079</v>
      </c>
      <c r="D109" s="37">
        <f>SUMIFS(СВЦЭМ!$C$34:$C$777,СВЦЭМ!$A$34:$A$777,$A109,СВЦЭМ!$B$34:$B$777,D$83)+'СЕТ СН'!$H$9+СВЦЭМ!$D$10+'СЕТ СН'!$H$6-'СЕТ СН'!$H$19</f>
        <v>1362.2935188400002</v>
      </c>
      <c r="E109" s="37">
        <f>SUMIFS(СВЦЭМ!$C$34:$C$777,СВЦЭМ!$A$34:$A$777,$A109,СВЦЭМ!$B$34:$B$777,E$83)+'СЕТ СН'!$H$9+СВЦЭМ!$D$10+'СЕТ СН'!$H$6-'СЕТ СН'!$H$19</f>
        <v>1376.1158500000001</v>
      </c>
      <c r="F109" s="37">
        <f>SUMIFS(СВЦЭМ!$C$34:$C$777,СВЦЭМ!$A$34:$A$777,$A109,СВЦЭМ!$B$34:$B$777,F$83)+'СЕТ СН'!$H$9+СВЦЭМ!$D$10+'СЕТ СН'!$H$6-'СЕТ СН'!$H$19</f>
        <v>1371.4710403300001</v>
      </c>
      <c r="G109" s="37">
        <f>SUMIFS(СВЦЭМ!$C$34:$C$777,СВЦЭМ!$A$34:$A$777,$A109,СВЦЭМ!$B$34:$B$777,G$83)+'СЕТ СН'!$H$9+СВЦЭМ!$D$10+'СЕТ СН'!$H$6-'СЕТ СН'!$H$19</f>
        <v>1352.28792355</v>
      </c>
      <c r="H109" s="37">
        <f>SUMIFS(СВЦЭМ!$C$34:$C$777,СВЦЭМ!$A$34:$A$777,$A109,СВЦЭМ!$B$34:$B$777,H$83)+'СЕТ СН'!$H$9+СВЦЭМ!$D$10+'СЕТ СН'!$H$6-'СЕТ СН'!$H$19</f>
        <v>1300.0242634900001</v>
      </c>
      <c r="I109" s="37">
        <f>SUMIFS(СВЦЭМ!$C$34:$C$777,СВЦЭМ!$A$34:$A$777,$A109,СВЦЭМ!$B$34:$B$777,I$83)+'СЕТ СН'!$H$9+СВЦЭМ!$D$10+'СЕТ СН'!$H$6-'СЕТ СН'!$H$19</f>
        <v>1242.06842994</v>
      </c>
      <c r="J109" s="37">
        <f>SUMIFS(СВЦЭМ!$C$34:$C$777,СВЦЭМ!$A$34:$A$777,$A109,СВЦЭМ!$B$34:$B$777,J$83)+'СЕТ СН'!$H$9+СВЦЭМ!$D$10+'СЕТ СН'!$H$6-'СЕТ СН'!$H$19</f>
        <v>1204.8244929800003</v>
      </c>
      <c r="K109" s="37">
        <f>SUMIFS(СВЦЭМ!$C$34:$C$777,СВЦЭМ!$A$34:$A$777,$A109,СВЦЭМ!$B$34:$B$777,K$83)+'СЕТ СН'!$H$9+СВЦЭМ!$D$10+'СЕТ СН'!$H$6-'СЕТ СН'!$H$19</f>
        <v>1181.8776802000002</v>
      </c>
      <c r="L109" s="37">
        <f>SUMIFS(СВЦЭМ!$C$34:$C$777,СВЦЭМ!$A$34:$A$777,$A109,СВЦЭМ!$B$34:$B$777,L$83)+'СЕТ СН'!$H$9+СВЦЭМ!$D$10+'СЕТ СН'!$H$6-'СЕТ СН'!$H$19</f>
        <v>1171.9790832500003</v>
      </c>
      <c r="M109" s="37">
        <f>SUMIFS(СВЦЭМ!$C$34:$C$777,СВЦЭМ!$A$34:$A$777,$A109,СВЦЭМ!$B$34:$B$777,M$83)+'СЕТ СН'!$H$9+СВЦЭМ!$D$10+'СЕТ СН'!$H$6-'СЕТ СН'!$H$19</f>
        <v>1194.1958461600002</v>
      </c>
      <c r="N109" s="37">
        <f>SUMIFS(СВЦЭМ!$C$34:$C$777,СВЦЭМ!$A$34:$A$777,$A109,СВЦЭМ!$B$34:$B$777,N$83)+'СЕТ СН'!$H$9+СВЦЭМ!$D$10+'СЕТ СН'!$H$6-'СЕТ СН'!$H$19</f>
        <v>1206.9854762</v>
      </c>
      <c r="O109" s="37">
        <f>SUMIFS(СВЦЭМ!$C$34:$C$777,СВЦЭМ!$A$34:$A$777,$A109,СВЦЭМ!$B$34:$B$777,O$83)+'СЕТ СН'!$H$9+СВЦЭМ!$D$10+'СЕТ СН'!$H$6-'СЕТ СН'!$H$19</f>
        <v>1248.8847558300004</v>
      </c>
      <c r="P109" s="37">
        <f>SUMIFS(СВЦЭМ!$C$34:$C$777,СВЦЭМ!$A$34:$A$777,$A109,СВЦЭМ!$B$34:$B$777,P$83)+'СЕТ СН'!$H$9+СВЦЭМ!$D$10+'СЕТ СН'!$H$6-'СЕТ СН'!$H$19</f>
        <v>1253.4953390600003</v>
      </c>
      <c r="Q109" s="37">
        <f>SUMIFS(СВЦЭМ!$C$34:$C$777,СВЦЭМ!$A$34:$A$777,$A109,СВЦЭМ!$B$34:$B$777,Q$83)+'СЕТ СН'!$H$9+СВЦЭМ!$D$10+'СЕТ СН'!$H$6-'СЕТ СН'!$H$19</f>
        <v>1259.12230077</v>
      </c>
      <c r="R109" s="37">
        <f>SUMIFS(СВЦЭМ!$C$34:$C$777,СВЦЭМ!$A$34:$A$777,$A109,СВЦЭМ!$B$34:$B$777,R$83)+'СЕТ СН'!$H$9+СВЦЭМ!$D$10+'СЕТ СН'!$H$6-'СЕТ СН'!$H$19</f>
        <v>1262.98519751</v>
      </c>
      <c r="S109" s="37">
        <f>SUMIFS(СВЦЭМ!$C$34:$C$777,СВЦЭМ!$A$34:$A$777,$A109,СВЦЭМ!$B$34:$B$777,S$83)+'СЕТ СН'!$H$9+СВЦЭМ!$D$10+'СЕТ СН'!$H$6-'СЕТ СН'!$H$19</f>
        <v>1226.6752036400003</v>
      </c>
      <c r="T109" s="37">
        <f>SUMIFS(СВЦЭМ!$C$34:$C$777,СВЦЭМ!$A$34:$A$777,$A109,СВЦЭМ!$B$34:$B$777,T$83)+'СЕТ СН'!$H$9+СВЦЭМ!$D$10+'СЕТ СН'!$H$6-'СЕТ СН'!$H$19</f>
        <v>1175.68607746</v>
      </c>
      <c r="U109" s="37">
        <f>SUMIFS(СВЦЭМ!$C$34:$C$777,СВЦЭМ!$A$34:$A$777,$A109,СВЦЭМ!$B$34:$B$777,U$83)+'СЕТ СН'!$H$9+СВЦЭМ!$D$10+'СЕТ СН'!$H$6-'СЕТ СН'!$H$19</f>
        <v>1166.28676597</v>
      </c>
      <c r="V109" s="37">
        <f>SUMIFS(СВЦЭМ!$C$34:$C$777,СВЦЭМ!$A$34:$A$777,$A109,СВЦЭМ!$B$34:$B$777,V$83)+'СЕТ СН'!$H$9+СВЦЭМ!$D$10+'СЕТ СН'!$H$6-'СЕТ СН'!$H$19</f>
        <v>1181.5273499500004</v>
      </c>
      <c r="W109" s="37">
        <f>SUMIFS(СВЦЭМ!$C$34:$C$777,СВЦЭМ!$A$34:$A$777,$A109,СВЦЭМ!$B$34:$B$777,W$83)+'СЕТ СН'!$H$9+СВЦЭМ!$D$10+'СЕТ СН'!$H$6-'СЕТ СН'!$H$19</f>
        <v>1200.9972765100001</v>
      </c>
      <c r="X109" s="37">
        <f>SUMIFS(СВЦЭМ!$C$34:$C$777,СВЦЭМ!$A$34:$A$777,$A109,СВЦЭМ!$B$34:$B$777,X$83)+'СЕТ СН'!$H$9+СВЦЭМ!$D$10+'СЕТ СН'!$H$6-'СЕТ СН'!$H$19</f>
        <v>1232.0511904800001</v>
      </c>
      <c r="Y109" s="37">
        <f>SUMIFS(СВЦЭМ!$C$34:$C$777,СВЦЭМ!$A$34:$A$777,$A109,СВЦЭМ!$B$34:$B$777,Y$83)+'СЕТ СН'!$H$9+СВЦЭМ!$D$10+'СЕТ СН'!$H$6-'СЕТ СН'!$H$19</f>
        <v>1266.7967726100001</v>
      </c>
    </row>
    <row r="110" spans="1:25" ht="15.75" x14ac:dyDescent="0.2">
      <c r="A110" s="36">
        <f t="shared" si="2"/>
        <v>42762</v>
      </c>
      <c r="B110" s="37">
        <f>SUMIFS(СВЦЭМ!$C$34:$C$777,СВЦЭМ!$A$34:$A$777,$A110,СВЦЭМ!$B$34:$B$777,B$83)+'СЕТ СН'!$H$9+СВЦЭМ!$D$10+'СЕТ СН'!$H$6-'СЕТ СН'!$H$19</f>
        <v>1249.54004996</v>
      </c>
      <c r="C110" s="37">
        <f>SUMIFS(СВЦЭМ!$C$34:$C$777,СВЦЭМ!$A$34:$A$777,$A110,СВЦЭМ!$B$34:$B$777,C$83)+'СЕТ СН'!$H$9+СВЦЭМ!$D$10+'СЕТ СН'!$H$6-'СЕТ СН'!$H$19</f>
        <v>1284.5037836900001</v>
      </c>
      <c r="D110" s="37">
        <f>SUMIFS(СВЦЭМ!$C$34:$C$777,СВЦЭМ!$A$34:$A$777,$A110,СВЦЭМ!$B$34:$B$777,D$83)+'СЕТ СН'!$H$9+СВЦЭМ!$D$10+'СЕТ СН'!$H$6-'СЕТ СН'!$H$19</f>
        <v>1304.7064327400003</v>
      </c>
      <c r="E110" s="37">
        <f>SUMIFS(СВЦЭМ!$C$34:$C$777,СВЦЭМ!$A$34:$A$777,$A110,СВЦЭМ!$B$34:$B$777,E$83)+'СЕТ СН'!$H$9+СВЦЭМ!$D$10+'СЕТ СН'!$H$6-'СЕТ СН'!$H$19</f>
        <v>1337.1447032999999</v>
      </c>
      <c r="F110" s="37">
        <f>SUMIFS(СВЦЭМ!$C$34:$C$777,СВЦЭМ!$A$34:$A$777,$A110,СВЦЭМ!$B$34:$B$777,F$83)+'СЕТ СН'!$H$9+СВЦЭМ!$D$10+'СЕТ СН'!$H$6-'СЕТ СН'!$H$19</f>
        <v>1349.3751817300003</v>
      </c>
      <c r="G110" s="37">
        <f>SUMIFS(СВЦЭМ!$C$34:$C$777,СВЦЭМ!$A$34:$A$777,$A110,СВЦЭМ!$B$34:$B$777,G$83)+'СЕТ СН'!$H$9+СВЦЭМ!$D$10+'СЕТ СН'!$H$6-'СЕТ СН'!$H$19</f>
        <v>1348.55255038</v>
      </c>
      <c r="H110" s="37">
        <f>SUMIFS(СВЦЭМ!$C$34:$C$777,СВЦЭМ!$A$34:$A$777,$A110,СВЦЭМ!$B$34:$B$777,H$83)+'СЕТ СН'!$H$9+СВЦЭМ!$D$10+'СЕТ СН'!$H$6-'СЕТ СН'!$H$19</f>
        <v>1310.7733118800002</v>
      </c>
      <c r="I110" s="37">
        <f>SUMIFS(СВЦЭМ!$C$34:$C$777,СВЦЭМ!$A$34:$A$777,$A110,СВЦЭМ!$B$34:$B$777,I$83)+'СЕТ СН'!$H$9+СВЦЭМ!$D$10+'СЕТ СН'!$H$6-'СЕТ СН'!$H$19</f>
        <v>1258.2074964400003</v>
      </c>
      <c r="J110" s="37">
        <f>SUMIFS(СВЦЭМ!$C$34:$C$777,СВЦЭМ!$A$34:$A$777,$A110,СВЦЭМ!$B$34:$B$777,J$83)+'СЕТ СН'!$H$9+СВЦЭМ!$D$10+'СЕТ СН'!$H$6-'СЕТ СН'!$H$19</f>
        <v>1223.70992428</v>
      </c>
      <c r="K110" s="37">
        <f>SUMIFS(СВЦЭМ!$C$34:$C$777,СВЦЭМ!$A$34:$A$777,$A110,СВЦЭМ!$B$34:$B$777,K$83)+'СЕТ СН'!$H$9+СВЦЭМ!$D$10+'СЕТ СН'!$H$6-'СЕТ СН'!$H$19</f>
        <v>1204.3479806800001</v>
      </c>
      <c r="L110" s="37">
        <f>SUMIFS(СВЦЭМ!$C$34:$C$777,СВЦЭМ!$A$34:$A$777,$A110,СВЦЭМ!$B$34:$B$777,L$83)+'СЕТ СН'!$H$9+СВЦЭМ!$D$10+'СЕТ СН'!$H$6-'СЕТ СН'!$H$19</f>
        <v>1199.4694974200002</v>
      </c>
      <c r="M110" s="37">
        <f>SUMIFS(СВЦЭМ!$C$34:$C$777,СВЦЭМ!$A$34:$A$777,$A110,СВЦЭМ!$B$34:$B$777,M$83)+'СЕТ СН'!$H$9+СВЦЭМ!$D$10+'СЕТ СН'!$H$6-'СЕТ СН'!$H$19</f>
        <v>1210.8310163200003</v>
      </c>
      <c r="N110" s="37">
        <f>SUMIFS(СВЦЭМ!$C$34:$C$777,СВЦЭМ!$A$34:$A$777,$A110,СВЦЭМ!$B$34:$B$777,N$83)+'СЕТ СН'!$H$9+СВЦЭМ!$D$10+'СЕТ СН'!$H$6-'СЕТ СН'!$H$19</f>
        <v>1233.4548867200001</v>
      </c>
      <c r="O110" s="37">
        <f>SUMIFS(СВЦЭМ!$C$34:$C$777,СВЦЭМ!$A$34:$A$777,$A110,СВЦЭМ!$B$34:$B$777,O$83)+'СЕТ СН'!$H$9+СВЦЭМ!$D$10+'СЕТ СН'!$H$6-'СЕТ СН'!$H$19</f>
        <v>1246.67325785</v>
      </c>
      <c r="P110" s="37">
        <f>SUMIFS(СВЦЭМ!$C$34:$C$777,СВЦЭМ!$A$34:$A$777,$A110,СВЦЭМ!$B$34:$B$777,P$83)+'СЕТ СН'!$H$9+СВЦЭМ!$D$10+'СЕТ СН'!$H$6-'СЕТ СН'!$H$19</f>
        <v>1254.73376379</v>
      </c>
      <c r="Q110" s="37">
        <f>SUMIFS(СВЦЭМ!$C$34:$C$777,СВЦЭМ!$A$34:$A$777,$A110,СВЦЭМ!$B$34:$B$777,Q$83)+'СЕТ СН'!$H$9+СВЦЭМ!$D$10+'СЕТ СН'!$H$6-'СЕТ СН'!$H$19</f>
        <v>1262.3368462400003</v>
      </c>
      <c r="R110" s="37">
        <f>SUMIFS(СВЦЭМ!$C$34:$C$777,СВЦЭМ!$A$34:$A$777,$A110,СВЦЭМ!$B$34:$B$777,R$83)+'СЕТ СН'!$H$9+СВЦЭМ!$D$10+'СЕТ СН'!$H$6-'СЕТ СН'!$H$19</f>
        <v>1259.8871027700002</v>
      </c>
      <c r="S110" s="37">
        <f>SUMIFS(СВЦЭМ!$C$34:$C$777,СВЦЭМ!$A$34:$A$777,$A110,СВЦЭМ!$B$34:$B$777,S$83)+'СЕТ СН'!$H$9+СВЦЭМ!$D$10+'СЕТ СН'!$H$6-'СЕТ СН'!$H$19</f>
        <v>1246.6348688500002</v>
      </c>
      <c r="T110" s="37">
        <f>SUMIFS(СВЦЭМ!$C$34:$C$777,СВЦЭМ!$A$34:$A$777,$A110,СВЦЭМ!$B$34:$B$777,T$83)+'СЕТ СН'!$H$9+СВЦЭМ!$D$10+'СЕТ СН'!$H$6-'СЕТ СН'!$H$19</f>
        <v>1198.9731567000003</v>
      </c>
      <c r="U110" s="37">
        <f>SUMIFS(СВЦЭМ!$C$34:$C$777,СВЦЭМ!$A$34:$A$777,$A110,СВЦЭМ!$B$34:$B$777,U$83)+'СЕТ СН'!$H$9+СВЦЭМ!$D$10+'СЕТ СН'!$H$6-'СЕТ СН'!$H$19</f>
        <v>1185.6085226100004</v>
      </c>
      <c r="V110" s="37">
        <f>SUMIFS(СВЦЭМ!$C$34:$C$777,СВЦЭМ!$A$34:$A$777,$A110,СВЦЭМ!$B$34:$B$777,V$83)+'СЕТ СН'!$H$9+СВЦЭМ!$D$10+'СЕТ СН'!$H$6-'СЕТ СН'!$H$19</f>
        <v>1203.3275974000003</v>
      </c>
      <c r="W110" s="37">
        <f>SUMIFS(СВЦЭМ!$C$34:$C$777,СВЦЭМ!$A$34:$A$777,$A110,СВЦЭМ!$B$34:$B$777,W$83)+'СЕТ СН'!$H$9+СВЦЭМ!$D$10+'СЕТ СН'!$H$6-'СЕТ СН'!$H$19</f>
        <v>1217.1778377400001</v>
      </c>
      <c r="X110" s="37">
        <f>SUMIFS(СВЦЭМ!$C$34:$C$777,СВЦЭМ!$A$34:$A$777,$A110,СВЦЭМ!$B$34:$B$777,X$83)+'СЕТ СН'!$H$9+СВЦЭМ!$D$10+'СЕТ СН'!$H$6-'СЕТ СН'!$H$19</f>
        <v>1237.7490167400001</v>
      </c>
      <c r="Y110" s="37">
        <f>SUMIFS(СВЦЭМ!$C$34:$C$777,СВЦЭМ!$A$34:$A$777,$A110,СВЦЭМ!$B$34:$B$777,Y$83)+'СЕТ СН'!$H$9+СВЦЭМ!$D$10+'СЕТ СН'!$H$6-'СЕТ СН'!$H$19</f>
        <v>1275.4317878400002</v>
      </c>
    </row>
    <row r="111" spans="1:25" ht="15.75" x14ac:dyDescent="0.2">
      <c r="A111" s="36">
        <f t="shared" si="2"/>
        <v>42763</v>
      </c>
      <c r="B111" s="37">
        <f>SUMIFS(СВЦЭМ!$C$34:$C$777,СВЦЭМ!$A$34:$A$777,$A111,СВЦЭМ!$B$34:$B$777,B$83)+'СЕТ СН'!$H$9+СВЦЭМ!$D$10+'СЕТ СН'!$H$6-'СЕТ СН'!$H$19</f>
        <v>1240.2007031500002</v>
      </c>
      <c r="C111" s="37">
        <f>SUMIFS(СВЦЭМ!$C$34:$C$777,СВЦЭМ!$A$34:$A$777,$A111,СВЦЭМ!$B$34:$B$777,C$83)+'СЕТ СН'!$H$9+СВЦЭМ!$D$10+'СЕТ СН'!$H$6-'СЕТ СН'!$H$19</f>
        <v>1267.4780183300004</v>
      </c>
      <c r="D111" s="37">
        <f>SUMIFS(СВЦЭМ!$C$34:$C$777,СВЦЭМ!$A$34:$A$777,$A111,СВЦЭМ!$B$34:$B$777,D$83)+'СЕТ СН'!$H$9+СВЦЭМ!$D$10+'СЕТ СН'!$H$6-'СЕТ СН'!$H$19</f>
        <v>1289.0647721600003</v>
      </c>
      <c r="E111" s="37">
        <f>SUMIFS(СВЦЭМ!$C$34:$C$777,СВЦЭМ!$A$34:$A$777,$A111,СВЦЭМ!$B$34:$B$777,E$83)+'СЕТ СН'!$H$9+СВЦЭМ!$D$10+'СЕТ СН'!$H$6-'СЕТ СН'!$H$19</f>
        <v>1304.02625317</v>
      </c>
      <c r="F111" s="37">
        <f>SUMIFS(СВЦЭМ!$C$34:$C$777,СВЦЭМ!$A$34:$A$777,$A111,СВЦЭМ!$B$34:$B$777,F$83)+'СЕТ СН'!$H$9+СВЦЭМ!$D$10+'СЕТ СН'!$H$6-'СЕТ СН'!$H$19</f>
        <v>1303.2035899800003</v>
      </c>
      <c r="G111" s="37">
        <f>SUMIFS(СВЦЭМ!$C$34:$C$777,СВЦЭМ!$A$34:$A$777,$A111,СВЦЭМ!$B$34:$B$777,G$83)+'СЕТ СН'!$H$9+СВЦЭМ!$D$10+'СЕТ СН'!$H$6-'СЕТ СН'!$H$19</f>
        <v>1294.9038235100002</v>
      </c>
      <c r="H111" s="37">
        <f>SUMIFS(СВЦЭМ!$C$34:$C$777,СВЦЭМ!$A$34:$A$777,$A111,СВЦЭМ!$B$34:$B$777,H$83)+'СЕТ СН'!$H$9+СВЦЭМ!$D$10+'СЕТ СН'!$H$6-'СЕТ СН'!$H$19</f>
        <v>1274.2903759400001</v>
      </c>
      <c r="I111" s="37">
        <f>SUMIFS(СВЦЭМ!$C$34:$C$777,СВЦЭМ!$A$34:$A$777,$A111,СВЦЭМ!$B$34:$B$777,I$83)+'СЕТ СН'!$H$9+СВЦЭМ!$D$10+'СЕТ СН'!$H$6-'СЕТ СН'!$H$19</f>
        <v>1254.0566412600001</v>
      </c>
      <c r="J111" s="37">
        <f>SUMIFS(СВЦЭМ!$C$34:$C$777,СВЦЭМ!$A$34:$A$777,$A111,СВЦЭМ!$B$34:$B$777,J$83)+'СЕТ СН'!$H$9+СВЦЭМ!$D$10+'СЕТ СН'!$H$6-'СЕТ СН'!$H$19</f>
        <v>1231.8407601600002</v>
      </c>
      <c r="K111" s="37">
        <f>SUMIFS(СВЦЭМ!$C$34:$C$777,СВЦЭМ!$A$34:$A$777,$A111,СВЦЭМ!$B$34:$B$777,K$83)+'СЕТ СН'!$H$9+СВЦЭМ!$D$10+'СЕТ СН'!$H$6-'СЕТ СН'!$H$19</f>
        <v>1203.8897874700001</v>
      </c>
      <c r="L111" s="37">
        <f>SUMIFS(СВЦЭМ!$C$34:$C$777,СВЦЭМ!$A$34:$A$777,$A111,СВЦЭМ!$B$34:$B$777,L$83)+'СЕТ СН'!$H$9+СВЦЭМ!$D$10+'СЕТ СН'!$H$6-'СЕТ СН'!$H$19</f>
        <v>1180.53867502</v>
      </c>
      <c r="M111" s="37">
        <f>SUMIFS(СВЦЭМ!$C$34:$C$777,СВЦЭМ!$A$34:$A$777,$A111,СВЦЭМ!$B$34:$B$777,M$83)+'СЕТ СН'!$H$9+СВЦЭМ!$D$10+'СЕТ СН'!$H$6-'СЕТ СН'!$H$19</f>
        <v>1182.9854633900004</v>
      </c>
      <c r="N111" s="37">
        <f>SUMIFS(СВЦЭМ!$C$34:$C$777,СВЦЭМ!$A$34:$A$777,$A111,СВЦЭМ!$B$34:$B$777,N$83)+'СЕТ СН'!$H$9+СВЦЭМ!$D$10+'СЕТ СН'!$H$6-'СЕТ СН'!$H$19</f>
        <v>1199.3336361200004</v>
      </c>
      <c r="O111" s="37">
        <f>SUMIFS(СВЦЭМ!$C$34:$C$777,СВЦЭМ!$A$34:$A$777,$A111,СВЦЭМ!$B$34:$B$777,O$83)+'СЕТ СН'!$H$9+СВЦЭМ!$D$10+'СЕТ СН'!$H$6-'СЕТ СН'!$H$19</f>
        <v>1213.2095978100001</v>
      </c>
      <c r="P111" s="37">
        <f>SUMIFS(СВЦЭМ!$C$34:$C$777,СВЦЭМ!$A$34:$A$777,$A111,СВЦЭМ!$B$34:$B$777,P$83)+'СЕТ СН'!$H$9+СВЦЭМ!$D$10+'СЕТ СН'!$H$6-'СЕТ СН'!$H$19</f>
        <v>1222.8967596800003</v>
      </c>
      <c r="Q111" s="37">
        <f>SUMIFS(СВЦЭМ!$C$34:$C$777,СВЦЭМ!$A$34:$A$777,$A111,СВЦЭМ!$B$34:$B$777,Q$83)+'СЕТ СН'!$H$9+СВЦЭМ!$D$10+'СЕТ СН'!$H$6-'СЕТ СН'!$H$19</f>
        <v>1229.3773258000001</v>
      </c>
      <c r="R111" s="37">
        <f>SUMIFS(СВЦЭМ!$C$34:$C$777,СВЦЭМ!$A$34:$A$777,$A111,СВЦЭМ!$B$34:$B$777,R$83)+'СЕТ СН'!$H$9+СВЦЭМ!$D$10+'СЕТ СН'!$H$6-'СЕТ СН'!$H$19</f>
        <v>1230.3642035100002</v>
      </c>
      <c r="S111" s="37">
        <f>SUMIFS(СВЦЭМ!$C$34:$C$777,СВЦЭМ!$A$34:$A$777,$A111,СВЦЭМ!$B$34:$B$777,S$83)+'СЕТ СН'!$H$9+СВЦЭМ!$D$10+'СЕТ СН'!$H$6-'СЕТ СН'!$H$19</f>
        <v>1207.8508821600003</v>
      </c>
      <c r="T111" s="37">
        <f>SUMIFS(СВЦЭМ!$C$34:$C$777,СВЦЭМ!$A$34:$A$777,$A111,СВЦЭМ!$B$34:$B$777,T$83)+'СЕТ СН'!$H$9+СВЦЭМ!$D$10+'СЕТ СН'!$H$6-'СЕТ СН'!$H$19</f>
        <v>1175.0627072700004</v>
      </c>
      <c r="U111" s="37">
        <f>SUMIFS(СВЦЭМ!$C$34:$C$777,СВЦЭМ!$A$34:$A$777,$A111,СВЦЭМ!$B$34:$B$777,U$83)+'СЕТ СН'!$H$9+СВЦЭМ!$D$10+'СЕТ СН'!$H$6-'СЕТ СН'!$H$19</f>
        <v>1165.68858559</v>
      </c>
      <c r="V111" s="37">
        <f>SUMIFS(СВЦЭМ!$C$34:$C$777,СВЦЭМ!$A$34:$A$777,$A111,СВЦЭМ!$B$34:$B$777,V$83)+'СЕТ СН'!$H$9+СВЦЭМ!$D$10+'СЕТ СН'!$H$6-'СЕТ СН'!$H$19</f>
        <v>1172.2555731500001</v>
      </c>
      <c r="W111" s="37">
        <f>SUMIFS(СВЦЭМ!$C$34:$C$777,СВЦЭМ!$A$34:$A$777,$A111,СВЦЭМ!$B$34:$B$777,W$83)+'СЕТ СН'!$H$9+СВЦЭМ!$D$10+'СЕТ СН'!$H$6-'СЕТ СН'!$H$19</f>
        <v>1186.4846684400004</v>
      </c>
      <c r="X111" s="37">
        <f>SUMIFS(СВЦЭМ!$C$34:$C$777,СВЦЭМ!$A$34:$A$777,$A111,СВЦЭМ!$B$34:$B$777,X$83)+'СЕТ СН'!$H$9+СВЦЭМ!$D$10+'СЕТ СН'!$H$6-'СЕТ СН'!$H$19</f>
        <v>1213.2372014300004</v>
      </c>
      <c r="Y111" s="37">
        <f>SUMIFS(СВЦЭМ!$C$34:$C$777,СВЦЭМ!$A$34:$A$777,$A111,СВЦЭМ!$B$34:$B$777,Y$83)+'СЕТ СН'!$H$9+СВЦЭМ!$D$10+'СЕТ СН'!$H$6-'СЕТ СН'!$H$19</f>
        <v>1253.3946710500004</v>
      </c>
    </row>
    <row r="112" spans="1:25" ht="15.75" x14ac:dyDescent="0.2">
      <c r="A112" s="36">
        <f t="shared" si="2"/>
        <v>42764</v>
      </c>
      <c r="B112" s="37">
        <f>SUMIFS(СВЦЭМ!$C$34:$C$777,СВЦЭМ!$A$34:$A$777,$A112,СВЦЭМ!$B$34:$B$777,B$83)+'СЕТ СН'!$H$9+СВЦЭМ!$D$10+'СЕТ СН'!$H$6-'СЕТ СН'!$H$19</f>
        <v>1295.1864768</v>
      </c>
      <c r="C112" s="37">
        <f>SUMIFS(СВЦЭМ!$C$34:$C$777,СВЦЭМ!$A$34:$A$777,$A112,СВЦЭМ!$B$34:$B$777,C$83)+'СЕТ СН'!$H$9+СВЦЭМ!$D$10+'СЕТ СН'!$H$6-'СЕТ СН'!$H$19</f>
        <v>1320.1305222800002</v>
      </c>
      <c r="D112" s="37">
        <f>SUMIFS(СВЦЭМ!$C$34:$C$777,СВЦЭМ!$A$34:$A$777,$A112,СВЦЭМ!$B$34:$B$777,D$83)+'СЕТ СН'!$H$9+СВЦЭМ!$D$10+'СЕТ СН'!$H$6-'СЕТ СН'!$H$19</f>
        <v>1330.2766530600002</v>
      </c>
      <c r="E112" s="37">
        <f>SUMIFS(СВЦЭМ!$C$34:$C$777,СВЦЭМ!$A$34:$A$777,$A112,СВЦЭМ!$B$34:$B$777,E$83)+'СЕТ СН'!$H$9+СВЦЭМ!$D$10+'СЕТ СН'!$H$6-'СЕТ СН'!$H$19</f>
        <v>1335.5713695500003</v>
      </c>
      <c r="F112" s="37">
        <f>SUMIFS(СВЦЭМ!$C$34:$C$777,СВЦЭМ!$A$34:$A$777,$A112,СВЦЭМ!$B$34:$B$777,F$83)+'СЕТ СН'!$H$9+СВЦЭМ!$D$10+'СЕТ СН'!$H$6-'СЕТ СН'!$H$19</f>
        <v>1336.4801637600003</v>
      </c>
      <c r="G112" s="37">
        <f>SUMIFS(СВЦЭМ!$C$34:$C$777,СВЦЭМ!$A$34:$A$777,$A112,СВЦЭМ!$B$34:$B$777,G$83)+'СЕТ СН'!$H$9+СВЦЭМ!$D$10+'СЕТ СН'!$H$6-'СЕТ СН'!$H$19</f>
        <v>1331.4242013600001</v>
      </c>
      <c r="H112" s="37">
        <f>SUMIFS(СВЦЭМ!$C$34:$C$777,СВЦЭМ!$A$34:$A$777,$A112,СВЦЭМ!$B$34:$B$777,H$83)+'СЕТ СН'!$H$9+СВЦЭМ!$D$10+'СЕТ СН'!$H$6-'СЕТ СН'!$H$19</f>
        <v>1328.46520345</v>
      </c>
      <c r="I112" s="37">
        <f>SUMIFS(СВЦЭМ!$C$34:$C$777,СВЦЭМ!$A$34:$A$777,$A112,СВЦЭМ!$B$34:$B$777,I$83)+'СЕТ СН'!$H$9+СВЦЭМ!$D$10+'СЕТ СН'!$H$6-'СЕТ СН'!$H$19</f>
        <v>1305.8088321500004</v>
      </c>
      <c r="J112" s="37">
        <f>SUMIFS(СВЦЭМ!$C$34:$C$777,СВЦЭМ!$A$34:$A$777,$A112,СВЦЭМ!$B$34:$B$777,J$83)+'СЕТ СН'!$H$9+СВЦЭМ!$D$10+'СЕТ СН'!$H$6-'СЕТ СН'!$H$19</f>
        <v>1282.5039385300001</v>
      </c>
      <c r="K112" s="37">
        <f>SUMIFS(СВЦЭМ!$C$34:$C$777,СВЦЭМ!$A$34:$A$777,$A112,СВЦЭМ!$B$34:$B$777,K$83)+'СЕТ СН'!$H$9+СВЦЭМ!$D$10+'СЕТ СН'!$H$6-'СЕТ СН'!$H$19</f>
        <v>1224.3704700800004</v>
      </c>
      <c r="L112" s="37">
        <f>SUMIFS(СВЦЭМ!$C$34:$C$777,СВЦЭМ!$A$34:$A$777,$A112,СВЦЭМ!$B$34:$B$777,L$83)+'СЕТ СН'!$H$9+СВЦЭМ!$D$10+'СЕТ СН'!$H$6-'СЕТ СН'!$H$19</f>
        <v>1174.34354678</v>
      </c>
      <c r="M112" s="37">
        <f>SUMIFS(СВЦЭМ!$C$34:$C$777,СВЦЭМ!$A$34:$A$777,$A112,СВЦЭМ!$B$34:$B$777,M$83)+'СЕТ СН'!$H$9+СВЦЭМ!$D$10+'СЕТ СН'!$H$6-'СЕТ СН'!$H$19</f>
        <v>1169.1046394</v>
      </c>
      <c r="N112" s="37">
        <f>SUMIFS(СВЦЭМ!$C$34:$C$777,СВЦЭМ!$A$34:$A$777,$A112,СВЦЭМ!$B$34:$B$777,N$83)+'СЕТ СН'!$H$9+СВЦЭМ!$D$10+'СЕТ СН'!$H$6-'СЕТ СН'!$H$19</f>
        <v>1178.88645494</v>
      </c>
      <c r="O112" s="37">
        <f>SUMIFS(СВЦЭМ!$C$34:$C$777,СВЦЭМ!$A$34:$A$777,$A112,СВЦЭМ!$B$34:$B$777,O$83)+'СЕТ СН'!$H$9+СВЦЭМ!$D$10+'СЕТ СН'!$H$6-'СЕТ СН'!$H$19</f>
        <v>1193.8434491600001</v>
      </c>
      <c r="P112" s="37">
        <f>SUMIFS(СВЦЭМ!$C$34:$C$777,СВЦЭМ!$A$34:$A$777,$A112,СВЦЭМ!$B$34:$B$777,P$83)+'СЕТ СН'!$H$9+СВЦЭМ!$D$10+'СЕТ СН'!$H$6-'СЕТ СН'!$H$19</f>
        <v>1205.6769939100004</v>
      </c>
      <c r="Q112" s="37">
        <f>SUMIFS(СВЦЭМ!$C$34:$C$777,СВЦЭМ!$A$34:$A$777,$A112,СВЦЭМ!$B$34:$B$777,Q$83)+'СЕТ СН'!$H$9+СВЦЭМ!$D$10+'СЕТ СН'!$H$6-'СЕТ СН'!$H$19</f>
        <v>1222.5185945400003</v>
      </c>
      <c r="R112" s="37">
        <f>SUMIFS(СВЦЭМ!$C$34:$C$777,СВЦЭМ!$A$34:$A$777,$A112,СВЦЭМ!$B$34:$B$777,R$83)+'СЕТ СН'!$H$9+СВЦЭМ!$D$10+'СЕТ СН'!$H$6-'СЕТ СН'!$H$19</f>
        <v>1224.0577662800001</v>
      </c>
      <c r="S112" s="37">
        <f>SUMIFS(СВЦЭМ!$C$34:$C$777,СВЦЭМ!$A$34:$A$777,$A112,СВЦЭМ!$B$34:$B$777,S$83)+'СЕТ СН'!$H$9+СВЦЭМ!$D$10+'СЕТ СН'!$H$6-'СЕТ СН'!$H$19</f>
        <v>1202.9622860100003</v>
      </c>
      <c r="T112" s="37">
        <f>SUMIFS(СВЦЭМ!$C$34:$C$777,СВЦЭМ!$A$34:$A$777,$A112,СВЦЭМ!$B$34:$B$777,T$83)+'СЕТ СН'!$H$9+СВЦЭМ!$D$10+'СЕТ СН'!$H$6-'СЕТ СН'!$H$19</f>
        <v>1169.380396</v>
      </c>
      <c r="U112" s="37">
        <f>SUMIFS(СВЦЭМ!$C$34:$C$777,СВЦЭМ!$A$34:$A$777,$A112,СВЦЭМ!$B$34:$B$777,U$83)+'СЕТ СН'!$H$9+СВЦЭМ!$D$10+'СЕТ СН'!$H$6-'СЕТ СН'!$H$19</f>
        <v>1162.2392641200004</v>
      </c>
      <c r="V112" s="37">
        <f>SUMIFS(СВЦЭМ!$C$34:$C$777,СВЦЭМ!$A$34:$A$777,$A112,СВЦЭМ!$B$34:$B$777,V$83)+'СЕТ СН'!$H$9+СВЦЭМ!$D$10+'СЕТ СН'!$H$6-'СЕТ СН'!$H$19</f>
        <v>1166.13429546</v>
      </c>
      <c r="W112" s="37">
        <f>SUMIFS(СВЦЭМ!$C$34:$C$777,СВЦЭМ!$A$34:$A$777,$A112,СВЦЭМ!$B$34:$B$777,W$83)+'СЕТ СН'!$H$9+СВЦЭМ!$D$10+'СЕТ СН'!$H$6-'СЕТ СН'!$H$19</f>
        <v>1175.3195782500002</v>
      </c>
      <c r="X112" s="37">
        <f>SUMIFS(СВЦЭМ!$C$34:$C$777,СВЦЭМ!$A$34:$A$777,$A112,СВЦЭМ!$B$34:$B$777,X$83)+'СЕТ СН'!$H$9+СВЦЭМ!$D$10+'СЕТ СН'!$H$6-'СЕТ СН'!$H$19</f>
        <v>1198.9254379000004</v>
      </c>
      <c r="Y112" s="37">
        <f>SUMIFS(СВЦЭМ!$C$34:$C$777,СВЦЭМ!$A$34:$A$777,$A112,СВЦЭМ!$B$34:$B$777,Y$83)+'СЕТ СН'!$H$9+СВЦЭМ!$D$10+'СЕТ СН'!$H$6-'СЕТ СН'!$H$19</f>
        <v>1242.0554595400004</v>
      </c>
    </row>
    <row r="113" spans="1:27" ht="15.75" x14ac:dyDescent="0.2">
      <c r="A113" s="36">
        <f t="shared" si="2"/>
        <v>42765</v>
      </c>
      <c r="B113" s="37">
        <f>SUMIFS(СВЦЭМ!$C$34:$C$777,СВЦЭМ!$A$34:$A$777,$A113,СВЦЭМ!$B$34:$B$777,B$83)+'СЕТ СН'!$H$9+СВЦЭМ!$D$10+'СЕТ СН'!$H$6-'СЕТ СН'!$H$19</f>
        <v>1311.6466964300002</v>
      </c>
      <c r="C113" s="37">
        <f>SUMIFS(СВЦЭМ!$C$34:$C$777,СВЦЭМ!$A$34:$A$777,$A113,СВЦЭМ!$B$34:$B$777,C$83)+'СЕТ СН'!$H$9+СВЦЭМ!$D$10+'СЕТ СН'!$H$6-'СЕТ СН'!$H$19</f>
        <v>1348.7885972399999</v>
      </c>
      <c r="D113" s="37">
        <f>SUMIFS(СВЦЭМ!$C$34:$C$777,СВЦЭМ!$A$34:$A$777,$A113,СВЦЭМ!$B$34:$B$777,D$83)+'СЕТ СН'!$H$9+СВЦЭМ!$D$10+'СЕТ СН'!$H$6-'СЕТ СН'!$H$19</f>
        <v>1366.5300636400002</v>
      </c>
      <c r="E113" s="37">
        <f>SUMIFS(СВЦЭМ!$C$34:$C$777,СВЦЭМ!$A$34:$A$777,$A113,СВЦЭМ!$B$34:$B$777,E$83)+'СЕТ СН'!$H$9+СВЦЭМ!$D$10+'СЕТ СН'!$H$6-'СЕТ СН'!$H$19</f>
        <v>1378.0373184700002</v>
      </c>
      <c r="F113" s="37">
        <f>SUMIFS(СВЦЭМ!$C$34:$C$777,СВЦЭМ!$A$34:$A$777,$A113,СВЦЭМ!$B$34:$B$777,F$83)+'СЕТ СН'!$H$9+СВЦЭМ!$D$10+'СЕТ СН'!$H$6-'СЕТ СН'!$H$19</f>
        <v>1378.1399504600004</v>
      </c>
      <c r="G113" s="37">
        <f>SUMIFS(СВЦЭМ!$C$34:$C$777,СВЦЭМ!$A$34:$A$777,$A113,СВЦЭМ!$B$34:$B$777,G$83)+'СЕТ СН'!$H$9+СВЦЭМ!$D$10+'СЕТ СН'!$H$6-'СЕТ СН'!$H$19</f>
        <v>1364.8573776900002</v>
      </c>
      <c r="H113" s="37">
        <f>SUMIFS(СВЦЭМ!$C$34:$C$777,СВЦЭМ!$A$34:$A$777,$A113,СВЦЭМ!$B$34:$B$777,H$83)+'СЕТ СН'!$H$9+СВЦЭМ!$D$10+'СЕТ СН'!$H$6-'СЕТ СН'!$H$19</f>
        <v>1304.5606630100001</v>
      </c>
      <c r="I113" s="37">
        <f>SUMIFS(СВЦЭМ!$C$34:$C$777,СВЦЭМ!$A$34:$A$777,$A113,СВЦЭМ!$B$34:$B$777,I$83)+'СЕТ СН'!$H$9+СВЦЭМ!$D$10+'СЕТ СН'!$H$6-'СЕТ СН'!$H$19</f>
        <v>1242.6053716200004</v>
      </c>
      <c r="J113" s="37">
        <f>SUMIFS(СВЦЭМ!$C$34:$C$777,СВЦЭМ!$A$34:$A$777,$A113,СВЦЭМ!$B$34:$B$777,J$83)+'СЕТ СН'!$H$9+СВЦЭМ!$D$10+'СЕТ СН'!$H$6-'СЕТ СН'!$H$19</f>
        <v>1208.6680386800003</v>
      </c>
      <c r="K113" s="37">
        <f>SUMIFS(СВЦЭМ!$C$34:$C$777,СВЦЭМ!$A$34:$A$777,$A113,СВЦЭМ!$B$34:$B$777,K$83)+'СЕТ СН'!$H$9+СВЦЭМ!$D$10+'СЕТ СН'!$H$6-'СЕТ СН'!$H$19</f>
        <v>1181.4562664600003</v>
      </c>
      <c r="L113" s="37">
        <f>SUMIFS(СВЦЭМ!$C$34:$C$777,СВЦЭМ!$A$34:$A$777,$A113,СВЦЭМ!$B$34:$B$777,L$83)+'СЕТ СН'!$H$9+СВЦЭМ!$D$10+'СЕТ СН'!$H$6-'СЕТ СН'!$H$19</f>
        <v>1171.7800164500004</v>
      </c>
      <c r="M113" s="37">
        <f>SUMIFS(СВЦЭМ!$C$34:$C$777,СВЦЭМ!$A$34:$A$777,$A113,СВЦЭМ!$B$34:$B$777,M$83)+'СЕТ СН'!$H$9+СВЦЭМ!$D$10+'СЕТ СН'!$H$6-'СЕТ СН'!$H$19</f>
        <v>1184.7098054000003</v>
      </c>
      <c r="N113" s="37">
        <f>SUMIFS(СВЦЭМ!$C$34:$C$777,СВЦЭМ!$A$34:$A$777,$A113,СВЦЭМ!$B$34:$B$777,N$83)+'СЕТ СН'!$H$9+СВЦЭМ!$D$10+'СЕТ СН'!$H$6-'СЕТ СН'!$H$19</f>
        <v>1205.4681486700001</v>
      </c>
      <c r="O113" s="37">
        <f>SUMIFS(СВЦЭМ!$C$34:$C$777,СВЦЭМ!$A$34:$A$777,$A113,СВЦЭМ!$B$34:$B$777,O$83)+'СЕТ СН'!$H$9+СВЦЭМ!$D$10+'СЕТ СН'!$H$6-'СЕТ СН'!$H$19</f>
        <v>1215.0433104200001</v>
      </c>
      <c r="P113" s="37">
        <f>SUMIFS(СВЦЭМ!$C$34:$C$777,СВЦЭМ!$A$34:$A$777,$A113,СВЦЭМ!$B$34:$B$777,P$83)+'СЕТ СН'!$H$9+СВЦЭМ!$D$10+'СЕТ СН'!$H$6-'СЕТ СН'!$H$19</f>
        <v>1229.3611489800001</v>
      </c>
      <c r="Q113" s="37">
        <f>SUMIFS(СВЦЭМ!$C$34:$C$777,СВЦЭМ!$A$34:$A$777,$A113,СВЦЭМ!$B$34:$B$777,Q$83)+'СЕТ СН'!$H$9+СВЦЭМ!$D$10+'СЕТ СН'!$H$6-'СЕТ СН'!$H$19</f>
        <v>1236.6437197700002</v>
      </c>
      <c r="R113" s="37">
        <f>SUMIFS(СВЦЭМ!$C$34:$C$777,СВЦЭМ!$A$34:$A$777,$A113,СВЦЭМ!$B$34:$B$777,R$83)+'СЕТ СН'!$H$9+СВЦЭМ!$D$10+'СЕТ СН'!$H$6-'СЕТ СН'!$H$19</f>
        <v>1235.1607250100001</v>
      </c>
      <c r="S113" s="37">
        <f>SUMIFS(СВЦЭМ!$C$34:$C$777,СВЦЭМ!$A$34:$A$777,$A113,СВЦЭМ!$B$34:$B$777,S$83)+'СЕТ СН'!$H$9+СВЦЭМ!$D$10+'СЕТ СН'!$H$6-'СЕТ СН'!$H$19</f>
        <v>1215.6264381600004</v>
      </c>
      <c r="T113" s="37">
        <f>SUMIFS(СВЦЭМ!$C$34:$C$777,СВЦЭМ!$A$34:$A$777,$A113,СВЦЭМ!$B$34:$B$777,T$83)+'СЕТ СН'!$H$9+СВЦЭМ!$D$10+'СЕТ СН'!$H$6-'СЕТ СН'!$H$19</f>
        <v>1177.1239950000004</v>
      </c>
      <c r="U113" s="37">
        <f>SUMIFS(СВЦЭМ!$C$34:$C$777,СВЦЭМ!$A$34:$A$777,$A113,СВЦЭМ!$B$34:$B$777,U$83)+'СЕТ СН'!$H$9+СВЦЭМ!$D$10+'СЕТ СН'!$H$6-'СЕТ СН'!$H$19</f>
        <v>1165.5642577800004</v>
      </c>
      <c r="V113" s="37">
        <f>SUMIFS(СВЦЭМ!$C$34:$C$777,СВЦЭМ!$A$34:$A$777,$A113,СВЦЭМ!$B$34:$B$777,V$83)+'СЕТ СН'!$H$9+СВЦЭМ!$D$10+'СЕТ СН'!$H$6-'СЕТ СН'!$H$19</f>
        <v>1180.3380868400004</v>
      </c>
      <c r="W113" s="37">
        <f>SUMIFS(СВЦЭМ!$C$34:$C$777,СВЦЭМ!$A$34:$A$777,$A113,СВЦЭМ!$B$34:$B$777,W$83)+'СЕТ СН'!$H$9+СВЦЭМ!$D$10+'СЕТ СН'!$H$6-'СЕТ СН'!$H$19</f>
        <v>1200.2397415700002</v>
      </c>
      <c r="X113" s="37">
        <f>SUMIFS(СВЦЭМ!$C$34:$C$777,СВЦЭМ!$A$34:$A$777,$A113,СВЦЭМ!$B$34:$B$777,X$83)+'СЕТ СН'!$H$9+СВЦЭМ!$D$10+'СЕТ СН'!$H$6-'СЕТ СН'!$H$19</f>
        <v>1221.71013494</v>
      </c>
      <c r="Y113" s="37">
        <f>SUMIFS(СВЦЭМ!$C$34:$C$777,СВЦЭМ!$A$34:$A$777,$A113,СВЦЭМ!$B$34:$B$777,Y$83)+'СЕТ СН'!$H$9+СВЦЭМ!$D$10+'СЕТ СН'!$H$6-'СЕТ СН'!$H$19</f>
        <v>1267.22176885</v>
      </c>
      <c r="AA113" s="38"/>
    </row>
    <row r="114" spans="1:27" ht="15.75" x14ac:dyDescent="0.2">
      <c r="A114" s="36">
        <f t="shared" si="2"/>
        <v>42766</v>
      </c>
      <c r="B114" s="37">
        <f>SUMIFS(СВЦЭМ!$C$34:$C$777,СВЦЭМ!$A$34:$A$777,$A114,СВЦЭМ!$B$34:$B$777,B$83)+'СЕТ СН'!$H$9+СВЦЭМ!$D$10+'СЕТ СН'!$H$6-'СЕТ СН'!$H$19</f>
        <v>1309.49588786</v>
      </c>
      <c r="C114" s="37">
        <f>SUMIFS(СВЦЭМ!$C$34:$C$777,СВЦЭМ!$A$34:$A$777,$A114,СВЦЭМ!$B$34:$B$777,C$83)+'СЕТ СН'!$H$9+СВЦЭМ!$D$10+'СЕТ СН'!$H$6-'СЕТ СН'!$H$19</f>
        <v>1349.8811977</v>
      </c>
      <c r="D114" s="37">
        <f>SUMIFS(СВЦЭМ!$C$34:$C$777,СВЦЭМ!$A$34:$A$777,$A114,СВЦЭМ!$B$34:$B$777,D$83)+'СЕТ СН'!$H$9+СВЦЭМ!$D$10+'СЕТ СН'!$H$6-'СЕТ СН'!$H$19</f>
        <v>1370.8949936900003</v>
      </c>
      <c r="E114" s="37">
        <f>SUMIFS(СВЦЭМ!$C$34:$C$777,СВЦЭМ!$A$34:$A$777,$A114,СВЦЭМ!$B$34:$B$777,E$83)+'СЕТ СН'!$H$9+СВЦЭМ!$D$10+'СЕТ СН'!$H$6-'СЕТ СН'!$H$19</f>
        <v>1378.5111396500001</v>
      </c>
      <c r="F114" s="37">
        <f>SUMIFS(СВЦЭМ!$C$34:$C$777,СВЦЭМ!$A$34:$A$777,$A114,СВЦЭМ!$B$34:$B$777,F$83)+'СЕТ СН'!$H$9+СВЦЭМ!$D$10+'СЕТ СН'!$H$6-'СЕТ СН'!$H$19</f>
        <v>1376.3624070999999</v>
      </c>
      <c r="G114" s="37">
        <f>SUMIFS(СВЦЭМ!$C$34:$C$777,СВЦЭМ!$A$34:$A$777,$A114,СВЦЭМ!$B$34:$B$777,G$83)+'СЕТ СН'!$H$9+СВЦЭМ!$D$10+'СЕТ СН'!$H$6-'СЕТ СН'!$H$19</f>
        <v>1361.0036811100003</v>
      </c>
      <c r="H114" s="37">
        <f>SUMIFS(СВЦЭМ!$C$34:$C$777,СВЦЭМ!$A$34:$A$777,$A114,СВЦЭМ!$B$34:$B$777,H$83)+'СЕТ СН'!$H$9+СВЦЭМ!$D$10+'СЕТ СН'!$H$6-'СЕТ СН'!$H$19</f>
        <v>1302.8222259900003</v>
      </c>
      <c r="I114" s="37">
        <f>SUMIFS(СВЦЭМ!$C$34:$C$777,СВЦЭМ!$A$34:$A$777,$A114,СВЦЭМ!$B$34:$B$777,I$83)+'СЕТ СН'!$H$9+СВЦЭМ!$D$10+'СЕТ СН'!$H$6-'СЕТ СН'!$H$19</f>
        <v>1247.3060594000003</v>
      </c>
      <c r="J114" s="37">
        <f>SUMIFS(СВЦЭМ!$C$34:$C$777,СВЦЭМ!$A$34:$A$777,$A114,СВЦЭМ!$B$34:$B$777,J$83)+'СЕТ СН'!$H$9+СВЦЭМ!$D$10+'СЕТ СН'!$H$6-'СЕТ СН'!$H$19</f>
        <v>1213.8768654</v>
      </c>
      <c r="K114" s="37">
        <f>SUMIFS(СВЦЭМ!$C$34:$C$777,СВЦЭМ!$A$34:$A$777,$A114,СВЦЭМ!$B$34:$B$777,K$83)+'СЕТ СН'!$H$9+СВЦЭМ!$D$10+'СЕТ СН'!$H$6-'СЕТ СН'!$H$19</f>
        <v>1186.8997383700003</v>
      </c>
      <c r="L114" s="37">
        <f>SUMIFS(СВЦЭМ!$C$34:$C$777,СВЦЭМ!$A$34:$A$777,$A114,СВЦЭМ!$B$34:$B$777,L$83)+'СЕТ СН'!$H$9+СВЦЭМ!$D$10+'СЕТ СН'!$H$6-'СЕТ СН'!$H$19</f>
        <v>1183.5428585600002</v>
      </c>
      <c r="M114" s="37">
        <f>SUMIFS(СВЦЭМ!$C$34:$C$777,СВЦЭМ!$A$34:$A$777,$A114,СВЦЭМ!$B$34:$B$777,M$83)+'СЕТ СН'!$H$9+СВЦЭМ!$D$10+'СЕТ СН'!$H$6-'СЕТ СН'!$H$19</f>
        <v>1189.6487484700001</v>
      </c>
      <c r="N114" s="37">
        <f>SUMIFS(СВЦЭМ!$C$34:$C$777,СВЦЭМ!$A$34:$A$777,$A114,СВЦЭМ!$B$34:$B$777,N$83)+'СЕТ СН'!$H$9+СВЦЭМ!$D$10+'СЕТ СН'!$H$6-'СЕТ СН'!$H$19</f>
        <v>1211.3827072300001</v>
      </c>
      <c r="O114" s="37">
        <f>SUMIFS(СВЦЭМ!$C$34:$C$777,СВЦЭМ!$A$34:$A$777,$A114,СВЦЭМ!$B$34:$B$777,O$83)+'СЕТ СН'!$H$9+СВЦЭМ!$D$10+'СЕТ СН'!$H$6-'СЕТ СН'!$H$19</f>
        <v>1215.5736061500002</v>
      </c>
      <c r="P114" s="37">
        <f>SUMIFS(СВЦЭМ!$C$34:$C$777,СВЦЭМ!$A$34:$A$777,$A114,СВЦЭМ!$B$34:$B$777,P$83)+'СЕТ СН'!$H$9+СВЦЭМ!$D$10+'СЕТ СН'!$H$6-'СЕТ СН'!$H$19</f>
        <v>1229.7602210900004</v>
      </c>
      <c r="Q114" s="37">
        <f>SUMIFS(СВЦЭМ!$C$34:$C$777,СВЦЭМ!$A$34:$A$777,$A114,СВЦЭМ!$B$34:$B$777,Q$83)+'СЕТ СН'!$H$9+СВЦЭМ!$D$10+'СЕТ СН'!$H$6-'СЕТ СН'!$H$19</f>
        <v>1241.59028872</v>
      </c>
      <c r="R114" s="37">
        <f>SUMIFS(СВЦЭМ!$C$34:$C$777,СВЦЭМ!$A$34:$A$777,$A114,СВЦЭМ!$B$34:$B$777,R$83)+'СЕТ СН'!$H$9+СВЦЭМ!$D$10+'СЕТ СН'!$H$6-'СЕТ СН'!$H$19</f>
        <v>1247.44540964</v>
      </c>
      <c r="S114" s="37">
        <f>SUMIFS(СВЦЭМ!$C$34:$C$777,СВЦЭМ!$A$34:$A$777,$A114,СВЦЭМ!$B$34:$B$777,S$83)+'СЕТ СН'!$H$9+СВЦЭМ!$D$10+'СЕТ СН'!$H$6-'СЕТ СН'!$H$19</f>
        <v>1226.2288458100002</v>
      </c>
      <c r="T114" s="37">
        <f>SUMIFS(СВЦЭМ!$C$34:$C$777,СВЦЭМ!$A$34:$A$777,$A114,СВЦЭМ!$B$34:$B$777,T$83)+'СЕТ СН'!$H$9+СВЦЭМ!$D$10+'СЕТ СН'!$H$6-'СЕТ СН'!$H$19</f>
        <v>1176.4039243100001</v>
      </c>
      <c r="U114" s="37">
        <f>SUMIFS(СВЦЭМ!$C$34:$C$777,СВЦЭМ!$A$34:$A$777,$A114,СВЦЭМ!$B$34:$B$777,U$83)+'СЕТ СН'!$H$9+СВЦЭМ!$D$10+'СЕТ СН'!$H$6-'СЕТ СН'!$H$19</f>
        <v>1163.0421423400003</v>
      </c>
      <c r="V114" s="37">
        <f>SUMIFS(СВЦЭМ!$C$34:$C$777,СВЦЭМ!$A$34:$A$777,$A114,СВЦЭМ!$B$34:$B$777,V$83)+'СЕТ СН'!$H$9+СВЦЭМ!$D$10+'СЕТ СН'!$H$6-'СЕТ СН'!$H$19</f>
        <v>1179.4686206600004</v>
      </c>
      <c r="W114" s="37">
        <f>SUMIFS(СВЦЭМ!$C$34:$C$777,СВЦЭМ!$A$34:$A$777,$A114,СВЦЭМ!$B$34:$B$777,W$83)+'СЕТ СН'!$H$9+СВЦЭМ!$D$10+'СЕТ СН'!$H$6-'СЕТ СН'!$H$19</f>
        <v>1195.9728773900001</v>
      </c>
      <c r="X114" s="37">
        <f>SUMIFS(СВЦЭМ!$C$34:$C$777,СВЦЭМ!$A$34:$A$777,$A114,СВЦЭМ!$B$34:$B$777,X$83)+'СЕТ СН'!$H$9+СВЦЭМ!$D$10+'СЕТ СН'!$H$6-'СЕТ СН'!$H$19</f>
        <v>1223.0983559000001</v>
      </c>
      <c r="Y114" s="37">
        <f>SUMIFS(СВЦЭМ!$C$34:$C$777,СВЦЭМ!$A$34:$A$777,$A114,СВЦЭМ!$B$34:$B$777,Y$83)+'СЕТ СН'!$H$9+СВЦЭМ!$D$10+'СЕТ СН'!$H$6-'СЕТ СН'!$H$19</f>
        <v>1267.2789570600003</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01.01.2017</v>
      </c>
      <c r="B120" s="37">
        <f>SUMIFS(СВЦЭМ!$C$34:$C$777,СВЦЭМ!$A$34:$A$777,$A120,СВЦЭМ!$B$34:$B$777,B$119)+'СЕТ СН'!$I$9+СВЦЭМ!$D$10+'СЕТ СН'!$I$6-'СЕТ СН'!$I$19</f>
        <v>1808.5655729199998</v>
      </c>
      <c r="C120" s="37">
        <f>SUMIFS(СВЦЭМ!$C$34:$C$777,СВЦЭМ!$A$34:$A$777,$A120,СВЦЭМ!$B$34:$B$777,C$119)+'СЕТ СН'!$I$9+СВЦЭМ!$D$10+'СЕТ СН'!$I$6-'СЕТ СН'!$I$19</f>
        <v>1802.24347416</v>
      </c>
      <c r="D120" s="37">
        <f>SUMIFS(СВЦЭМ!$C$34:$C$777,СВЦЭМ!$A$34:$A$777,$A120,СВЦЭМ!$B$34:$B$777,D$119)+'СЕТ СН'!$I$9+СВЦЭМ!$D$10+'СЕТ СН'!$I$6-'СЕТ СН'!$I$19</f>
        <v>1827.9288397400001</v>
      </c>
      <c r="E120" s="37">
        <f>SUMIFS(СВЦЭМ!$C$34:$C$777,СВЦЭМ!$A$34:$A$777,$A120,СВЦЭМ!$B$34:$B$777,E$119)+'СЕТ СН'!$I$9+СВЦЭМ!$D$10+'СЕТ СН'!$I$6-'СЕТ СН'!$I$19</f>
        <v>1850.43386543</v>
      </c>
      <c r="F120" s="37">
        <f>SUMIFS(СВЦЭМ!$C$34:$C$777,СВЦЭМ!$A$34:$A$777,$A120,СВЦЭМ!$B$34:$B$777,F$119)+'СЕТ СН'!$I$9+СВЦЭМ!$D$10+'СЕТ СН'!$I$6-'СЕТ СН'!$I$19</f>
        <v>1862.1090693699998</v>
      </c>
      <c r="G120" s="37">
        <f>SUMIFS(СВЦЭМ!$C$34:$C$777,СВЦЭМ!$A$34:$A$777,$A120,СВЦЭМ!$B$34:$B$777,G$119)+'СЕТ СН'!$I$9+СВЦЭМ!$D$10+'СЕТ СН'!$I$6-'СЕТ СН'!$I$19</f>
        <v>1866.1625606100001</v>
      </c>
      <c r="H120" s="37">
        <f>SUMIFS(СВЦЭМ!$C$34:$C$777,СВЦЭМ!$A$34:$A$777,$A120,СВЦЭМ!$B$34:$B$777,H$119)+'СЕТ СН'!$I$9+СВЦЭМ!$D$10+'СЕТ СН'!$I$6-'СЕТ СН'!$I$19</f>
        <v>1849.5223242000002</v>
      </c>
      <c r="I120" s="37">
        <f>SUMIFS(СВЦЭМ!$C$34:$C$777,СВЦЭМ!$A$34:$A$777,$A120,СВЦЭМ!$B$34:$B$777,I$119)+'СЕТ СН'!$I$9+СВЦЭМ!$D$10+'СЕТ СН'!$I$6-'СЕТ СН'!$I$19</f>
        <v>1819.7491741700001</v>
      </c>
      <c r="J120" s="37">
        <f>SUMIFS(СВЦЭМ!$C$34:$C$777,СВЦЭМ!$A$34:$A$777,$A120,СВЦЭМ!$B$34:$B$777,J$119)+'СЕТ СН'!$I$9+СВЦЭМ!$D$10+'СЕТ СН'!$I$6-'СЕТ СН'!$I$19</f>
        <v>1776.5222985800001</v>
      </c>
      <c r="K120" s="37">
        <f>SUMIFS(СВЦЭМ!$C$34:$C$777,СВЦЭМ!$A$34:$A$777,$A120,СВЦЭМ!$B$34:$B$777,K$119)+'СЕТ СН'!$I$9+СВЦЭМ!$D$10+'СЕТ СН'!$I$6-'СЕТ СН'!$I$19</f>
        <v>1751.6918871100002</v>
      </c>
      <c r="L120" s="37">
        <f>SUMIFS(СВЦЭМ!$C$34:$C$777,СВЦЭМ!$A$34:$A$777,$A120,СВЦЭМ!$B$34:$B$777,L$119)+'СЕТ СН'!$I$9+СВЦЭМ!$D$10+'СЕТ СН'!$I$6-'СЕТ СН'!$I$19</f>
        <v>1719.9457631400001</v>
      </c>
      <c r="M120" s="37">
        <f>SUMIFS(СВЦЭМ!$C$34:$C$777,СВЦЭМ!$A$34:$A$777,$A120,СВЦЭМ!$B$34:$B$777,M$119)+'СЕТ СН'!$I$9+СВЦЭМ!$D$10+'СЕТ СН'!$I$6-'СЕТ СН'!$I$19</f>
        <v>1707.6663913900002</v>
      </c>
      <c r="N120" s="37">
        <f>SUMIFS(СВЦЭМ!$C$34:$C$777,СВЦЭМ!$A$34:$A$777,$A120,СВЦЭМ!$B$34:$B$777,N$119)+'СЕТ СН'!$I$9+СВЦЭМ!$D$10+'СЕТ СН'!$I$6-'СЕТ СН'!$I$19</f>
        <v>1711.6253886100003</v>
      </c>
      <c r="O120" s="37">
        <f>SUMIFS(СВЦЭМ!$C$34:$C$777,СВЦЭМ!$A$34:$A$777,$A120,СВЦЭМ!$B$34:$B$777,O$119)+'СЕТ СН'!$I$9+СВЦЭМ!$D$10+'СЕТ СН'!$I$6-'СЕТ СН'!$I$19</f>
        <v>1716.8488232400005</v>
      </c>
      <c r="P120" s="37">
        <f>SUMIFS(СВЦЭМ!$C$34:$C$777,СВЦЭМ!$A$34:$A$777,$A120,СВЦЭМ!$B$34:$B$777,P$119)+'СЕТ СН'!$I$9+СВЦЭМ!$D$10+'СЕТ СН'!$I$6-'СЕТ СН'!$I$19</f>
        <v>1728.8339215699998</v>
      </c>
      <c r="Q120" s="37">
        <f>SUMIFS(СВЦЭМ!$C$34:$C$777,СВЦЭМ!$A$34:$A$777,$A120,СВЦЭМ!$B$34:$B$777,Q$119)+'СЕТ СН'!$I$9+СВЦЭМ!$D$10+'СЕТ СН'!$I$6-'СЕТ СН'!$I$19</f>
        <v>1738.2414811500003</v>
      </c>
      <c r="R120" s="37">
        <f>SUMIFS(СВЦЭМ!$C$34:$C$777,СВЦЭМ!$A$34:$A$777,$A120,СВЦЭМ!$B$34:$B$777,R$119)+'СЕТ СН'!$I$9+СВЦЭМ!$D$10+'СЕТ СН'!$I$6-'СЕТ СН'!$I$19</f>
        <v>1730.7766173700002</v>
      </c>
      <c r="S120" s="37">
        <f>SUMIFS(СВЦЭМ!$C$34:$C$777,СВЦЭМ!$A$34:$A$777,$A120,СВЦЭМ!$B$34:$B$777,S$119)+'СЕТ СН'!$I$9+СВЦЭМ!$D$10+'СЕТ СН'!$I$6-'СЕТ СН'!$I$19</f>
        <v>1699.8281474599999</v>
      </c>
      <c r="T120" s="37">
        <f>SUMIFS(СВЦЭМ!$C$34:$C$777,СВЦЭМ!$A$34:$A$777,$A120,СВЦЭМ!$B$34:$B$777,T$119)+'СЕТ СН'!$I$9+СВЦЭМ!$D$10+'СЕТ СН'!$I$6-'СЕТ СН'!$I$19</f>
        <v>1691.2150967200005</v>
      </c>
      <c r="U120" s="37">
        <f>SUMIFS(СВЦЭМ!$C$34:$C$777,СВЦЭМ!$A$34:$A$777,$A120,СВЦЭМ!$B$34:$B$777,U$119)+'СЕТ СН'!$I$9+СВЦЭМ!$D$10+'СЕТ СН'!$I$6-'СЕТ СН'!$I$19</f>
        <v>1691.8103148099999</v>
      </c>
      <c r="V120" s="37">
        <f>SUMIFS(СВЦЭМ!$C$34:$C$777,СВЦЭМ!$A$34:$A$777,$A120,СВЦЭМ!$B$34:$B$777,V$119)+'СЕТ СН'!$I$9+СВЦЭМ!$D$10+'СЕТ СН'!$I$6-'СЕТ СН'!$I$19</f>
        <v>1697.2114360599999</v>
      </c>
      <c r="W120" s="37">
        <f>SUMIFS(СВЦЭМ!$C$34:$C$777,СВЦЭМ!$A$34:$A$777,$A120,СВЦЭМ!$B$34:$B$777,W$119)+'СЕТ СН'!$I$9+СВЦЭМ!$D$10+'СЕТ СН'!$I$6-'СЕТ СН'!$I$19</f>
        <v>1696.1565333999997</v>
      </c>
      <c r="X120" s="37">
        <f>SUMIFS(СВЦЭМ!$C$34:$C$777,СВЦЭМ!$A$34:$A$777,$A120,СВЦЭМ!$B$34:$B$777,X$119)+'СЕТ СН'!$I$9+СВЦЭМ!$D$10+'СЕТ СН'!$I$6-'СЕТ СН'!$I$19</f>
        <v>1696.6221647800003</v>
      </c>
      <c r="Y120" s="37">
        <f>SUMIFS(СВЦЭМ!$C$34:$C$777,СВЦЭМ!$A$34:$A$777,$A120,СВЦЭМ!$B$34:$B$777,Y$119)+'СЕТ СН'!$I$9+СВЦЭМ!$D$10+'СЕТ СН'!$I$6-'СЕТ СН'!$I$19</f>
        <v>1734.65175903</v>
      </c>
    </row>
    <row r="121" spans="1:27" ht="15.75" x14ac:dyDescent="0.2">
      <c r="A121" s="36">
        <f>A120+1</f>
        <v>42737</v>
      </c>
      <c r="B121" s="37">
        <f>SUMIFS(СВЦЭМ!$C$34:$C$777,СВЦЭМ!$A$34:$A$777,$A121,СВЦЭМ!$B$34:$B$777,B$119)+'СЕТ СН'!$I$9+СВЦЭМ!$D$10+'СЕТ СН'!$I$6-'СЕТ СН'!$I$19</f>
        <v>1781.06517738</v>
      </c>
      <c r="C121" s="37">
        <f>SUMIFS(СВЦЭМ!$C$34:$C$777,СВЦЭМ!$A$34:$A$777,$A121,СВЦЭМ!$B$34:$B$777,C$119)+'СЕТ СН'!$I$9+СВЦЭМ!$D$10+'СЕТ СН'!$I$6-'СЕТ СН'!$I$19</f>
        <v>1815.5754635800004</v>
      </c>
      <c r="D121" s="37">
        <f>SUMIFS(СВЦЭМ!$C$34:$C$777,СВЦЭМ!$A$34:$A$777,$A121,СВЦЭМ!$B$34:$B$777,D$119)+'СЕТ СН'!$I$9+СВЦЭМ!$D$10+'СЕТ СН'!$I$6-'СЕТ СН'!$I$19</f>
        <v>1834.8356860599997</v>
      </c>
      <c r="E121" s="37">
        <f>SUMIFS(СВЦЭМ!$C$34:$C$777,СВЦЭМ!$A$34:$A$777,$A121,СВЦЭМ!$B$34:$B$777,E$119)+'СЕТ СН'!$I$9+СВЦЭМ!$D$10+'СЕТ СН'!$I$6-'СЕТ СН'!$I$19</f>
        <v>1846.41761047</v>
      </c>
      <c r="F121" s="37">
        <f>SUMIFS(СВЦЭМ!$C$34:$C$777,СВЦЭМ!$A$34:$A$777,$A121,СВЦЭМ!$B$34:$B$777,F$119)+'СЕТ СН'!$I$9+СВЦЭМ!$D$10+'СЕТ СН'!$I$6-'СЕТ СН'!$I$19</f>
        <v>1849.8397631899998</v>
      </c>
      <c r="G121" s="37">
        <f>SUMIFS(СВЦЭМ!$C$34:$C$777,СВЦЭМ!$A$34:$A$777,$A121,СВЦЭМ!$B$34:$B$777,G$119)+'СЕТ СН'!$I$9+СВЦЭМ!$D$10+'СЕТ СН'!$I$6-'СЕТ СН'!$I$19</f>
        <v>1848.4762693100001</v>
      </c>
      <c r="H121" s="37">
        <f>SUMIFS(СВЦЭМ!$C$34:$C$777,СВЦЭМ!$A$34:$A$777,$A121,СВЦЭМ!$B$34:$B$777,H$119)+'СЕТ СН'!$I$9+СВЦЭМ!$D$10+'СЕТ СН'!$I$6-'СЕТ СН'!$I$19</f>
        <v>1839.01184371</v>
      </c>
      <c r="I121" s="37">
        <f>SUMIFS(СВЦЭМ!$C$34:$C$777,СВЦЭМ!$A$34:$A$777,$A121,СВЦЭМ!$B$34:$B$777,I$119)+'СЕТ СН'!$I$9+СВЦЭМ!$D$10+'СЕТ СН'!$I$6-'СЕТ СН'!$I$19</f>
        <v>1806.4714215100003</v>
      </c>
      <c r="J121" s="37">
        <f>SUMIFS(СВЦЭМ!$C$34:$C$777,СВЦЭМ!$A$34:$A$777,$A121,СВЦЭМ!$B$34:$B$777,J$119)+'СЕТ СН'!$I$9+СВЦЭМ!$D$10+'СЕТ СН'!$I$6-'СЕТ СН'!$I$19</f>
        <v>1741.8420330999998</v>
      </c>
      <c r="K121" s="37">
        <f>SUMIFS(СВЦЭМ!$C$34:$C$777,СВЦЭМ!$A$34:$A$777,$A121,СВЦЭМ!$B$34:$B$777,K$119)+'СЕТ СН'!$I$9+СВЦЭМ!$D$10+'СЕТ СН'!$I$6-'СЕТ СН'!$I$19</f>
        <v>1707.1300602400001</v>
      </c>
      <c r="L121" s="37">
        <f>SUMIFS(СВЦЭМ!$C$34:$C$777,СВЦЭМ!$A$34:$A$777,$A121,СВЦЭМ!$B$34:$B$777,L$119)+'СЕТ СН'!$I$9+СВЦЭМ!$D$10+'СЕТ СН'!$I$6-'СЕТ СН'!$I$19</f>
        <v>1706.5465841900004</v>
      </c>
      <c r="M121" s="37">
        <f>SUMIFS(СВЦЭМ!$C$34:$C$777,СВЦЭМ!$A$34:$A$777,$A121,СВЦЭМ!$B$34:$B$777,M$119)+'СЕТ СН'!$I$9+СВЦЭМ!$D$10+'СЕТ СН'!$I$6-'СЕТ СН'!$I$19</f>
        <v>1703.6116180500003</v>
      </c>
      <c r="N121" s="37">
        <f>SUMIFS(СВЦЭМ!$C$34:$C$777,СВЦЭМ!$A$34:$A$777,$A121,СВЦЭМ!$B$34:$B$777,N$119)+'СЕТ СН'!$I$9+СВЦЭМ!$D$10+'СЕТ СН'!$I$6-'СЕТ СН'!$I$19</f>
        <v>1698.39006522</v>
      </c>
      <c r="O121" s="37">
        <f>SUMIFS(СВЦЭМ!$C$34:$C$777,СВЦЭМ!$A$34:$A$777,$A121,СВЦЭМ!$B$34:$B$777,O$119)+'СЕТ СН'!$I$9+СВЦЭМ!$D$10+'СЕТ СН'!$I$6-'СЕТ СН'!$I$19</f>
        <v>1695.0698017499999</v>
      </c>
      <c r="P121" s="37">
        <f>SUMIFS(СВЦЭМ!$C$34:$C$777,СВЦЭМ!$A$34:$A$777,$A121,СВЦЭМ!$B$34:$B$777,P$119)+'СЕТ СН'!$I$9+СВЦЭМ!$D$10+'СЕТ СН'!$I$6-'СЕТ СН'!$I$19</f>
        <v>1699.7500366300001</v>
      </c>
      <c r="Q121" s="37">
        <f>SUMIFS(СВЦЭМ!$C$34:$C$777,СВЦЭМ!$A$34:$A$777,$A121,СВЦЭМ!$B$34:$B$777,Q$119)+'СЕТ СН'!$I$9+СВЦЭМ!$D$10+'СЕТ СН'!$I$6-'СЕТ СН'!$I$19</f>
        <v>1713.3934158399998</v>
      </c>
      <c r="R121" s="37">
        <f>SUMIFS(СВЦЭМ!$C$34:$C$777,СВЦЭМ!$A$34:$A$777,$A121,СВЦЭМ!$B$34:$B$777,R$119)+'СЕТ СН'!$I$9+СВЦЭМ!$D$10+'СЕТ СН'!$I$6-'СЕТ СН'!$I$19</f>
        <v>1702.6080581599999</v>
      </c>
      <c r="S121" s="37">
        <f>SUMIFS(СВЦЭМ!$C$34:$C$777,СВЦЭМ!$A$34:$A$777,$A121,СВЦЭМ!$B$34:$B$777,S$119)+'СЕТ СН'!$I$9+СВЦЭМ!$D$10+'СЕТ СН'!$I$6-'СЕТ СН'!$I$19</f>
        <v>1696.4216087599998</v>
      </c>
      <c r="T121" s="37">
        <f>SUMIFS(СВЦЭМ!$C$34:$C$777,СВЦЭМ!$A$34:$A$777,$A121,СВЦЭМ!$B$34:$B$777,T$119)+'СЕТ СН'!$I$9+СВЦЭМ!$D$10+'СЕТ СН'!$I$6-'СЕТ СН'!$I$19</f>
        <v>1700.0965181299998</v>
      </c>
      <c r="U121" s="37">
        <f>SUMIFS(СВЦЭМ!$C$34:$C$777,СВЦЭМ!$A$34:$A$777,$A121,СВЦЭМ!$B$34:$B$777,U$119)+'СЕТ СН'!$I$9+СВЦЭМ!$D$10+'СЕТ СН'!$I$6-'СЕТ СН'!$I$19</f>
        <v>1702.4326164100003</v>
      </c>
      <c r="V121" s="37">
        <f>SUMIFS(СВЦЭМ!$C$34:$C$777,СВЦЭМ!$A$34:$A$777,$A121,СВЦЭМ!$B$34:$B$777,V$119)+'СЕТ СН'!$I$9+СВЦЭМ!$D$10+'СЕТ СН'!$I$6-'СЕТ СН'!$I$19</f>
        <v>1704.8286042700001</v>
      </c>
      <c r="W121" s="37">
        <f>SUMIFS(СВЦЭМ!$C$34:$C$777,СВЦЭМ!$A$34:$A$777,$A121,СВЦЭМ!$B$34:$B$777,W$119)+'СЕТ СН'!$I$9+СВЦЭМ!$D$10+'СЕТ СН'!$I$6-'СЕТ СН'!$I$19</f>
        <v>1702.8489792299997</v>
      </c>
      <c r="X121" s="37">
        <f>SUMIFS(СВЦЭМ!$C$34:$C$777,СВЦЭМ!$A$34:$A$777,$A121,СВЦЭМ!$B$34:$B$777,X$119)+'СЕТ СН'!$I$9+СВЦЭМ!$D$10+'СЕТ СН'!$I$6-'СЕТ СН'!$I$19</f>
        <v>1703.8462723499997</v>
      </c>
      <c r="Y121" s="37">
        <f>SUMIFS(СВЦЭМ!$C$34:$C$777,СВЦЭМ!$A$34:$A$777,$A121,СВЦЭМ!$B$34:$B$777,Y$119)+'СЕТ СН'!$I$9+СВЦЭМ!$D$10+'СЕТ СН'!$I$6-'СЕТ СН'!$I$19</f>
        <v>1738.3627261800002</v>
      </c>
    </row>
    <row r="122" spans="1:27" ht="15.75" x14ac:dyDescent="0.2">
      <c r="A122" s="36">
        <f t="shared" ref="A122:A150" si="3">A121+1</f>
        <v>42738</v>
      </c>
      <c r="B122" s="37">
        <f>SUMIFS(СВЦЭМ!$C$34:$C$777,СВЦЭМ!$A$34:$A$777,$A122,СВЦЭМ!$B$34:$B$777,B$119)+'СЕТ СН'!$I$9+СВЦЭМ!$D$10+'СЕТ СН'!$I$6-'СЕТ СН'!$I$19</f>
        <v>1812.7095048700003</v>
      </c>
      <c r="C122" s="37">
        <f>SUMIFS(СВЦЭМ!$C$34:$C$777,СВЦЭМ!$A$34:$A$777,$A122,СВЦЭМ!$B$34:$B$777,C$119)+'СЕТ СН'!$I$9+СВЦЭМ!$D$10+'СЕТ СН'!$I$6-'СЕТ СН'!$I$19</f>
        <v>1846.7714787900004</v>
      </c>
      <c r="D122" s="37">
        <f>SUMIFS(СВЦЭМ!$C$34:$C$777,СВЦЭМ!$A$34:$A$777,$A122,СВЦЭМ!$B$34:$B$777,D$119)+'СЕТ СН'!$I$9+СВЦЭМ!$D$10+'СЕТ СН'!$I$6-'СЕТ СН'!$I$19</f>
        <v>1869.13625185</v>
      </c>
      <c r="E122" s="37">
        <f>SUMIFS(СВЦЭМ!$C$34:$C$777,СВЦЭМ!$A$34:$A$777,$A122,СВЦЭМ!$B$34:$B$777,E$119)+'СЕТ СН'!$I$9+СВЦЭМ!$D$10+'СЕТ СН'!$I$6-'СЕТ СН'!$I$19</f>
        <v>1881.3928336400004</v>
      </c>
      <c r="F122" s="37">
        <f>SUMIFS(СВЦЭМ!$C$34:$C$777,СВЦЭМ!$A$34:$A$777,$A122,СВЦЭМ!$B$34:$B$777,F$119)+'СЕТ СН'!$I$9+СВЦЭМ!$D$10+'СЕТ СН'!$I$6-'СЕТ СН'!$I$19</f>
        <v>1879.6427959100001</v>
      </c>
      <c r="G122" s="37">
        <f>SUMIFS(СВЦЭМ!$C$34:$C$777,СВЦЭМ!$A$34:$A$777,$A122,СВЦЭМ!$B$34:$B$777,G$119)+'СЕТ СН'!$I$9+СВЦЭМ!$D$10+'СЕТ СН'!$I$6-'СЕТ СН'!$I$19</f>
        <v>1873.8600228200003</v>
      </c>
      <c r="H122" s="37">
        <f>SUMIFS(СВЦЭМ!$C$34:$C$777,СВЦЭМ!$A$34:$A$777,$A122,СВЦЭМ!$B$34:$B$777,H$119)+'СЕТ СН'!$I$9+СВЦЭМ!$D$10+'СЕТ СН'!$I$6-'СЕТ СН'!$I$19</f>
        <v>1862.9040833500003</v>
      </c>
      <c r="I122" s="37">
        <f>SUMIFS(СВЦЭМ!$C$34:$C$777,СВЦЭМ!$A$34:$A$777,$A122,СВЦЭМ!$B$34:$B$777,I$119)+'СЕТ СН'!$I$9+СВЦЭМ!$D$10+'СЕТ СН'!$I$6-'СЕТ СН'!$I$19</f>
        <v>1836.1487050599999</v>
      </c>
      <c r="J122" s="37">
        <f>SUMIFS(СВЦЭМ!$C$34:$C$777,СВЦЭМ!$A$34:$A$777,$A122,СВЦЭМ!$B$34:$B$777,J$119)+'СЕТ СН'!$I$9+СВЦЭМ!$D$10+'СЕТ СН'!$I$6-'СЕТ СН'!$I$19</f>
        <v>1781.7244241500002</v>
      </c>
      <c r="K122" s="37">
        <f>SUMIFS(СВЦЭМ!$C$34:$C$777,СВЦЭМ!$A$34:$A$777,$A122,СВЦЭМ!$B$34:$B$777,K$119)+'СЕТ СН'!$I$9+СВЦЭМ!$D$10+'СЕТ СН'!$I$6-'СЕТ СН'!$I$19</f>
        <v>1751.3735157900001</v>
      </c>
      <c r="L122" s="37">
        <f>SUMIFS(СВЦЭМ!$C$34:$C$777,СВЦЭМ!$A$34:$A$777,$A122,СВЦЭМ!$B$34:$B$777,L$119)+'СЕТ СН'!$I$9+СВЦЭМ!$D$10+'СЕТ СН'!$I$6-'СЕТ СН'!$I$19</f>
        <v>1742.9497949000001</v>
      </c>
      <c r="M122" s="37">
        <f>SUMIFS(СВЦЭМ!$C$34:$C$777,СВЦЭМ!$A$34:$A$777,$A122,СВЦЭМ!$B$34:$B$777,M$119)+'СЕТ СН'!$I$9+СВЦЭМ!$D$10+'СЕТ СН'!$I$6-'СЕТ СН'!$I$19</f>
        <v>1728.4549565500001</v>
      </c>
      <c r="N122" s="37">
        <f>SUMIFS(СВЦЭМ!$C$34:$C$777,СВЦЭМ!$A$34:$A$777,$A122,СВЦЭМ!$B$34:$B$777,N$119)+'СЕТ СН'!$I$9+СВЦЭМ!$D$10+'СЕТ СН'!$I$6-'СЕТ СН'!$I$19</f>
        <v>1721.7990735600001</v>
      </c>
      <c r="O122" s="37">
        <f>SUMIFS(СВЦЭМ!$C$34:$C$777,СВЦЭМ!$A$34:$A$777,$A122,СВЦЭМ!$B$34:$B$777,O$119)+'СЕТ СН'!$I$9+СВЦЭМ!$D$10+'СЕТ СН'!$I$6-'СЕТ СН'!$I$19</f>
        <v>1720.6257854200003</v>
      </c>
      <c r="P122" s="37">
        <f>SUMIFS(СВЦЭМ!$C$34:$C$777,СВЦЭМ!$A$34:$A$777,$A122,СВЦЭМ!$B$34:$B$777,P$119)+'СЕТ СН'!$I$9+СВЦЭМ!$D$10+'СЕТ СН'!$I$6-'СЕТ СН'!$I$19</f>
        <v>1719.3220415100004</v>
      </c>
      <c r="Q122" s="37">
        <f>SUMIFS(СВЦЭМ!$C$34:$C$777,СВЦЭМ!$A$34:$A$777,$A122,СВЦЭМ!$B$34:$B$777,Q$119)+'СЕТ СН'!$I$9+СВЦЭМ!$D$10+'СЕТ СН'!$I$6-'СЕТ СН'!$I$19</f>
        <v>1716.7826331100005</v>
      </c>
      <c r="R122" s="37">
        <f>SUMIFS(СВЦЭМ!$C$34:$C$777,СВЦЭМ!$A$34:$A$777,$A122,СВЦЭМ!$B$34:$B$777,R$119)+'СЕТ СН'!$I$9+СВЦЭМ!$D$10+'СЕТ СН'!$I$6-'СЕТ СН'!$I$19</f>
        <v>1717.1220040899998</v>
      </c>
      <c r="S122" s="37">
        <f>SUMIFS(СВЦЭМ!$C$34:$C$777,СВЦЭМ!$A$34:$A$777,$A122,СВЦЭМ!$B$34:$B$777,S$119)+'СЕТ СН'!$I$9+СВЦЭМ!$D$10+'СЕТ СН'!$I$6-'СЕТ СН'!$I$19</f>
        <v>1717.3622183500001</v>
      </c>
      <c r="T122" s="37">
        <f>SUMIFS(СВЦЭМ!$C$34:$C$777,СВЦЭМ!$A$34:$A$777,$A122,СВЦЭМ!$B$34:$B$777,T$119)+'СЕТ СН'!$I$9+СВЦЭМ!$D$10+'СЕТ СН'!$I$6-'СЕТ СН'!$I$19</f>
        <v>1723.2523276500001</v>
      </c>
      <c r="U122" s="37">
        <f>SUMIFS(СВЦЭМ!$C$34:$C$777,СВЦЭМ!$A$34:$A$777,$A122,СВЦЭМ!$B$34:$B$777,U$119)+'СЕТ СН'!$I$9+СВЦЭМ!$D$10+'СЕТ СН'!$I$6-'СЕТ СН'!$I$19</f>
        <v>1722.8432086299999</v>
      </c>
      <c r="V122" s="37">
        <f>SUMIFS(СВЦЭМ!$C$34:$C$777,СВЦЭМ!$A$34:$A$777,$A122,СВЦЭМ!$B$34:$B$777,V$119)+'СЕТ СН'!$I$9+СВЦЭМ!$D$10+'СЕТ СН'!$I$6-'СЕТ СН'!$I$19</f>
        <v>1723.3957933800002</v>
      </c>
      <c r="W122" s="37">
        <f>SUMIFS(СВЦЭМ!$C$34:$C$777,СВЦЭМ!$A$34:$A$777,$A122,СВЦЭМ!$B$34:$B$777,W$119)+'СЕТ СН'!$I$9+СВЦЭМ!$D$10+'СЕТ СН'!$I$6-'СЕТ СН'!$I$19</f>
        <v>1721.4273020199998</v>
      </c>
      <c r="X122" s="37">
        <f>SUMIFS(СВЦЭМ!$C$34:$C$777,СВЦЭМ!$A$34:$A$777,$A122,СВЦЭМ!$B$34:$B$777,X$119)+'СЕТ СН'!$I$9+СВЦЭМ!$D$10+'СЕТ СН'!$I$6-'СЕТ СН'!$I$19</f>
        <v>1719.9763609900001</v>
      </c>
      <c r="Y122" s="37">
        <f>SUMIFS(СВЦЭМ!$C$34:$C$777,СВЦЭМ!$A$34:$A$777,$A122,СВЦЭМ!$B$34:$B$777,Y$119)+'СЕТ СН'!$I$9+СВЦЭМ!$D$10+'СЕТ СН'!$I$6-'СЕТ СН'!$I$19</f>
        <v>1757.0439817300003</v>
      </c>
    </row>
    <row r="123" spans="1:27" ht="15.75" x14ac:dyDescent="0.2">
      <c r="A123" s="36">
        <f t="shared" si="3"/>
        <v>42739</v>
      </c>
      <c r="B123" s="37">
        <f>SUMIFS(СВЦЭМ!$C$34:$C$777,СВЦЭМ!$A$34:$A$777,$A123,СВЦЭМ!$B$34:$B$777,B$119)+'СЕТ СН'!$I$9+СВЦЭМ!$D$10+'СЕТ СН'!$I$6-'СЕТ СН'!$I$19</f>
        <v>1767.3382168200001</v>
      </c>
      <c r="C123" s="37">
        <f>SUMIFS(СВЦЭМ!$C$34:$C$777,СВЦЭМ!$A$34:$A$777,$A123,СВЦЭМ!$B$34:$B$777,C$119)+'СЕТ СН'!$I$9+СВЦЭМ!$D$10+'СЕТ СН'!$I$6-'СЕТ СН'!$I$19</f>
        <v>1808.2328629399999</v>
      </c>
      <c r="D123" s="37">
        <f>SUMIFS(СВЦЭМ!$C$34:$C$777,СВЦЭМ!$A$34:$A$777,$A123,СВЦЭМ!$B$34:$B$777,D$119)+'СЕТ СН'!$I$9+СВЦЭМ!$D$10+'СЕТ СН'!$I$6-'СЕТ СН'!$I$19</f>
        <v>1829.7259023200004</v>
      </c>
      <c r="E123" s="37">
        <f>SUMIFS(СВЦЭМ!$C$34:$C$777,СВЦЭМ!$A$34:$A$777,$A123,СВЦЭМ!$B$34:$B$777,E$119)+'СЕТ СН'!$I$9+СВЦЭМ!$D$10+'СЕТ СН'!$I$6-'СЕТ СН'!$I$19</f>
        <v>1844.4368153599999</v>
      </c>
      <c r="F123" s="37">
        <f>SUMIFS(СВЦЭМ!$C$34:$C$777,СВЦЭМ!$A$34:$A$777,$A123,СВЦЭМ!$B$34:$B$777,F$119)+'СЕТ СН'!$I$9+СВЦЭМ!$D$10+'СЕТ СН'!$I$6-'СЕТ СН'!$I$19</f>
        <v>1847.9974659199997</v>
      </c>
      <c r="G123" s="37">
        <f>SUMIFS(СВЦЭМ!$C$34:$C$777,СВЦЭМ!$A$34:$A$777,$A123,СВЦЭМ!$B$34:$B$777,G$119)+'СЕТ СН'!$I$9+СВЦЭМ!$D$10+'СЕТ СН'!$I$6-'СЕТ СН'!$I$19</f>
        <v>1843.3053678000001</v>
      </c>
      <c r="H123" s="37">
        <f>SUMIFS(СВЦЭМ!$C$34:$C$777,СВЦЭМ!$A$34:$A$777,$A123,СВЦЭМ!$B$34:$B$777,H$119)+'СЕТ СН'!$I$9+СВЦЭМ!$D$10+'СЕТ СН'!$I$6-'СЕТ СН'!$I$19</f>
        <v>1822.3829532500004</v>
      </c>
      <c r="I123" s="37">
        <f>SUMIFS(СВЦЭМ!$C$34:$C$777,СВЦЭМ!$A$34:$A$777,$A123,СВЦЭМ!$B$34:$B$777,I$119)+'СЕТ СН'!$I$9+СВЦЭМ!$D$10+'СЕТ СН'!$I$6-'СЕТ СН'!$I$19</f>
        <v>1782.3773749500001</v>
      </c>
      <c r="J123" s="37">
        <f>SUMIFS(СВЦЭМ!$C$34:$C$777,СВЦЭМ!$A$34:$A$777,$A123,СВЦЭМ!$B$34:$B$777,J$119)+'СЕТ СН'!$I$9+СВЦЭМ!$D$10+'СЕТ СН'!$I$6-'СЕТ СН'!$I$19</f>
        <v>1710.9062532099997</v>
      </c>
      <c r="K123" s="37">
        <f>SUMIFS(СВЦЭМ!$C$34:$C$777,СВЦЭМ!$A$34:$A$777,$A123,СВЦЭМ!$B$34:$B$777,K$119)+'СЕТ СН'!$I$9+СВЦЭМ!$D$10+'СЕТ СН'!$I$6-'СЕТ СН'!$I$19</f>
        <v>1709.2281190100002</v>
      </c>
      <c r="L123" s="37">
        <f>SUMIFS(СВЦЭМ!$C$34:$C$777,СВЦЭМ!$A$34:$A$777,$A123,СВЦЭМ!$B$34:$B$777,L$119)+'СЕТ СН'!$I$9+СВЦЭМ!$D$10+'СЕТ СН'!$I$6-'СЕТ СН'!$I$19</f>
        <v>1713.92414878</v>
      </c>
      <c r="M123" s="37">
        <f>SUMIFS(СВЦЭМ!$C$34:$C$777,СВЦЭМ!$A$34:$A$777,$A123,СВЦЭМ!$B$34:$B$777,M$119)+'СЕТ СН'!$I$9+СВЦЭМ!$D$10+'СЕТ СН'!$I$6-'СЕТ СН'!$I$19</f>
        <v>1710.27492927</v>
      </c>
      <c r="N123" s="37">
        <f>SUMIFS(СВЦЭМ!$C$34:$C$777,СВЦЭМ!$A$34:$A$777,$A123,СВЦЭМ!$B$34:$B$777,N$119)+'СЕТ СН'!$I$9+СВЦЭМ!$D$10+'СЕТ СН'!$I$6-'СЕТ СН'!$I$19</f>
        <v>1702.9427837200001</v>
      </c>
      <c r="O123" s="37">
        <f>SUMIFS(СВЦЭМ!$C$34:$C$777,СВЦЭМ!$A$34:$A$777,$A123,СВЦЭМ!$B$34:$B$777,O$119)+'СЕТ СН'!$I$9+СВЦЭМ!$D$10+'СЕТ СН'!$I$6-'СЕТ СН'!$I$19</f>
        <v>1707.5306832100005</v>
      </c>
      <c r="P123" s="37">
        <f>SUMIFS(СВЦЭМ!$C$34:$C$777,СВЦЭМ!$A$34:$A$777,$A123,СВЦЭМ!$B$34:$B$777,P$119)+'СЕТ СН'!$I$9+СВЦЭМ!$D$10+'СЕТ СН'!$I$6-'СЕТ СН'!$I$19</f>
        <v>1705.2355848200004</v>
      </c>
      <c r="Q123" s="37">
        <f>SUMIFS(СВЦЭМ!$C$34:$C$777,СВЦЭМ!$A$34:$A$777,$A123,СВЦЭМ!$B$34:$B$777,Q$119)+'СЕТ СН'!$I$9+СВЦЭМ!$D$10+'СЕТ СН'!$I$6-'СЕТ СН'!$I$19</f>
        <v>1701.9202883899998</v>
      </c>
      <c r="R123" s="37">
        <f>SUMIFS(СВЦЭМ!$C$34:$C$777,СВЦЭМ!$A$34:$A$777,$A123,СВЦЭМ!$B$34:$B$777,R$119)+'СЕТ СН'!$I$9+СВЦЭМ!$D$10+'СЕТ СН'!$I$6-'СЕТ СН'!$I$19</f>
        <v>1702.3806827300004</v>
      </c>
      <c r="S123" s="37">
        <f>SUMIFS(СВЦЭМ!$C$34:$C$777,СВЦЭМ!$A$34:$A$777,$A123,СВЦЭМ!$B$34:$B$777,S$119)+'СЕТ СН'!$I$9+СВЦЭМ!$D$10+'СЕТ СН'!$I$6-'СЕТ СН'!$I$19</f>
        <v>1705.1341023100003</v>
      </c>
      <c r="T123" s="37">
        <f>SUMIFS(СВЦЭМ!$C$34:$C$777,СВЦЭМ!$A$34:$A$777,$A123,СВЦЭМ!$B$34:$B$777,T$119)+'СЕТ СН'!$I$9+СВЦЭМ!$D$10+'СЕТ СН'!$I$6-'СЕТ СН'!$I$19</f>
        <v>1711.0517002500001</v>
      </c>
      <c r="U123" s="37">
        <f>SUMIFS(СВЦЭМ!$C$34:$C$777,СВЦЭМ!$A$34:$A$777,$A123,СВЦЭМ!$B$34:$B$777,U$119)+'СЕТ СН'!$I$9+СВЦЭМ!$D$10+'СЕТ СН'!$I$6-'СЕТ СН'!$I$19</f>
        <v>1710.8077574400004</v>
      </c>
      <c r="V123" s="37">
        <f>SUMIFS(СВЦЭМ!$C$34:$C$777,СВЦЭМ!$A$34:$A$777,$A123,СВЦЭМ!$B$34:$B$777,V$119)+'СЕТ СН'!$I$9+СВЦЭМ!$D$10+'СЕТ СН'!$I$6-'СЕТ СН'!$I$19</f>
        <v>1710.8781419100001</v>
      </c>
      <c r="W123" s="37">
        <f>SUMIFS(СВЦЭМ!$C$34:$C$777,СВЦЭМ!$A$34:$A$777,$A123,СВЦЭМ!$B$34:$B$777,W$119)+'СЕТ СН'!$I$9+СВЦЭМ!$D$10+'СЕТ СН'!$I$6-'СЕТ СН'!$I$19</f>
        <v>1707.7556824499998</v>
      </c>
      <c r="X123" s="37">
        <f>SUMIFS(СВЦЭМ!$C$34:$C$777,СВЦЭМ!$A$34:$A$777,$A123,СВЦЭМ!$B$34:$B$777,X$119)+'СЕТ СН'!$I$9+СВЦЭМ!$D$10+'СЕТ СН'!$I$6-'СЕТ СН'!$I$19</f>
        <v>1705.9496172300001</v>
      </c>
      <c r="Y123" s="37">
        <f>SUMIFS(СВЦЭМ!$C$34:$C$777,СВЦЭМ!$A$34:$A$777,$A123,СВЦЭМ!$B$34:$B$777,Y$119)+'СЕТ СН'!$I$9+СВЦЭМ!$D$10+'СЕТ СН'!$I$6-'СЕТ СН'!$I$19</f>
        <v>1736.5091218699999</v>
      </c>
    </row>
    <row r="124" spans="1:27" ht="15.75" x14ac:dyDescent="0.2">
      <c r="A124" s="36">
        <f t="shared" si="3"/>
        <v>42740</v>
      </c>
      <c r="B124" s="37">
        <f>SUMIFS(СВЦЭМ!$C$34:$C$777,СВЦЭМ!$A$34:$A$777,$A124,СВЦЭМ!$B$34:$B$777,B$119)+'СЕТ СН'!$I$9+СВЦЭМ!$D$10+'СЕТ СН'!$I$6-'СЕТ СН'!$I$19</f>
        <v>1785.3102271300004</v>
      </c>
      <c r="C124" s="37">
        <f>SUMIFS(СВЦЭМ!$C$34:$C$777,СВЦЭМ!$A$34:$A$777,$A124,СВЦЭМ!$B$34:$B$777,C$119)+'СЕТ СН'!$I$9+СВЦЭМ!$D$10+'СЕТ СН'!$I$6-'СЕТ СН'!$I$19</f>
        <v>1821.6689142900004</v>
      </c>
      <c r="D124" s="37">
        <f>SUMIFS(СВЦЭМ!$C$34:$C$777,СВЦЭМ!$A$34:$A$777,$A124,СВЦЭМ!$B$34:$B$777,D$119)+'СЕТ СН'!$I$9+СВЦЭМ!$D$10+'СЕТ СН'!$I$6-'СЕТ СН'!$I$19</f>
        <v>1850.7859898300003</v>
      </c>
      <c r="E124" s="37">
        <f>SUMIFS(СВЦЭМ!$C$34:$C$777,СВЦЭМ!$A$34:$A$777,$A124,СВЦЭМ!$B$34:$B$777,E$119)+'СЕТ СН'!$I$9+СВЦЭМ!$D$10+'СЕТ СН'!$I$6-'СЕТ СН'!$I$19</f>
        <v>1860.7370411500001</v>
      </c>
      <c r="F124" s="37">
        <f>SUMIFS(СВЦЭМ!$C$34:$C$777,СВЦЭМ!$A$34:$A$777,$A124,СВЦЭМ!$B$34:$B$777,F$119)+'СЕТ СН'!$I$9+СВЦЭМ!$D$10+'СЕТ СН'!$I$6-'СЕТ СН'!$I$19</f>
        <v>1862.1583846499998</v>
      </c>
      <c r="G124" s="37">
        <f>SUMIFS(СВЦЭМ!$C$34:$C$777,СВЦЭМ!$A$34:$A$777,$A124,СВЦЭМ!$B$34:$B$777,G$119)+'СЕТ СН'!$I$9+СВЦЭМ!$D$10+'СЕТ СН'!$I$6-'СЕТ СН'!$I$19</f>
        <v>1860.4744315799999</v>
      </c>
      <c r="H124" s="37">
        <f>SUMIFS(СВЦЭМ!$C$34:$C$777,СВЦЭМ!$A$34:$A$777,$A124,СВЦЭМ!$B$34:$B$777,H$119)+'СЕТ СН'!$I$9+СВЦЭМ!$D$10+'СЕТ СН'!$I$6-'СЕТ СН'!$I$19</f>
        <v>1838.7210865500001</v>
      </c>
      <c r="I124" s="37">
        <f>SUMIFS(СВЦЭМ!$C$34:$C$777,СВЦЭМ!$A$34:$A$777,$A124,СВЦЭМ!$B$34:$B$777,I$119)+'СЕТ СН'!$I$9+СВЦЭМ!$D$10+'СЕТ СН'!$I$6-'СЕТ СН'!$I$19</f>
        <v>1792.12877303</v>
      </c>
      <c r="J124" s="37">
        <f>SUMIFS(СВЦЭМ!$C$34:$C$777,СВЦЭМ!$A$34:$A$777,$A124,СВЦЭМ!$B$34:$B$777,J$119)+'СЕТ СН'!$I$9+СВЦЭМ!$D$10+'СЕТ СН'!$I$6-'СЕТ СН'!$I$19</f>
        <v>1722.3361444500001</v>
      </c>
      <c r="K124" s="37">
        <f>SUMIFS(СВЦЭМ!$C$34:$C$777,СВЦЭМ!$A$34:$A$777,$A124,СВЦЭМ!$B$34:$B$777,K$119)+'СЕТ СН'!$I$9+СВЦЭМ!$D$10+'СЕТ СН'!$I$6-'СЕТ СН'!$I$19</f>
        <v>1707.8776310100002</v>
      </c>
      <c r="L124" s="37">
        <f>SUMIFS(СВЦЭМ!$C$34:$C$777,СВЦЭМ!$A$34:$A$777,$A124,СВЦЭМ!$B$34:$B$777,L$119)+'СЕТ СН'!$I$9+СВЦЭМ!$D$10+'СЕТ СН'!$I$6-'СЕТ СН'!$I$19</f>
        <v>1718.4791773500001</v>
      </c>
      <c r="M124" s="37">
        <f>SUMIFS(СВЦЭМ!$C$34:$C$777,СВЦЭМ!$A$34:$A$777,$A124,СВЦЭМ!$B$34:$B$777,M$119)+'СЕТ СН'!$I$9+СВЦЭМ!$D$10+'СЕТ СН'!$I$6-'СЕТ СН'!$I$19</f>
        <v>1717.7492390799998</v>
      </c>
      <c r="N124" s="37">
        <f>SUMIFS(СВЦЭМ!$C$34:$C$777,СВЦЭМ!$A$34:$A$777,$A124,СВЦЭМ!$B$34:$B$777,N$119)+'СЕТ СН'!$I$9+СВЦЭМ!$D$10+'СЕТ СН'!$I$6-'СЕТ СН'!$I$19</f>
        <v>1709.74997962</v>
      </c>
      <c r="O124" s="37">
        <f>SUMIFS(СВЦЭМ!$C$34:$C$777,СВЦЭМ!$A$34:$A$777,$A124,СВЦЭМ!$B$34:$B$777,O$119)+'СЕТ СН'!$I$9+СВЦЭМ!$D$10+'СЕТ СН'!$I$6-'СЕТ СН'!$I$19</f>
        <v>1709.5103515299998</v>
      </c>
      <c r="P124" s="37">
        <f>SUMIFS(СВЦЭМ!$C$34:$C$777,СВЦЭМ!$A$34:$A$777,$A124,СВЦЭМ!$B$34:$B$777,P$119)+'СЕТ СН'!$I$9+СВЦЭМ!$D$10+'СЕТ СН'!$I$6-'СЕТ СН'!$I$19</f>
        <v>1709.92501524</v>
      </c>
      <c r="Q124" s="37">
        <f>SUMIFS(СВЦЭМ!$C$34:$C$777,СВЦЭМ!$A$34:$A$777,$A124,СВЦЭМ!$B$34:$B$777,Q$119)+'СЕТ СН'!$I$9+СВЦЭМ!$D$10+'СЕТ СН'!$I$6-'СЕТ СН'!$I$19</f>
        <v>1706.0232461800001</v>
      </c>
      <c r="R124" s="37">
        <f>SUMIFS(СВЦЭМ!$C$34:$C$777,СВЦЭМ!$A$34:$A$777,$A124,СВЦЭМ!$B$34:$B$777,R$119)+'СЕТ СН'!$I$9+СВЦЭМ!$D$10+'СЕТ СН'!$I$6-'СЕТ СН'!$I$19</f>
        <v>1705.1351695000003</v>
      </c>
      <c r="S124" s="37">
        <f>SUMIFS(СВЦЭМ!$C$34:$C$777,СВЦЭМ!$A$34:$A$777,$A124,СВЦЭМ!$B$34:$B$777,S$119)+'СЕТ СН'!$I$9+СВЦЭМ!$D$10+'СЕТ СН'!$I$6-'СЕТ СН'!$I$19</f>
        <v>1708.0358446099999</v>
      </c>
      <c r="T124" s="37">
        <f>SUMIFS(СВЦЭМ!$C$34:$C$777,СВЦЭМ!$A$34:$A$777,$A124,СВЦЭМ!$B$34:$B$777,T$119)+'СЕТ СН'!$I$9+СВЦЭМ!$D$10+'СЕТ СН'!$I$6-'СЕТ СН'!$I$19</f>
        <v>1714.9952195400001</v>
      </c>
      <c r="U124" s="37">
        <f>SUMIFS(СВЦЭМ!$C$34:$C$777,СВЦЭМ!$A$34:$A$777,$A124,СВЦЭМ!$B$34:$B$777,U$119)+'СЕТ СН'!$I$9+СВЦЭМ!$D$10+'СЕТ СН'!$I$6-'СЕТ СН'!$I$19</f>
        <v>1712.9167586900003</v>
      </c>
      <c r="V124" s="37">
        <f>SUMIFS(СВЦЭМ!$C$34:$C$777,СВЦЭМ!$A$34:$A$777,$A124,СВЦЭМ!$B$34:$B$777,V$119)+'СЕТ СН'!$I$9+СВЦЭМ!$D$10+'СЕТ СН'!$I$6-'СЕТ СН'!$I$19</f>
        <v>1714.2740480800003</v>
      </c>
      <c r="W124" s="37">
        <f>SUMIFS(СВЦЭМ!$C$34:$C$777,СВЦЭМ!$A$34:$A$777,$A124,СВЦЭМ!$B$34:$B$777,W$119)+'СЕТ СН'!$I$9+СВЦЭМ!$D$10+'СЕТ СН'!$I$6-'СЕТ СН'!$I$19</f>
        <v>1709.5880833199999</v>
      </c>
      <c r="X124" s="37">
        <f>SUMIFS(СВЦЭМ!$C$34:$C$777,СВЦЭМ!$A$34:$A$777,$A124,СВЦЭМ!$B$34:$B$777,X$119)+'СЕТ СН'!$I$9+СВЦЭМ!$D$10+'СЕТ СН'!$I$6-'СЕТ СН'!$I$19</f>
        <v>1708.2447179500004</v>
      </c>
      <c r="Y124" s="37">
        <f>SUMIFS(СВЦЭМ!$C$34:$C$777,СВЦЭМ!$A$34:$A$777,$A124,СВЦЭМ!$B$34:$B$777,Y$119)+'СЕТ СН'!$I$9+СВЦЭМ!$D$10+'СЕТ СН'!$I$6-'СЕТ СН'!$I$19</f>
        <v>1747.6224678099998</v>
      </c>
    </row>
    <row r="125" spans="1:27" ht="15.75" x14ac:dyDescent="0.2">
      <c r="A125" s="36">
        <f t="shared" si="3"/>
        <v>42741</v>
      </c>
      <c r="B125" s="37">
        <f>SUMIFS(СВЦЭМ!$C$34:$C$777,СВЦЭМ!$A$34:$A$777,$A125,СВЦЭМ!$B$34:$B$777,B$119)+'СЕТ СН'!$I$9+СВЦЭМ!$D$10+'СЕТ СН'!$I$6-'СЕТ СН'!$I$19</f>
        <v>1780.6530359099997</v>
      </c>
      <c r="C125" s="37">
        <f>SUMIFS(СВЦЭМ!$C$34:$C$777,СВЦЭМ!$A$34:$A$777,$A125,СВЦЭМ!$B$34:$B$777,C$119)+'СЕТ СН'!$I$9+СВЦЭМ!$D$10+'СЕТ СН'!$I$6-'СЕТ СН'!$I$19</f>
        <v>1816.9325383100004</v>
      </c>
      <c r="D125" s="37">
        <f>SUMIFS(СВЦЭМ!$C$34:$C$777,СВЦЭМ!$A$34:$A$777,$A125,СВЦЭМ!$B$34:$B$777,D$119)+'СЕТ СН'!$I$9+СВЦЭМ!$D$10+'СЕТ СН'!$I$6-'СЕТ СН'!$I$19</f>
        <v>1840.6687044600003</v>
      </c>
      <c r="E125" s="37">
        <f>SUMIFS(СВЦЭМ!$C$34:$C$777,СВЦЭМ!$A$34:$A$777,$A125,СВЦЭМ!$B$34:$B$777,E$119)+'СЕТ СН'!$I$9+СВЦЭМ!$D$10+'СЕТ СН'!$I$6-'СЕТ СН'!$I$19</f>
        <v>1852.9196868899999</v>
      </c>
      <c r="F125" s="37">
        <f>SUMIFS(СВЦЭМ!$C$34:$C$777,СВЦЭМ!$A$34:$A$777,$A125,СВЦЭМ!$B$34:$B$777,F$119)+'СЕТ СН'!$I$9+СВЦЭМ!$D$10+'СЕТ СН'!$I$6-'СЕТ СН'!$I$19</f>
        <v>1853.7714639900005</v>
      </c>
      <c r="G125" s="37">
        <f>SUMIFS(СВЦЭМ!$C$34:$C$777,СВЦЭМ!$A$34:$A$777,$A125,СВЦЭМ!$B$34:$B$777,G$119)+'СЕТ СН'!$I$9+СВЦЭМ!$D$10+'СЕТ СН'!$I$6-'СЕТ СН'!$I$19</f>
        <v>1853.2698981700005</v>
      </c>
      <c r="H125" s="37">
        <f>SUMIFS(СВЦЭМ!$C$34:$C$777,СВЦЭМ!$A$34:$A$777,$A125,СВЦЭМ!$B$34:$B$777,H$119)+'СЕТ СН'!$I$9+СВЦЭМ!$D$10+'СЕТ СН'!$I$6-'СЕТ СН'!$I$19</f>
        <v>1829.9269130900002</v>
      </c>
      <c r="I125" s="37">
        <f>SUMIFS(СВЦЭМ!$C$34:$C$777,СВЦЭМ!$A$34:$A$777,$A125,СВЦЭМ!$B$34:$B$777,I$119)+'СЕТ СН'!$I$9+СВЦЭМ!$D$10+'СЕТ СН'!$I$6-'СЕТ СН'!$I$19</f>
        <v>1789.5592669500002</v>
      </c>
      <c r="J125" s="37">
        <f>SUMIFS(СВЦЭМ!$C$34:$C$777,СВЦЭМ!$A$34:$A$777,$A125,СВЦЭМ!$B$34:$B$777,J$119)+'СЕТ СН'!$I$9+СВЦЭМ!$D$10+'СЕТ СН'!$I$6-'СЕТ СН'!$I$19</f>
        <v>1721.3825478400004</v>
      </c>
      <c r="K125" s="37">
        <f>SUMIFS(СВЦЭМ!$C$34:$C$777,СВЦЭМ!$A$34:$A$777,$A125,СВЦЭМ!$B$34:$B$777,K$119)+'СЕТ СН'!$I$9+СВЦЭМ!$D$10+'СЕТ СН'!$I$6-'СЕТ СН'!$I$19</f>
        <v>1694.7217657600004</v>
      </c>
      <c r="L125" s="37">
        <f>SUMIFS(СВЦЭМ!$C$34:$C$777,СВЦЭМ!$A$34:$A$777,$A125,СВЦЭМ!$B$34:$B$777,L$119)+'СЕТ СН'!$I$9+СВЦЭМ!$D$10+'СЕТ СН'!$I$6-'СЕТ СН'!$I$19</f>
        <v>1717.7680706800002</v>
      </c>
      <c r="M125" s="37">
        <f>SUMIFS(СВЦЭМ!$C$34:$C$777,СВЦЭМ!$A$34:$A$777,$A125,СВЦЭМ!$B$34:$B$777,M$119)+'СЕТ СН'!$I$9+СВЦЭМ!$D$10+'СЕТ СН'!$I$6-'СЕТ СН'!$I$19</f>
        <v>1721.1389354200001</v>
      </c>
      <c r="N125" s="37">
        <f>SUMIFS(СВЦЭМ!$C$34:$C$777,СВЦЭМ!$A$34:$A$777,$A125,СВЦЭМ!$B$34:$B$777,N$119)+'СЕТ СН'!$I$9+СВЦЭМ!$D$10+'СЕТ СН'!$I$6-'СЕТ СН'!$I$19</f>
        <v>1713.1584931699999</v>
      </c>
      <c r="O125" s="37">
        <f>SUMIFS(СВЦЭМ!$C$34:$C$777,СВЦЭМ!$A$34:$A$777,$A125,СВЦЭМ!$B$34:$B$777,O$119)+'СЕТ СН'!$I$9+СВЦЭМ!$D$10+'СЕТ СН'!$I$6-'СЕТ СН'!$I$19</f>
        <v>1699.7160363499997</v>
      </c>
      <c r="P125" s="37">
        <f>SUMIFS(СВЦЭМ!$C$34:$C$777,СВЦЭМ!$A$34:$A$777,$A125,СВЦЭМ!$B$34:$B$777,P$119)+'СЕТ СН'!$I$9+СВЦЭМ!$D$10+'СЕТ СН'!$I$6-'СЕТ СН'!$I$19</f>
        <v>1689.77094571</v>
      </c>
      <c r="Q125" s="37">
        <f>SUMIFS(СВЦЭМ!$C$34:$C$777,СВЦЭМ!$A$34:$A$777,$A125,СВЦЭМ!$B$34:$B$777,Q$119)+'СЕТ СН'!$I$9+СВЦЭМ!$D$10+'СЕТ СН'!$I$6-'СЕТ СН'!$I$19</f>
        <v>1691.1929428800004</v>
      </c>
      <c r="R125" s="37">
        <f>SUMIFS(СВЦЭМ!$C$34:$C$777,СВЦЭМ!$A$34:$A$777,$A125,СВЦЭМ!$B$34:$B$777,R$119)+'СЕТ СН'!$I$9+СВЦЭМ!$D$10+'СЕТ СН'!$I$6-'СЕТ СН'!$I$19</f>
        <v>1688.5869769800001</v>
      </c>
      <c r="S125" s="37">
        <f>SUMIFS(СВЦЭМ!$C$34:$C$777,СВЦЭМ!$A$34:$A$777,$A125,СВЦЭМ!$B$34:$B$777,S$119)+'СЕТ СН'!$I$9+СВЦЭМ!$D$10+'СЕТ СН'!$I$6-'СЕТ СН'!$I$19</f>
        <v>1705.9895518100002</v>
      </c>
      <c r="T125" s="37">
        <f>SUMIFS(СВЦЭМ!$C$34:$C$777,СВЦЭМ!$A$34:$A$777,$A125,СВЦЭМ!$B$34:$B$777,T$119)+'СЕТ СН'!$I$9+СВЦЭМ!$D$10+'СЕТ СН'!$I$6-'СЕТ СН'!$I$19</f>
        <v>1713.0393777600002</v>
      </c>
      <c r="U125" s="37">
        <f>SUMIFS(СВЦЭМ!$C$34:$C$777,СВЦЭМ!$A$34:$A$777,$A125,СВЦЭМ!$B$34:$B$777,U$119)+'СЕТ СН'!$I$9+СВЦЭМ!$D$10+'СЕТ СН'!$I$6-'СЕТ СН'!$I$19</f>
        <v>1715.4113934699999</v>
      </c>
      <c r="V125" s="37">
        <f>SUMIFS(СВЦЭМ!$C$34:$C$777,СВЦЭМ!$A$34:$A$777,$A125,СВЦЭМ!$B$34:$B$777,V$119)+'СЕТ СН'!$I$9+СВЦЭМ!$D$10+'СЕТ СН'!$I$6-'СЕТ СН'!$I$19</f>
        <v>1724.4899137800003</v>
      </c>
      <c r="W125" s="37">
        <f>SUMIFS(СВЦЭМ!$C$34:$C$777,СВЦЭМ!$A$34:$A$777,$A125,СВЦЭМ!$B$34:$B$777,W$119)+'СЕТ СН'!$I$9+СВЦЭМ!$D$10+'СЕТ СН'!$I$6-'СЕТ СН'!$I$19</f>
        <v>1719.4184269300004</v>
      </c>
      <c r="X125" s="37">
        <f>SUMIFS(СВЦЭМ!$C$34:$C$777,СВЦЭМ!$A$34:$A$777,$A125,СВЦЭМ!$B$34:$B$777,X$119)+'СЕТ СН'!$I$9+СВЦЭМ!$D$10+'СЕТ СН'!$I$6-'СЕТ СН'!$I$19</f>
        <v>1702.3726415900001</v>
      </c>
      <c r="Y125" s="37">
        <f>SUMIFS(СВЦЭМ!$C$34:$C$777,СВЦЭМ!$A$34:$A$777,$A125,СВЦЭМ!$B$34:$B$777,Y$119)+'СЕТ СН'!$I$9+СВЦЭМ!$D$10+'СЕТ СН'!$I$6-'СЕТ СН'!$I$19</f>
        <v>1730.2607073600002</v>
      </c>
    </row>
    <row r="126" spans="1:27" ht="15.75" x14ac:dyDescent="0.2">
      <c r="A126" s="36">
        <f t="shared" si="3"/>
        <v>42742</v>
      </c>
      <c r="B126" s="37">
        <f>SUMIFS(СВЦЭМ!$C$34:$C$777,СВЦЭМ!$A$34:$A$777,$A126,СВЦЭМ!$B$34:$B$777,B$119)+'СЕТ СН'!$I$9+СВЦЭМ!$D$10+'СЕТ СН'!$I$6-'СЕТ СН'!$I$19</f>
        <v>1778.1659721200003</v>
      </c>
      <c r="C126" s="37">
        <f>SUMIFS(СВЦЭМ!$C$34:$C$777,СВЦЭМ!$A$34:$A$777,$A126,СВЦЭМ!$B$34:$B$777,C$119)+'СЕТ СН'!$I$9+СВЦЭМ!$D$10+'СЕТ СН'!$I$6-'СЕТ СН'!$I$19</f>
        <v>1814.1610944700001</v>
      </c>
      <c r="D126" s="37">
        <f>SUMIFS(СВЦЭМ!$C$34:$C$777,СВЦЭМ!$A$34:$A$777,$A126,СВЦЭМ!$B$34:$B$777,D$119)+'СЕТ СН'!$I$9+СВЦЭМ!$D$10+'СЕТ СН'!$I$6-'СЕТ СН'!$I$19</f>
        <v>1838.0981547900001</v>
      </c>
      <c r="E126" s="37">
        <f>SUMIFS(СВЦЭМ!$C$34:$C$777,СВЦЭМ!$A$34:$A$777,$A126,СВЦЭМ!$B$34:$B$777,E$119)+'СЕТ СН'!$I$9+СВЦЭМ!$D$10+'СЕТ СН'!$I$6-'СЕТ СН'!$I$19</f>
        <v>1847.5808561200001</v>
      </c>
      <c r="F126" s="37">
        <f>SUMIFS(СВЦЭМ!$C$34:$C$777,СВЦЭМ!$A$34:$A$777,$A126,СВЦЭМ!$B$34:$B$777,F$119)+'СЕТ СН'!$I$9+СВЦЭМ!$D$10+'СЕТ СН'!$I$6-'СЕТ СН'!$I$19</f>
        <v>1851.3778432400004</v>
      </c>
      <c r="G126" s="37">
        <f>SUMIFS(СВЦЭМ!$C$34:$C$777,СВЦЭМ!$A$34:$A$777,$A126,СВЦЭМ!$B$34:$B$777,G$119)+'СЕТ СН'!$I$9+СВЦЭМ!$D$10+'СЕТ СН'!$I$6-'СЕТ СН'!$I$19</f>
        <v>1854.25688679</v>
      </c>
      <c r="H126" s="37">
        <f>SUMIFS(СВЦЭМ!$C$34:$C$777,СВЦЭМ!$A$34:$A$777,$A126,СВЦЭМ!$B$34:$B$777,H$119)+'СЕТ СН'!$I$9+СВЦЭМ!$D$10+'СЕТ СН'!$I$6-'СЕТ СН'!$I$19</f>
        <v>1829.82223187</v>
      </c>
      <c r="I126" s="37">
        <f>SUMIFS(СВЦЭМ!$C$34:$C$777,СВЦЭМ!$A$34:$A$777,$A126,СВЦЭМ!$B$34:$B$777,I$119)+'СЕТ СН'!$I$9+СВЦЭМ!$D$10+'СЕТ СН'!$I$6-'СЕТ СН'!$I$19</f>
        <v>1791.7245738900001</v>
      </c>
      <c r="J126" s="37">
        <f>SUMIFS(СВЦЭМ!$C$34:$C$777,СВЦЭМ!$A$34:$A$777,$A126,СВЦЭМ!$B$34:$B$777,J$119)+'СЕТ СН'!$I$9+СВЦЭМ!$D$10+'СЕТ СН'!$I$6-'СЕТ СН'!$I$19</f>
        <v>1723.1185090300005</v>
      </c>
      <c r="K126" s="37">
        <f>SUMIFS(СВЦЭМ!$C$34:$C$777,СВЦЭМ!$A$34:$A$777,$A126,СВЦЭМ!$B$34:$B$777,K$119)+'СЕТ СН'!$I$9+СВЦЭМ!$D$10+'СЕТ СН'!$I$6-'СЕТ СН'!$I$19</f>
        <v>1703.3223801100003</v>
      </c>
      <c r="L126" s="37">
        <f>SUMIFS(СВЦЭМ!$C$34:$C$777,СВЦЭМ!$A$34:$A$777,$A126,СВЦЭМ!$B$34:$B$777,L$119)+'СЕТ СН'!$I$9+СВЦЭМ!$D$10+'СЕТ СН'!$I$6-'СЕТ СН'!$I$19</f>
        <v>1710.80444291</v>
      </c>
      <c r="M126" s="37">
        <f>SUMIFS(СВЦЭМ!$C$34:$C$777,СВЦЭМ!$A$34:$A$777,$A126,СВЦЭМ!$B$34:$B$777,M$119)+'СЕТ СН'!$I$9+СВЦЭМ!$D$10+'СЕТ СН'!$I$6-'СЕТ СН'!$I$19</f>
        <v>1711.1342443399999</v>
      </c>
      <c r="N126" s="37">
        <f>SUMIFS(СВЦЭМ!$C$34:$C$777,СВЦЭМ!$A$34:$A$777,$A126,СВЦЭМ!$B$34:$B$777,N$119)+'СЕТ СН'!$I$9+СВЦЭМ!$D$10+'СЕТ СН'!$I$6-'СЕТ СН'!$I$19</f>
        <v>1700.2752996099998</v>
      </c>
      <c r="O126" s="37">
        <f>SUMIFS(СВЦЭМ!$C$34:$C$777,СВЦЭМ!$A$34:$A$777,$A126,СВЦЭМ!$B$34:$B$777,O$119)+'СЕТ СН'!$I$9+СВЦЭМ!$D$10+'СЕТ СН'!$I$6-'СЕТ СН'!$I$19</f>
        <v>1693.3806351200001</v>
      </c>
      <c r="P126" s="37">
        <f>SUMIFS(СВЦЭМ!$C$34:$C$777,СВЦЭМ!$A$34:$A$777,$A126,СВЦЭМ!$B$34:$B$777,P$119)+'СЕТ СН'!$I$9+СВЦЭМ!$D$10+'СЕТ СН'!$I$6-'СЕТ СН'!$I$19</f>
        <v>1694.50107467</v>
      </c>
      <c r="Q126" s="37">
        <f>SUMIFS(СВЦЭМ!$C$34:$C$777,СВЦЭМ!$A$34:$A$777,$A126,СВЦЭМ!$B$34:$B$777,Q$119)+'СЕТ СН'!$I$9+СВЦЭМ!$D$10+'СЕТ СН'!$I$6-'СЕТ СН'!$I$19</f>
        <v>1691.1932373300001</v>
      </c>
      <c r="R126" s="37">
        <f>SUMIFS(СВЦЭМ!$C$34:$C$777,СВЦЭМ!$A$34:$A$777,$A126,СВЦЭМ!$B$34:$B$777,R$119)+'СЕТ СН'!$I$9+СВЦЭМ!$D$10+'СЕТ СН'!$I$6-'СЕТ СН'!$I$19</f>
        <v>1694.5986467399998</v>
      </c>
      <c r="S126" s="37">
        <f>SUMIFS(СВЦЭМ!$C$34:$C$777,СВЦЭМ!$A$34:$A$777,$A126,СВЦЭМ!$B$34:$B$777,S$119)+'СЕТ СН'!$I$9+СВЦЭМ!$D$10+'СЕТ СН'!$I$6-'СЕТ СН'!$I$19</f>
        <v>1703.29235883</v>
      </c>
      <c r="T126" s="37">
        <f>SUMIFS(СВЦЭМ!$C$34:$C$777,СВЦЭМ!$A$34:$A$777,$A126,СВЦЭМ!$B$34:$B$777,T$119)+'СЕТ СН'!$I$9+СВЦЭМ!$D$10+'СЕТ СН'!$I$6-'СЕТ СН'!$I$19</f>
        <v>1730.0009992599998</v>
      </c>
      <c r="U126" s="37">
        <f>SUMIFS(СВЦЭМ!$C$34:$C$777,СВЦЭМ!$A$34:$A$777,$A126,СВЦЭМ!$B$34:$B$777,U$119)+'СЕТ СН'!$I$9+СВЦЭМ!$D$10+'СЕТ СН'!$I$6-'СЕТ СН'!$I$19</f>
        <v>1726.3194961300001</v>
      </c>
      <c r="V126" s="37">
        <f>SUMIFS(СВЦЭМ!$C$34:$C$777,СВЦЭМ!$A$34:$A$777,$A126,СВЦЭМ!$B$34:$B$777,V$119)+'СЕТ СН'!$I$9+СВЦЭМ!$D$10+'СЕТ СН'!$I$6-'СЕТ СН'!$I$19</f>
        <v>1714.9490042500001</v>
      </c>
      <c r="W126" s="37">
        <f>SUMIFS(СВЦЭМ!$C$34:$C$777,СВЦЭМ!$A$34:$A$777,$A126,СВЦЭМ!$B$34:$B$777,W$119)+'СЕТ СН'!$I$9+СВЦЭМ!$D$10+'СЕТ СН'!$I$6-'СЕТ СН'!$I$19</f>
        <v>1708.2342392700002</v>
      </c>
      <c r="X126" s="37">
        <f>SUMIFS(СВЦЭМ!$C$34:$C$777,СВЦЭМ!$A$34:$A$777,$A126,СВЦЭМ!$B$34:$B$777,X$119)+'СЕТ СН'!$I$9+СВЦЭМ!$D$10+'СЕТ СН'!$I$6-'СЕТ СН'!$I$19</f>
        <v>1697.7960338800003</v>
      </c>
      <c r="Y126" s="37">
        <f>SUMIFS(СВЦЭМ!$C$34:$C$777,СВЦЭМ!$A$34:$A$777,$A126,СВЦЭМ!$B$34:$B$777,Y$119)+'СЕТ СН'!$I$9+СВЦЭМ!$D$10+'СЕТ СН'!$I$6-'СЕТ СН'!$I$19</f>
        <v>1737.8438631099998</v>
      </c>
    </row>
    <row r="127" spans="1:27" ht="15.75" x14ac:dyDescent="0.2">
      <c r="A127" s="36">
        <f t="shared" si="3"/>
        <v>42743</v>
      </c>
      <c r="B127" s="37">
        <f>SUMIFS(СВЦЭМ!$C$34:$C$777,СВЦЭМ!$A$34:$A$777,$A127,СВЦЭМ!$B$34:$B$777,B$119)+'СЕТ СН'!$I$9+СВЦЭМ!$D$10+'СЕТ СН'!$I$6-'СЕТ СН'!$I$19</f>
        <v>1773.2827903699999</v>
      </c>
      <c r="C127" s="37">
        <f>SUMIFS(СВЦЭМ!$C$34:$C$777,СВЦЭМ!$A$34:$A$777,$A127,СВЦЭМ!$B$34:$B$777,C$119)+'СЕТ СН'!$I$9+СВЦЭМ!$D$10+'СЕТ СН'!$I$6-'СЕТ СН'!$I$19</f>
        <v>1817.0185427500001</v>
      </c>
      <c r="D127" s="37">
        <f>SUMIFS(СВЦЭМ!$C$34:$C$777,СВЦЭМ!$A$34:$A$777,$A127,СВЦЭМ!$B$34:$B$777,D$119)+'СЕТ СН'!$I$9+СВЦЭМ!$D$10+'СЕТ СН'!$I$6-'СЕТ СН'!$I$19</f>
        <v>1857.90656657</v>
      </c>
      <c r="E127" s="37">
        <f>SUMIFS(СВЦЭМ!$C$34:$C$777,СВЦЭМ!$A$34:$A$777,$A127,СВЦЭМ!$B$34:$B$777,E$119)+'СЕТ СН'!$I$9+СВЦЭМ!$D$10+'СЕТ СН'!$I$6-'СЕТ СН'!$I$19</f>
        <v>1895.5502295400001</v>
      </c>
      <c r="F127" s="37">
        <f>SUMIFS(СВЦЭМ!$C$34:$C$777,СВЦЭМ!$A$34:$A$777,$A127,СВЦЭМ!$B$34:$B$777,F$119)+'СЕТ СН'!$I$9+СВЦЭМ!$D$10+'СЕТ СН'!$I$6-'СЕТ СН'!$I$19</f>
        <v>1905.15575395</v>
      </c>
      <c r="G127" s="37">
        <f>SUMIFS(СВЦЭМ!$C$34:$C$777,СВЦЭМ!$A$34:$A$777,$A127,СВЦЭМ!$B$34:$B$777,G$119)+'СЕТ СН'!$I$9+СВЦЭМ!$D$10+'СЕТ СН'!$I$6-'СЕТ СН'!$I$19</f>
        <v>1898.01560668</v>
      </c>
      <c r="H127" s="37">
        <f>SUMIFS(СВЦЭМ!$C$34:$C$777,СВЦЭМ!$A$34:$A$777,$A127,СВЦЭМ!$B$34:$B$777,H$119)+'СЕТ СН'!$I$9+СВЦЭМ!$D$10+'СЕТ СН'!$I$6-'СЕТ СН'!$I$19</f>
        <v>1886.7755639300003</v>
      </c>
      <c r="I127" s="37">
        <f>SUMIFS(СВЦЭМ!$C$34:$C$777,СВЦЭМ!$A$34:$A$777,$A127,СВЦЭМ!$B$34:$B$777,I$119)+'СЕТ СН'!$I$9+СВЦЭМ!$D$10+'СЕТ СН'!$I$6-'СЕТ СН'!$I$19</f>
        <v>1842.9434338700003</v>
      </c>
      <c r="J127" s="37">
        <f>SUMIFS(СВЦЭМ!$C$34:$C$777,СВЦЭМ!$A$34:$A$777,$A127,СВЦЭМ!$B$34:$B$777,J$119)+'СЕТ СН'!$I$9+СВЦЭМ!$D$10+'СЕТ СН'!$I$6-'СЕТ СН'!$I$19</f>
        <v>1782.7283770900003</v>
      </c>
      <c r="K127" s="37">
        <f>SUMIFS(СВЦЭМ!$C$34:$C$777,СВЦЭМ!$A$34:$A$777,$A127,СВЦЭМ!$B$34:$B$777,K$119)+'СЕТ СН'!$I$9+СВЦЭМ!$D$10+'СЕТ СН'!$I$6-'СЕТ СН'!$I$19</f>
        <v>1740.56559879</v>
      </c>
      <c r="L127" s="37">
        <f>SUMIFS(СВЦЭМ!$C$34:$C$777,СВЦЭМ!$A$34:$A$777,$A127,СВЦЭМ!$B$34:$B$777,L$119)+'СЕТ СН'!$I$9+СВЦЭМ!$D$10+'СЕТ СН'!$I$6-'СЕТ СН'!$I$19</f>
        <v>1723.6066064699999</v>
      </c>
      <c r="M127" s="37">
        <f>SUMIFS(СВЦЭМ!$C$34:$C$777,СВЦЭМ!$A$34:$A$777,$A127,СВЦЭМ!$B$34:$B$777,M$119)+'СЕТ СН'!$I$9+СВЦЭМ!$D$10+'СЕТ СН'!$I$6-'СЕТ СН'!$I$19</f>
        <v>1723.6035339400005</v>
      </c>
      <c r="N127" s="37">
        <f>SUMIFS(СВЦЭМ!$C$34:$C$777,СВЦЭМ!$A$34:$A$777,$A127,СВЦЭМ!$B$34:$B$777,N$119)+'СЕТ СН'!$I$9+СВЦЭМ!$D$10+'СЕТ СН'!$I$6-'СЕТ СН'!$I$19</f>
        <v>1717.8640975500002</v>
      </c>
      <c r="O127" s="37">
        <f>SUMIFS(СВЦЭМ!$C$34:$C$777,СВЦЭМ!$A$34:$A$777,$A127,СВЦЭМ!$B$34:$B$777,O$119)+'СЕТ СН'!$I$9+СВЦЭМ!$D$10+'СЕТ СН'!$I$6-'СЕТ СН'!$I$19</f>
        <v>1729.3778313100001</v>
      </c>
      <c r="P127" s="37">
        <f>SUMIFS(СВЦЭМ!$C$34:$C$777,СВЦЭМ!$A$34:$A$777,$A127,СВЦЭМ!$B$34:$B$777,P$119)+'СЕТ СН'!$I$9+СВЦЭМ!$D$10+'СЕТ СН'!$I$6-'СЕТ СН'!$I$19</f>
        <v>1738.5527901800001</v>
      </c>
      <c r="Q127" s="37">
        <f>SUMIFS(СВЦЭМ!$C$34:$C$777,СВЦЭМ!$A$34:$A$777,$A127,СВЦЭМ!$B$34:$B$777,Q$119)+'СЕТ СН'!$I$9+СВЦЭМ!$D$10+'СЕТ СН'!$I$6-'СЕТ СН'!$I$19</f>
        <v>1753.1886550999998</v>
      </c>
      <c r="R127" s="37">
        <f>SUMIFS(СВЦЭМ!$C$34:$C$777,СВЦЭМ!$A$34:$A$777,$A127,СВЦЭМ!$B$34:$B$777,R$119)+'СЕТ СН'!$I$9+СВЦЭМ!$D$10+'СЕТ СН'!$I$6-'СЕТ СН'!$I$19</f>
        <v>1750.0839286600003</v>
      </c>
      <c r="S127" s="37">
        <f>SUMIFS(СВЦЭМ!$C$34:$C$777,СВЦЭМ!$A$34:$A$777,$A127,СВЦЭМ!$B$34:$B$777,S$119)+'СЕТ СН'!$I$9+СВЦЭМ!$D$10+'СЕТ СН'!$I$6-'СЕТ СН'!$I$19</f>
        <v>1725.1284479800001</v>
      </c>
      <c r="T127" s="37">
        <f>SUMIFS(СВЦЭМ!$C$34:$C$777,СВЦЭМ!$A$34:$A$777,$A127,СВЦЭМ!$B$34:$B$777,T$119)+'СЕТ СН'!$I$9+СВЦЭМ!$D$10+'СЕТ СН'!$I$6-'СЕТ СН'!$I$19</f>
        <v>1740.8183839000003</v>
      </c>
      <c r="U127" s="37">
        <f>SUMIFS(СВЦЭМ!$C$34:$C$777,СВЦЭМ!$A$34:$A$777,$A127,СВЦЭМ!$B$34:$B$777,U$119)+'СЕТ СН'!$I$9+СВЦЭМ!$D$10+'СЕТ СН'!$I$6-'СЕТ СН'!$I$19</f>
        <v>1737.3640304999999</v>
      </c>
      <c r="V127" s="37">
        <f>SUMIFS(СВЦЭМ!$C$34:$C$777,СВЦЭМ!$A$34:$A$777,$A127,СВЦЭМ!$B$34:$B$777,V$119)+'СЕТ СН'!$I$9+СВЦЭМ!$D$10+'СЕТ СН'!$I$6-'СЕТ СН'!$I$19</f>
        <v>1731.0886611800001</v>
      </c>
      <c r="W127" s="37">
        <f>SUMIFS(СВЦЭМ!$C$34:$C$777,СВЦЭМ!$A$34:$A$777,$A127,СВЦЭМ!$B$34:$B$777,W$119)+'СЕТ СН'!$I$9+СВЦЭМ!$D$10+'СЕТ СН'!$I$6-'СЕТ СН'!$I$19</f>
        <v>1729.6683123100001</v>
      </c>
      <c r="X127" s="37">
        <f>SUMIFS(СВЦЭМ!$C$34:$C$777,СВЦЭМ!$A$34:$A$777,$A127,СВЦЭМ!$B$34:$B$777,X$119)+'СЕТ СН'!$I$9+СВЦЭМ!$D$10+'СЕТ СН'!$I$6-'СЕТ СН'!$I$19</f>
        <v>1746.4878978799998</v>
      </c>
      <c r="Y127" s="37">
        <f>SUMIFS(СВЦЭМ!$C$34:$C$777,СВЦЭМ!$A$34:$A$777,$A127,СВЦЭМ!$B$34:$B$777,Y$119)+'СЕТ СН'!$I$9+СВЦЭМ!$D$10+'СЕТ СН'!$I$6-'СЕТ СН'!$I$19</f>
        <v>1812.44635483</v>
      </c>
    </row>
    <row r="128" spans="1:27" ht="15.75" x14ac:dyDescent="0.2">
      <c r="A128" s="36">
        <f t="shared" si="3"/>
        <v>42744</v>
      </c>
      <c r="B128" s="37">
        <f>SUMIFS(СВЦЭМ!$C$34:$C$777,СВЦЭМ!$A$34:$A$777,$A128,СВЦЭМ!$B$34:$B$777,B$119)+'СЕТ СН'!$I$9+СВЦЭМ!$D$10+'СЕТ СН'!$I$6-'СЕТ СН'!$I$19</f>
        <v>1855.5101978700004</v>
      </c>
      <c r="C128" s="37">
        <f>SUMIFS(СВЦЭМ!$C$34:$C$777,СВЦЭМ!$A$34:$A$777,$A128,СВЦЭМ!$B$34:$B$777,C$119)+'СЕТ СН'!$I$9+СВЦЭМ!$D$10+'СЕТ СН'!$I$6-'СЕТ СН'!$I$19</f>
        <v>1894.0198502200001</v>
      </c>
      <c r="D128" s="37">
        <f>SUMIFS(СВЦЭМ!$C$34:$C$777,СВЦЭМ!$A$34:$A$777,$A128,СВЦЭМ!$B$34:$B$777,D$119)+'СЕТ СН'!$I$9+СВЦЭМ!$D$10+'СЕТ СН'!$I$6-'СЕТ СН'!$I$19</f>
        <v>1923.2128389999998</v>
      </c>
      <c r="E128" s="37">
        <f>SUMIFS(СВЦЭМ!$C$34:$C$777,СВЦЭМ!$A$34:$A$777,$A128,СВЦЭМ!$B$34:$B$777,E$119)+'СЕТ СН'!$I$9+СВЦЭМ!$D$10+'СЕТ СН'!$I$6-'СЕТ СН'!$I$19</f>
        <v>1936.53688969</v>
      </c>
      <c r="F128" s="37">
        <f>SUMIFS(СВЦЭМ!$C$34:$C$777,СВЦЭМ!$A$34:$A$777,$A128,СВЦЭМ!$B$34:$B$777,F$119)+'СЕТ СН'!$I$9+СВЦЭМ!$D$10+'СЕТ СН'!$I$6-'СЕТ СН'!$I$19</f>
        <v>1933.97038385</v>
      </c>
      <c r="G128" s="37">
        <f>SUMIFS(СВЦЭМ!$C$34:$C$777,СВЦЭМ!$A$34:$A$777,$A128,СВЦЭМ!$B$34:$B$777,G$119)+'СЕТ СН'!$I$9+СВЦЭМ!$D$10+'СЕТ СН'!$I$6-'СЕТ СН'!$I$19</f>
        <v>1923.0388391500001</v>
      </c>
      <c r="H128" s="37">
        <f>SUMIFS(СВЦЭМ!$C$34:$C$777,СВЦЭМ!$A$34:$A$777,$A128,СВЦЭМ!$B$34:$B$777,H$119)+'СЕТ СН'!$I$9+СВЦЭМ!$D$10+'СЕТ СН'!$I$6-'СЕТ СН'!$I$19</f>
        <v>1867.1073753600003</v>
      </c>
      <c r="I128" s="37">
        <f>SUMIFS(СВЦЭМ!$C$34:$C$777,СВЦЭМ!$A$34:$A$777,$A128,СВЦЭМ!$B$34:$B$777,I$119)+'СЕТ СН'!$I$9+СВЦЭМ!$D$10+'СЕТ СН'!$I$6-'СЕТ СН'!$I$19</f>
        <v>1817.3813134500001</v>
      </c>
      <c r="J128" s="37">
        <f>SUMIFS(СВЦЭМ!$C$34:$C$777,СВЦЭМ!$A$34:$A$777,$A128,СВЦЭМ!$B$34:$B$777,J$119)+'СЕТ СН'!$I$9+СВЦЭМ!$D$10+'СЕТ СН'!$I$6-'СЕТ СН'!$I$19</f>
        <v>1753.44350244</v>
      </c>
      <c r="K128" s="37">
        <f>SUMIFS(СВЦЭМ!$C$34:$C$777,СВЦЭМ!$A$34:$A$777,$A128,СВЦЭМ!$B$34:$B$777,K$119)+'СЕТ СН'!$I$9+СВЦЭМ!$D$10+'СЕТ СН'!$I$6-'СЕТ СН'!$I$19</f>
        <v>1729.2112971300003</v>
      </c>
      <c r="L128" s="37">
        <f>SUMIFS(СВЦЭМ!$C$34:$C$777,СВЦЭМ!$A$34:$A$777,$A128,СВЦЭМ!$B$34:$B$777,L$119)+'СЕТ СН'!$I$9+СВЦЭМ!$D$10+'СЕТ СН'!$I$6-'СЕТ СН'!$I$19</f>
        <v>1727.2561742500002</v>
      </c>
      <c r="M128" s="37">
        <f>SUMIFS(СВЦЭМ!$C$34:$C$777,СВЦЭМ!$A$34:$A$777,$A128,СВЦЭМ!$B$34:$B$777,M$119)+'СЕТ СН'!$I$9+СВЦЭМ!$D$10+'СЕТ СН'!$I$6-'СЕТ СН'!$I$19</f>
        <v>1725.0557538700004</v>
      </c>
      <c r="N128" s="37">
        <f>SUMIFS(СВЦЭМ!$C$34:$C$777,СВЦЭМ!$A$34:$A$777,$A128,СВЦЭМ!$B$34:$B$777,N$119)+'СЕТ СН'!$I$9+СВЦЭМ!$D$10+'СЕТ СН'!$I$6-'СЕТ СН'!$I$19</f>
        <v>1745.4404109900001</v>
      </c>
      <c r="O128" s="37">
        <f>SUMIFS(СВЦЭМ!$C$34:$C$777,СВЦЭМ!$A$34:$A$777,$A128,СВЦЭМ!$B$34:$B$777,O$119)+'СЕТ СН'!$I$9+СВЦЭМ!$D$10+'СЕТ СН'!$I$6-'СЕТ СН'!$I$19</f>
        <v>1745.2799065300001</v>
      </c>
      <c r="P128" s="37">
        <f>SUMIFS(СВЦЭМ!$C$34:$C$777,СВЦЭМ!$A$34:$A$777,$A128,СВЦЭМ!$B$34:$B$777,P$119)+'СЕТ СН'!$I$9+СВЦЭМ!$D$10+'СЕТ СН'!$I$6-'СЕТ СН'!$I$19</f>
        <v>1747.7828799400004</v>
      </c>
      <c r="Q128" s="37">
        <f>SUMIFS(СВЦЭМ!$C$34:$C$777,СВЦЭМ!$A$34:$A$777,$A128,СВЦЭМ!$B$34:$B$777,Q$119)+'СЕТ СН'!$I$9+СВЦЭМ!$D$10+'СЕТ СН'!$I$6-'СЕТ СН'!$I$19</f>
        <v>1747.5992705200001</v>
      </c>
      <c r="R128" s="37">
        <f>SUMIFS(СВЦЭМ!$C$34:$C$777,СВЦЭМ!$A$34:$A$777,$A128,СВЦЭМ!$B$34:$B$777,R$119)+'СЕТ СН'!$I$9+СВЦЭМ!$D$10+'СЕТ СН'!$I$6-'СЕТ СН'!$I$19</f>
        <v>1750.4540763200002</v>
      </c>
      <c r="S128" s="37">
        <f>SUMIFS(СВЦЭМ!$C$34:$C$777,СВЦЭМ!$A$34:$A$777,$A128,СВЦЭМ!$B$34:$B$777,S$119)+'СЕТ СН'!$I$9+СВЦЭМ!$D$10+'СЕТ СН'!$I$6-'СЕТ СН'!$I$19</f>
        <v>1744.34770957</v>
      </c>
      <c r="T128" s="37">
        <f>SUMIFS(СВЦЭМ!$C$34:$C$777,СВЦЭМ!$A$34:$A$777,$A128,СВЦЭМ!$B$34:$B$777,T$119)+'СЕТ СН'!$I$9+СВЦЭМ!$D$10+'СЕТ СН'!$I$6-'СЕТ СН'!$I$19</f>
        <v>1728.6807835400004</v>
      </c>
      <c r="U128" s="37">
        <f>SUMIFS(СВЦЭМ!$C$34:$C$777,СВЦЭМ!$A$34:$A$777,$A128,СВЦЭМ!$B$34:$B$777,U$119)+'СЕТ СН'!$I$9+СВЦЭМ!$D$10+'СЕТ СН'!$I$6-'СЕТ СН'!$I$19</f>
        <v>1732.5183693099998</v>
      </c>
      <c r="V128" s="37">
        <f>SUMIFS(СВЦЭМ!$C$34:$C$777,СВЦЭМ!$A$34:$A$777,$A128,СВЦЭМ!$B$34:$B$777,V$119)+'СЕТ СН'!$I$9+СВЦЭМ!$D$10+'СЕТ СН'!$I$6-'СЕТ СН'!$I$19</f>
        <v>1732.5616990600001</v>
      </c>
      <c r="W128" s="37">
        <f>SUMIFS(СВЦЭМ!$C$34:$C$777,СВЦЭМ!$A$34:$A$777,$A128,СВЦЭМ!$B$34:$B$777,W$119)+'СЕТ СН'!$I$9+СВЦЭМ!$D$10+'СЕТ СН'!$I$6-'СЕТ СН'!$I$19</f>
        <v>1733.0083313300001</v>
      </c>
      <c r="X128" s="37">
        <f>SUMIFS(СВЦЭМ!$C$34:$C$777,СВЦЭМ!$A$34:$A$777,$A128,СВЦЭМ!$B$34:$B$777,X$119)+'СЕТ СН'!$I$9+СВЦЭМ!$D$10+'СЕТ СН'!$I$6-'СЕТ СН'!$I$19</f>
        <v>1742.2182342900001</v>
      </c>
      <c r="Y128" s="37">
        <f>SUMIFS(СВЦЭМ!$C$34:$C$777,СВЦЭМ!$A$34:$A$777,$A128,СВЦЭМ!$B$34:$B$777,Y$119)+'СЕТ СН'!$I$9+СВЦЭМ!$D$10+'СЕТ СН'!$I$6-'СЕТ СН'!$I$19</f>
        <v>1795.3259329299999</v>
      </c>
    </row>
    <row r="129" spans="1:25" ht="15.75" x14ac:dyDescent="0.2">
      <c r="A129" s="36">
        <f t="shared" si="3"/>
        <v>42745</v>
      </c>
      <c r="B129" s="37">
        <f>SUMIFS(СВЦЭМ!$C$34:$C$777,СВЦЭМ!$A$34:$A$777,$A129,СВЦЭМ!$B$34:$B$777,B$119)+'СЕТ СН'!$I$9+СВЦЭМ!$D$10+'СЕТ СН'!$I$6-'СЕТ СН'!$I$19</f>
        <v>1897.0042652100001</v>
      </c>
      <c r="C129" s="37">
        <f>SUMIFS(СВЦЭМ!$C$34:$C$777,СВЦЭМ!$A$34:$A$777,$A129,СВЦЭМ!$B$34:$B$777,C$119)+'СЕТ СН'!$I$9+СВЦЭМ!$D$10+'СЕТ СН'!$I$6-'СЕТ СН'!$I$19</f>
        <v>1928.1140840799999</v>
      </c>
      <c r="D129" s="37">
        <f>SUMIFS(СВЦЭМ!$C$34:$C$777,СВЦЭМ!$A$34:$A$777,$A129,СВЦЭМ!$B$34:$B$777,D$119)+'СЕТ СН'!$I$9+СВЦЭМ!$D$10+'СЕТ СН'!$I$6-'СЕТ СН'!$I$19</f>
        <v>1931.6865181700005</v>
      </c>
      <c r="E129" s="37">
        <f>SUMIFS(СВЦЭМ!$C$34:$C$777,СВЦЭМ!$A$34:$A$777,$A129,СВЦЭМ!$B$34:$B$777,E$119)+'СЕТ СН'!$I$9+СВЦЭМ!$D$10+'СЕТ СН'!$I$6-'СЕТ СН'!$I$19</f>
        <v>1934.6031134300001</v>
      </c>
      <c r="F129" s="37">
        <f>SUMIFS(СВЦЭМ!$C$34:$C$777,СВЦЭМ!$A$34:$A$777,$A129,СВЦЭМ!$B$34:$B$777,F$119)+'СЕТ СН'!$I$9+СВЦЭМ!$D$10+'СЕТ СН'!$I$6-'СЕТ СН'!$I$19</f>
        <v>1935.0169256700001</v>
      </c>
      <c r="G129" s="37">
        <f>SUMIFS(СВЦЭМ!$C$34:$C$777,СВЦЭМ!$A$34:$A$777,$A129,СВЦЭМ!$B$34:$B$777,G$119)+'СЕТ СН'!$I$9+СВЦЭМ!$D$10+'СЕТ СН'!$I$6-'СЕТ СН'!$I$19</f>
        <v>1934.9640905000001</v>
      </c>
      <c r="H129" s="37">
        <f>SUMIFS(СВЦЭМ!$C$34:$C$777,СВЦЭМ!$A$34:$A$777,$A129,СВЦЭМ!$B$34:$B$777,H$119)+'СЕТ СН'!$I$9+СВЦЭМ!$D$10+'СЕТ СН'!$I$6-'СЕТ СН'!$I$19</f>
        <v>1899.1322755199999</v>
      </c>
      <c r="I129" s="37">
        <f>SUMIFS(СВЦЭМ!$C$34:$C$777,СВЦЭМ!$A$34:$A$777,$A129,СВЦЭМ!$B$34:$B$777,I$119)+'СЕТ СН'!$I$9+СВЦЭМ!$D$10+'СЕТ СН'!$I$6-'СЕТ СН'!$I$19</f>
        <v>1822.9399485700001</v>
      </c>
      <c r="J129" s="37">
        <f>SUMIFS(СВЦЭМ!$C$34:$C$777,СВЦЭМ!$A$34:$A$777,$A129,СВЦЭМ!$B$34:$B$777,J$119)+'СЕТ СН'!$I$9+СВЦЭМ!$D$10+'СЕТ СН'!$I$6-'СЕТ СН'!$I$19</f>
        <v>1746.6214989999999</v>
      </c>
      <c r="K129" s="37">
        <f>SUMIFS(СВЦЭМ!$C$34:$C$777,СВЦЭМ!$A$34:$A$777,$A129,СВЦЭМ!$B$34:$B$777,K$119)+'СЕТ СН'!$I$9+СВЦЭМ!$D$10+'СЕТ СН'!$I$6-'СЕТ СН'!$I$19</f>
        <v>1737.2557256</v>
      </c>
      <c r="L129" s="37">
        <f>SUMIFS(СВЦЭМ!$C$34:$C$777,СВЦЭМ!$A$34:$A$777,$A129,СВЦЭМ!$B$34:$B$777,L$119)+'СЕТ СН'!$I$9+СВЦЭМ!$D$10+'СЕТ СН'!$I$6-'СЕТ СН'!$I$19</f>
        <v>1740.2157169600005</v>
      </c>
      <c r="M129" s="37">
        <f>SUMIFS(СВЦЭМ!$C$34:$C$777,СВЦЭМ!$A$34:$A$777,$A129,СВЦЭМ!$B$34:$B$777,M$119)+'СЕТ СН'!$I$9+СВЦЭМ!$D$10+'СЕТ СН'!$I$6-'СЕТ СН'!$I$19</f>
        <v>1733.2584467400002</v>
      </c>
      <c r="N129" s="37">
        <f>SUMIFS(СВЦЭМ!$C$34:$C$777,СВЦЭМ!$A$34:$A$777,$A129,СВЦЭМ!$B$34:$B$777,N$119)+'СЕТ СН'!$I$9+СВЦЭМ!$D$10+'СЕТ СН'!$I$6-'СЕТ СН'!$I$19</f>
        <v>1737.3962810800003</v>
      </c>
      <c r="O129" s="37">
        <f>SUMIFS(СВЦЭМ!$C$34:$C$777,СВЦЭМ!$A$34:$A$777,$A129,СВЦЭМ!$B$34:$B$777,O$119)+'СЕТ СН'!$I$9+СВЦЭМ!$D$10+'СЕТ СН'!$I$6-'СЕТ СН'!$I$19</f>
        <v>1745.9744449199998</v>
      </c>
      <c r="P129" s="37">
        <f>SUMIFS(СВЦЭМ!$C$34:$C$777,СВЦЭМ!$A$34:$A$777,$A129,СВЦЭМ!$B$34:$B$777,P$119)+'СЕТ СН'!$I$9+СВЦЭМ!$D$10+'СЕТ СН'!$I$6-'СЕТ СН'!$I$19</f>
        <v>1755.0625674600001</v>
      </c>
      <c r="Q129" s="37">
        <f>SUMIFS(СВЦЭМ!$C$34:$C$777,СВЦЭМ!$A$34:$A$777,$A129,СВЦЭМ!$B$34:$B$777,Q$119)+'СЕТ СН'!$I$9+СВЦЭМ!$D$10+'СЕТ СН'!$I$6-'СЕТ СН'!$I$19</f>
        <v>1768.4879641300004</v>
      </c>
      <c r="R129" s="37">
        <f>SUMIFS(СВЦЭМ!$C$34:$C$777,СВЦЭМ!$A$34:$A$777,$A129,СВЦЭМ!$B$34:$B$777,R$119)+'СЕТ СН'!$I$9+СВЦЭМ!$D$10+'СЕТ СН'!$I$6-'СЕТ СН'!$I$19</f>
        <v>1766.4057767100003</v>
      </c>
      <c r="S129" s="37">
        <f>SUMIFS(СВЦЭМ!$C$34:$C$777,СВЦЭМ!$A$34:$A$777,$A129,СВЦЭМ!$B$34:$B$777,S$119)+'СЕТ СН'!$I$9+СВЦЭМ!$D$10+'СЕТ СН'!$I$6-'СЕТ СН'!$I$19</f>
        <v>1740.3850056800002</v>
      </c>
      <c r="T129" s="37">
        <f>SUMIFS(СВЦЭМ!$C$34:$C$777,СВЦЭМ!$A$34:$A$777,$A129,СВЦЭМ!$B$34:$B$777,T$119)+'СЕТ СН'!$I$9+СВЦЭМ!$D$10+'СЕТ СН'!$I$6-'СЕТ СН'!$I$19</f>
        <v>1733.6352302000005</v>
      </c>
      <c r="U129" s="37">
        <f>SUMIFS(СВЦЭМ!$C$34:$C$777,СВЦЭМ!$A$34:$A$777,$A129,СВЦЭМ!$B$34:$B$777,U$119)+'СЕТ СН'!$I$9+СВЦЭМ!$D$10+'СЕТ СН'!$I$6-'СЕТ СН'!$I$19</f>
        <v>1733.5373409900003</v>
      </c>
      <c r="V129" s="37">
        <f>SUMIFS(СВЦЭМ!$C$34:$C$777,СВЦЭМ!$A$34:$A$777,$A129,СВЦЭМ!$B$34:$B$777,V$119)+'СЕТ СН'!$I$9+СВЦЭМ!$D$10+'СЕТ СН'!$I$6-'СЕТ СН'!$I$19</f>
        <v>1730.4479965800001</v>
      </c>
      <c r="W129" s="37">
        <f>SUMIFS(СВЦЭМ!$C$34:$C$777,СВЦЭМ!$A$34:$A$777,$A129,СВЦЭМ!$B$34:$B$777,W$119)+'СЕТ СН'!$I$9+СВЦЭМ!$D$10+'СЕТ СН'!$I$6-'СЕТ СН'!$I$19</f>
        <v>1729.3223410099999</v>
      </c>
      <c r="X129" s="37">
        <f>SUMIFS(СВЦЭМ!$C$34:$C$777,СВЦЭМ!$A$34:$A$777,$A129,СВЦЭМ!$B$34:$B$777,X$119)+'СЕТ СН'!$I$9+СВЦЭМ!$D$10+'СЕТ СН'!$I$6-'СЕТ СН'!$I$19</f>
        <v>1752.6119529400003</v>
      </c>
      <c r="Y129" s="37">
        <f>SUMIFS(СВЦЭМ!$C$34:$C$777,СВЦЭМ!$A$34:$A$777,$A129,СВЦЭМ!$B$34:$B$777,Y$119)+'СЕТ СН'!$I$9+СВЦЭМ!$D$10+'СЕТ СН'!$I$6-'СЕТ СН'!$I$19</f>
        <v>1826.8175407799999</v>
      </c>
    </row>
    <row r="130" spans="1:25" ht="15.75" x14ac:dyDescent="0.2">
      <c r="A130" s="36">
        <f t="shared" si="3"/>
        <v>42746</v>
      </c>
      <c r="B130" s="37">
        <f>SUMIFS(СВЦЭМ!$C$34:$C$777,СВЦЭМ!$A$34:$A$777,$A130,СВЦЭМ!$B$34:$B$777,B$119)+'СЕТ СН'!$I$9+СВЦЭМ!$D$10+'СЕТ СН'!$I$6-'СЕТ СН'!$I$19</f>
        <v>1845.5251894900002</v>
      </c>
      <c r="C130" s="37">
        <f>SUMIFS(СВЦЭМ!$C$34:$C$777,СВЦЭМ!$A$34:$A$777,$A130,СВЦЭМ!$B$34:$B$777,C$119)+'СЕТ СН'!$I$9+СВЦЭМ!$D$10+'СЕТ СН'!$I$6-'СЕТ СН'!$I$19</f>
        <v>1857.9105470499999</v>
      </c>
      <c r="D130" s="37">
        <f>SUMIFS(СВЦЭМ!$C$34:$C$777,СВЦЭМ!$A$34:$A$777,$A130,СВЦЭМ!$B$34:$B$777,D$119)+'СЕТ СН'!$I$9+СВЦЭМ!$D$10+'СЕТ СН'!$I$6-'СЕТ СН'!$I$19</f>
        <v>1866.77125419</v>
      </c>
      <c r="E130" s="37">
        <f>SUMIFS(СВЦЭМ!$C$34:$C$777,СВЦЭМ!$A$34:$A$777,$A130,СВЦЭМ!$B$34:$B$777,E$119)+'СЕТ СН'!$I$9+СВЦЭМ!$D$10+'СЕТ СН'!$I$6-'СЕТ СН'!$I$19</f>
        <v>1861.7724467899998</v>
      </c>
      <c r="F130" s="37">
        <f>SUMIFS(СВЦЭМ!$C$34:$C$777,СВЦЭМ!$A$34:$A$777,$A130,СВЦЭМ!$B$34:$B$777,F$119)+'СЕТ СН'!$I$9+СВЦЭМ!$D$10+'СЕТ СН'!$I$6-'СЕТ СН'!$I$19</f>
        <v>1862.5048642700003</v>
      </c>
      <c r="G130" s="37">
        <f>SUMIFS(СВЦЭМ!$C$34:$C$777,СВЦЭМ!$A$34:$A$777,$A130,СВЦЭМ!$B$34:$B$777,G$119)+'СЕТ СН'!$I$9+СВЦЭМ!$D$10+'СЕТ СН'!$I$6-'СЕТ СН'!$I$19</f>
        <v>1857.3732609200001</v>
      </c>
      <c r="H130" s="37">
        <f>SUMIFS(СВЦЭМ!$C$34:$C$777,СВЦЭМ!$A$34:$A$777,$A130,СВЦЭМ!$B$34:$B$777,H$119)+'СЕТ СН'!$I$9+СВЦЭМ!$D$10+'СЕТ СН'!$I$6-'СЕТ СН'!$I$19</f>
        <v>1857.67985813</v>
      </c>
      <c r="I130" s="37">
        <f>SUMIFS(СВЦЭМ!$C$34:$C$777,СВЦЭМ!$A$34:$A$777,$A130,СВЦЭМ!$B$34:$B$777,I$119)+'СЕТ СН'!$I$9+СВЦЭМ!$D$10+'СЕТ СН'!$I$6-'СЕТ СН'!$I$19</f>
        <v>1833.5202434000003</v>
      </c>
      <c r="J130" s="37">
        <f>SUMIFS(СВЦЭМ!$C$34:$C$777,СВЦЭМ!$A$34:$A$777,$A130,СВЦЭМ!$B$34:$B$777,J$119)+'СЕТ СН'!$I$9+СВЦЭМ!$D$10+'СЕТ СН'!$I$6-'СЕТ СН'!$I$19</f>
        <v>1775.3274779399999</v>
      </c>
      <c r="K130" s="37">
        <f>SUMIFS(СВЦЭМ!$C$34:$C$777,СВЦЭМ!$A$34:$A$777,$A130,СВЦЭМ!$B$34:$B$777,K$119)+'СЕТ СН'!$I$9+СВЦЭМ!$D$10+'СЕТ СН'!$I$6-'СЕТ СН'!$I$19</f>
        <v>1798.1962918500003</v>
      </c>
      <c r="L130" s="37">
        <f>SUMIFS(СВЦЭМ!$C$34:$C$777,СВЦЭМ!$A$34:$A$777,$A130,СВЦЭМ!$B$34:$B$777,L$119)+'СЕТ СН'!$I$9+СВЦЭМ!$D$10+'СЕТ СН'!$I$6-'СЕТ СН'!$I$19</f>
        <v>1836.9238512700003</v>
      </c>
      <c r="M130" s="37">
        <f>SUMIFS(СВЦЭМ!$C$34:$C$777,СВЦЭМ!$A$34:$A$777,$A130,СВЦЭМ!$B$34:$B$777,M$119)+'СЕТ СН'!$I$9+СВЦЭМ!$D$10+'СЕТ СН'!$I$6-'СЕТ СН'!$I$19</f>
        <v>1831.7035508600002</v>
      </c>
      <c r="N130" s="37">
        <f>SUMIFS(СВЦЭМ!$C$34:$C$777,СВЦЭМ!$A$34:$A$777,$A130,СВЦЭМ!$B$34:$B$777,N$119)+'СЕТ СН'!$I$9+СВЦЭМ!$D$10+'СЕТ СН'!$I$6-'СЕТ СН'!$I$19</f>
        <v>1814.8248402400004</v>
      </c>
      <c r="O130" s="37">
        <f>SUMIFS(СВЦЭМ!$C$34:$C$777,СВЦЭМ!$A$34:$A$777,$A130,СВЦЭМ!$B$34:$B$777,O$119)+'СЕТ СН'!$I$9+СВЦЭМ!$D$10+'СЕТ СН'!$I$6-'СЕТ СН'!$I$19</f>
        <v>1809.0633792999997</v>
      </c>
      <c r="P130" s="37">
        <f>SUMIFS(СВЦЭМ!$C$34:$C$777,СВЦЭМ!$A$34:$A$777,$A130,СВЦЭМ!$B$34:$B$777,P$119)+'СЕТ СН'!$I$9+СВЦЭМ!$D$10+'СЕТ СН'!$I$6-'СЕТ СН'!$I$19</f>
        <v>1803.0486760100002</v>
      </c>
      <c r="Q130" s="37">
        <f>SUMIFS(СВЦЭМ!$C$34:$C$777,СВЦЭМ!$A$34:$A$777,$A130,СВЦЭМ!$B$34:$B$777,Q$119)+'СЕТ СН'!$I$9+СВЦЭМ!$D$10+'СЕТ СН'!$I$6-'СЕТ СН'!$I$19</f>
        <v>1797.13962868</v>
      </c>
      <c r="R130" s="37">
        <f>SUMIFS(СВЦЭМ!$C$34:$C$777,СВЦЭМ!$A$34:$A$777,$A130,СВЦЭМ!$B$34:$B$777,R$119)+'СЕТ СН'!$I$9+СВЦЭМ!$D$10+'СЕТ СН'!$I$6-'СЕТ СН'!$I$19</f>
        <v>1797.9592406900001</v>
      </c>
      <c r="S130" s="37">
        <f>SUMIFS(СВЦЭМ!$C$34:$C$777,СВЦЭМ!$A$34:$A$777,$A130,СВЦЭМ!$B$34:$B$777,S$119)+'СЕТ СН'!$I$9+СВЦЭМ!$D$10+'СЕТ СН'!$I$6-'СЕТ СН'!$I$19</f>
        <v>1781.1736803700001</v>
      </c>
      <c r="T130" s="37">
        <f>SUMIFS(СВЦЭМ!$C$34:$C$777,СВЦЭМ!$A$34:$A$777,$A130,СВЦЭМ!$B$34:$B$777,T$119)+'СЕТ СН'!$I$9+СВЦЭМ!$D$10+'СЕТ СН'!$I$6-'СЕТ СН'!$I$19</f>
        <v>1712.6525367000004</v>
      </c>
      <c r="U130" s="37">
        <f>SUMIFS(СВЦЭМ!$C$34:$C$777,СВЦЭМ!$A$34:$A$777,$A130,СВЦЭМ!$B$34:$B$777,U$119)+'СЕТ СН'!$I$9+СВЦЭМ!$D$10+'СЕТ СН'!$I$6-'СЕТ СН'!$I$19</f>
        <v>1711.6255770500002</v>
      </c>
      <c r="V130" s="37">
        <f>SUMIFS(СВЦЭМ!$C$34:$C$777,СВЦЭМ!$A$34:$A$777,$A130,СВЦЭМ!$B$34:$B$777,V$119)+'СЕТ СН'!$I$9+СВЦЭМ!$D$10+'СЕТ СН'!$I$6-'СЕТ СН'!$I$19</f>
        <v>1712.8425377800004</v>
      </c>
      <c r="W130" s="37">
        <f>SUMIFS(СВЦЭМ!$C$34:$C$777,СВЦЭМ!$A$34:$A$777,$A130,СВЦЭМ!$B$34:$B$777,W$119)+'СЕТ СН'!$I$9+СВЦЭМ!$D$10+'СЕТ СН'!$I$6-'СЕТ СН'!$I$19</f>
        <v>1728.25487729</v>
      </c>
      <c r="X130" s="37">
        <f>SUMIFS(СВЦЭМ!$C$34:$C$777,СВЦЭМ!$A$34:$A$777,$A130,СВЦЭМ!$B$34:$B$777,X$119)+'СЕТ СН'!$I$9+СВЦЭМ!$D$10+'СЕТ СН'!$I$6-'СЕТ СН'!$I$19</f>
        <v>1756.4777705699998</v>
      </c>
      <c r="Y130" s="37">
        <f>SUMIFS(СВЦЭМ!$C$34:$C$777,СВЦЭМ!$A$34:$A$777,$A130,СВЦЭМ!$B$34:$B$777,Y$119)+'СЕТ СН'!$I$9+СВЦЭМ!$D$10+'СЕТ СН'!$I$6-'СЕТ СН'!$I$19</f>
        <v>1781.2835864799999</v>
      </c>
    </row>
    <row r="131" spans="1:25" ht="15.75" x14ac:dyDescent="0.2">
      <c r="A131" s="36">
        <f t="shared" si="3"/>
        <v>42747</v>
      </c>
      <c r="B131" s="37">
        <f>SUMIFS(СВЦЭМ!$C$34:$C$777,СВЦЭМ!$A$34:$A$777,$A131,СВЦЭМ!$B$34:$B$777,B$119)+'СЕТ СН'!$I$9+СВЦЭМ!$D$10+'СЕТ СН'!$I$6-'СЕТ СН'!$I$19</f>
        <v>1813.4340220700001</v>
      </c>
      <c r="C131" s="37">
        <f>SUMIFS(СВЦЭМ!$C$34:$C$777,СВЦЭМ!$A$34:$A$777,$A131,СВЦЭМ!$B$34:$B$777,C$119)+'СЕТ СН'!$I$9+СВЦЭМ!$D$10+'СЕТ СН'!$I$6-'СЕТ СН'!$I$19</f>
        <v>1851.9939179499997</v>
      </c>
      <c r="D131" s="37">
        <f>SUMIFS(СВЦЭМ!$C$34:$C$777,СВЦЭМ!$A$34:$A$777,$A131,СВЦЭМ!$B$34:$B$777,D$119)+'СЕТ СН'!$I$9+СВЦЭМ!$D$10+'СЕТ СН'!$I$6-'СЕТ СН'!$I$19</f>
        <v>1864.3255287700003</v>
      </c>
      <c r="E131" s="37">
        <f>SUMIFS(СВЦЭМ!$C$34:$C$777,СВЦЭМ!$A$34:$A$777,$A131,СВЦЭМ!$B$34:$B$777,E$119)+'СЕТ СН'!$I$9+СВЦЭМ!$D$10+'СЕТ СН'!$I$6-'СЕТ СН'!$I$19</f>
        <v>1867.0216190199999</v>
      </c>
      <c r="F131" s="37">
        <f>SUMIFS(СВЦЭМ!$C$34:$C$777,СВЦЭМ!$A$34:$A$777,$A131,СВЦЭМ!$B$34:$B$777,F$119)+'СЕТ СН'!$I$9+СВЦЭМ!$D$10+'СЕТ СН'!$I$6-'СЕТ СН'!$I$19</f>
        <v>1864.7578308900002</v>
      </c>
      <c r="G131" s="37">
        <f>SUMIFS(СВЦЭМ!$C$34:$C$777,СВЦЭМ!$A$34:$A$777,$A131,СВЦЭМ!$B$34:$B$777,G$119)+'СЕТ СН'!$I$9+СВЦЭМ!$D$10+'СЕТ СН'!$I$6-'СЕТ СН'!$I$19</f>
        <v>1867.4503050100002</v>
      </c>
      <c r="H131" s="37">
        <f>SUMIFS(СВЦЭМ!$C$34:$C$777,СВЦЭМ!$A$34:$A$777,$A131,СВЦЭМ!$B$34:$B$777,H$119)+'СЕТ СН'!$I$9+СВЦЭМ!$D$10+'СЕТ СН'!$I$6-'СЕТ СН'!$I$19</f>
        <v>1868.3801472200003</v>
      </c>
      <c r="I131" s="37">
        <f>SUMIFS(СВЦЭМ!$C$34:$C$777,СВЦЭМ!$A$34:$A$777,$A131,СВЦЭМ!$B$34:$B$777,I$119)+'СЕТ СН'!$I$9+СВЦЭМ!$D$10+'СЕТ СН'!$I$6-'СЕТ СН'!$I$19</f>
        <v>1827.1703028500001</v>
      </c>
      <c r="J131" s="37">
        <f>SUMIFS(СВЦЭМ!$C$34:$C$777,СВЦЭМ!$A$34:$A$777,$A131,СВЦЭМ!$B$34:$B$777,J$119)+'СЕТ СН'!$I$9+СВЦЭМ!$D$10+'СЕТ СН'!$I$6-'СЕТ СН'!$I$19</f>
        <v>1759.7296216000004</v>
      </c>
      <c r="K131" s="37">
        <f>SUMIFS(СВЦЭМ!$C$34:$C$777,СВЦЭМ!$A$34:$A$777,$A131,СВЦЭМ!$B$34:$B$777,K$119)+'СЕТ СН'!$I$9+СВЦЭМ!$D$10+'СЕТ СН'!$I$6-'СЕТ СН'!$I$19</f>
        <v>1745.5434409400004</v>
      </c>
      <c r="L131" s="37">
        <f>SUMIFS(СВЦЭМ!$C$34:$C$777,СВЦЭМ!$A$34:$A$777,$A131,СВЦЭМ!$B$34:$B$777,L$119)+'СЕТ СН'!$I$9+СВЦЭМ!$D$10+'СЕТ СН'!$I$6-'СЕТ СН'!$I$19</f>
        <v>1749.5412031000001</v>
      </c>
      <c r="M131" s="37">
        <f>SUMIFS(СВЦЭМ!$C$34:$C$777,СВЦЭМ!$A$34:$A$777,$A131,СВЦЭМ!$B$34:$B$777,M$119)+'СЕТ СН'!$I$9+СВЦЭМ!$D$10+'СЕТ СН'!$I$6-'СЕТ СН'!$I$19</f>
        <v>1755.1497042400001</v>
      </c>
      <c r="N131" s="37">
        <f>SUMIFS(СВЦЭМ!$C$34:$C$777,СВЦЭМ!$A$34:$A$777,$A131,СВЦЭМ!$B$34:$B$777,N$119)+'СЕТ СН'!$I$9+СВЦЭМ!$D$10+'СЕТ СН'!$I$6-'СЕТ СН'!$I$19</f>
        <v>1745.4439715400003</v>
      </c>
      <c r="O131" s="37">
        <f>SUMIFS(СВЦЭМ!$C$34:$C$777,СВЦЭМ!$A$34:$A$777,$A131,СВЦЭМ!$B$34:$B$777,O$119)+'СЕТ СН'!$I$9+СВЦЭМ!$D$10+'СЕТ СН'!$I$6-'СЕТ СН'!$I$19</f>
        <v>1750.3675052600001</v>
      </c>
      <c r="P131" s="37">
        <f>SUMIFS(СВЦЭМ!$C$34:$C$777,СВЦЭМ!$A$34:$A$777,$A131,СВЦЭМ!$B$34:$B$777,P$119)+'СЕТ СН'!$I$9+СВЦЭМ!$D$10+'СЕТ СН'!$I$6-'СЕТ СН'!$I$19</f>
        <v>1755.70035792</v>
      </c>
      <c r="Q131" s="37">
        <f>SUMIFS(СВЦЭМ!$C$34:$C$777,СВЦЭМ!$A$34:$A$777,$A131,СВЦЭМ!$B$34:$B$777,Q$119)+'СЕТ СН'!$I$9+СВЦЭМ!$D$10+'СЕТ СН'!$I$6-'СЕТ СН'!$I$19</f>
        <v>1752.6438042099999</v>
      </c>
      <c r="R131" s="37">
        <f>SUMIFS(СВЦЭМ!$C$34:$C$777,СВЦЭМ!$A$34:$A$777,$A131,СВЦЭМ!$B$34:$B$777,R$119)+'СЕТ СН'!$I$9+СВЦЭМ!$D$10+'СЕТ СН'!$I$6-'СЕТ СН'!$I$19</f>
        <v>1756.1600041000002</v>
      </c>
      <c r="S131" s="37">
        <f>SUMIFS(СВЦЭМ!$C$34:$C$777,СВЦЭМ!$A$34:$A$777,$A131,СВЦЭМ!$B$34:$B$777,S$119)+'СЕТ СН'!$I$9+СВЦЭМ!$D$10+'СЕТ СН'!$I$6-'СЕТ СН'!$I$19</f>
        <v>1771.4733087599998</v>
      </c>
      <c r="T131" s="37">
        <f>SUMIFS(СВЦЭМ!$C$34:$C$777,СВЦЭМ!$A$34:$A$777,$A131,СВЦЭМ!$B$34:$B$777,T$119)+'СЕТ СН'!$I$9+СВЦЭМ!$D$10+'СЕТ СН'!$I$6-'СЕТ СН'!$I$19</f>
        <v>1768.8379039800002</v>
      </c>
      <c r="U131" s="37">
        <f>SUMIFS(СВЦЭМ!$C$34:$C$777,СВЦЭМ!$A$34:$A$777,$A131,СВЦЭМ!$B$34:$B$777,U$119)+'СЕТ СН'!$I$9+СВЦЭМ!$D$10+'СЕТ СН'!$I$6-'СЕТ СН'!$I$19</f>
        <v>1772.0857288500001</v>
      </c>
      <c r="V131" s="37">
        <f>SUMIFS(СВЦЭМ!$C$34:$C$777,СВЦЭМ!$A$34:$A$777,$A131,СВЦЭМ!$B$34:$B$777,V$119)+'СЕТ СН'!$I$9+СВЦЭМ!$D$10+'СЕТ СН'!$I$6-'СЕТ СН'!$I$19</f>
        <v>1776.84572983</v>
      </c>
      <c r="W131" s="37">
        <f>SUMIFS(СВЦЭМ!$C$34:$C$777,СВЦЭМ!$A$34:$A$777,$A131,СВЦЭМ!$B$34:$B$777,W$119)+'СЕТ СН'!$I$9+СВЦЭМ!$D$10+'СЕТ СН'!$I$6-'СЕТ СН'!$I$19</f>
        <v>1783.7361064799998</v>
      </c>
      <c r="X131" s="37">
        <f>SUMIFS(СВЦЭМ!$C$34:$C$777,СВЦЭМ!$A$34:$A$777,$A131,СВЦЭМ!$B$34:$B$777,X$119)+'СЕТ СН'!$I$9+СВЦЭМ!$D$10+'СЕТ СН'!$I$6-'СЕТ СН'!$I$19</f>
        <v>1714.35052834</v>
      </c>
      <c r="Y131" s="37">
        <f>SUMIFS(СВЦЭМ!$C$34:$C$777,СВЦЭМ!$A$34:$A$777,$A131,СВЦЭМ!$B$34:$B$777,Y$119)+'СЕТ СН'!$I$9+СВЦЭМ!$D$10+'СЕТ СН'!$I$6-'СЕТ СН'!$I$19</f>
        <v>1781.3878525600003</v>
      </c>
    </row>
    <row r="132" spans="1:25" ht="15.75" x14ac:dyDescent="0.2">
      <c r="A132" s="36">
        <f t="shared" si="3"/>
        <v>42748</v>
      </c>
      <c r="B132" s="37">
        <f>SUMIFS(СВЦЭМ!$C$34:$C$777,СВЦЭМ!$A$34:$A$777,$A132,СВЦЭМ!$B$34:$B$777,B$119)+'СЕТ СН'!$I$9+СВЦЭМ!$D$10+'СЕТ СН'!$I$6-'СЕТ СН'!$I$19</f>
        <v>1881.1474845399998</v>
      </c>
      <c r="C132" s="37">
        <f>SUMIFS(СВЦЭМ!$C$34:$C$777,СВЦЭМ!$A$34:$A$777,$A132,СВЦЭМ!$B$34:$B$777,C$119)+'СЕТ СН'!$I$9+СВЦЭМ!$D$10+'СЕТ СН'!$I$6-'СЕТ СН'!$I$19</f>
        <v>1914.3063723900004</v>
      </c>
      <c r="D132" s="37">
        <f>SUMIFS(СВЦЭМ!$C$34:$C$777,СВЦЭМ!$A$34:$A$777,$A132,СВЦЭМ!$B$34:$B$777,D$119)+'СЕТ СН'!$I$9+СВЦЭМ!$D$10+'СЕТ СН'!$I$6-'СЕТ СН'!$I$19</f>
        <v>1938.74609775</v>
      </c>
      <c r="E132" s="37">
        <f>SUMIFS(СВЦЭМ!$C$34:$C$777,СВЦЭМ!$A$34:$A$777,$A132,СВЦЭМ!$B$34:$B$777,E$119)+'СЕТ СН'!$I$9+СВЦЭМ!$D$10+'СЕТ СН'!$I$6-'СЕТ СН'!$I$19</f>
        <v>1951.3820927300003</v>
      </c>
      <c r="F132" s="37">
        <f>SUMIFS(СВЦЭМ!$C$34:$C$777,СВЦЭМ!$A$34:$A$777,$A132,СВЦЭМ!$B$34:$B$777,F$119)+'СЕТ СН'!$I$9+СВЦЭМ!$D$10+'СЕТ СН'!$I$6-'СЕТ СН'!$I$19</f>
        <v>1949.6989341799999</v>
      </c>
      <c r="G132" s="37">
        <f>SUMIFS(СВЦЭМ!$C$34:$C$777,СВЦЭМ!$A$34:$A$777,$A132,СВЦЭМ!$B$34:$B$777,G$119)+'СЕТ СН'!$I$9+СВЦЭМ!$D$10+'СЕТ СН'!$I$6-'СЕТ СН'!$I$19</f>
        <v>1933.2159307800002</v>
      </c>
      <c r="H132" s="37">
        <f>SUMIFS(СВЦЭМ!$C$34:$C$777,СВЦЭМ!$A$34:$A$777,$A132,СВЦЭМ!$B$34:$B$777,H$119)+'СЕТ СН'!$I$9+СВЦЭМ!$D$10+'СЕТ СН'!$I$6-'СЕТ СН'!$I$19</f>
        <v>1882.2762481500004</v>
      </c>
      <c r="I132" s="37">
        <f>SUMIFS(СВЦЭМ!$C$34:$C$777,СВЦЭМ!$A$34:$A$777,$A132,СВЦЭМ!$B$34:$B$777,I$119)+'СЕТ СН'!$I$9+СВЦЭМ!$D$10+'СЕТ СН'!$I$6-'СЕТ СН'!$I$19</f>
        <v>1840.9921103300003</v>
      </c>
      <c r="J132" s="37">
        <f>SUMIFS(СВЦЭМ!$C$34:$C$777,СВЦЭМ!$A$34:$A$777,$A132,СВЦЭМ!$B$34:$B$777,J$119)+'СЕТ СН'!$I$9+СВЦЭМ!$D$10+'СЕТ СН'!$I$6-'СЕТ СН'!$I$19</f>
        <v>1833.5405065300001</v>
      </c>
      <c r="K132" s="37">
        <f>SUMIFS(СВЦЭМ!$C$34:$C$777,СВЦЭМ!$A$34:$A$777,$A132,СВЦЭМ!$B$34:$B$777,K$119)+'СЕТ СН'!$I$9+СВЦЭМ!$D$10+'СЕТ СН'!$I$6-'СЕТ СН'!$I$19</f>
        <v>1804.2338941600001</v>
      </c>
      <c r="L132" s="37">
        <f>SUMIFS(СВЦЭМ!$C$34:$C$777,СВЦЭМ!$A$34:$A$777,$A132,СВЦЭМ!$B$34:$B$777,L$119)+'СЕТ СН'!$I$9+СВЦЭМ!$D$10+'СЕТ СН'!$I$6-'СЕТ СН'!$I$19</f>
        <v>1790.9659342100003</v>
      </c>
      <c r="M132" s="37">
        <f>SUMIFS(СВЦЭМ!$C$34:$C$777,СВЦЭМ!$A$34:$A$777,$A132,СВЦЭМ!$B$34:$B$777,M$119)+'СЕТ СН'!$I$9+СВЦЭМ!$D$10+'СЕТ СН'!$I$6-'СЕТ СН'!$I$19</f>
        <v>1784.5145184499997</v>
      </c>
      <c r="N132" s="37">
        <f>SUMIFS(СВЦЭМ!$C$34:$C$777,СВЦЭМ!$A$34:$A$777,$A132,СВЦЭМ!$B$34:$B$777,N$119)+'СЕТ СН'!$I$9+СВЦЭМ!$D$10+'СЕТ СН'!$I$6-'СЕТ СН'!$I$19</f>
        <v>1790.5544838000001</v>
      </c>
      <c r="O132" s="37">
        <f>SUMIFS(СВЦЭМ!$C$34:$C$777,СВЦЭМ!$A$34:$A$777,$A132,СВЦЭМ!$B$34:$B$777,O$119)+'СЕТ СН'!$I$9+СВЦЭМ!$D$10+'СЕТ СН'!$I$6-'СЕТ СН'!$I$19</f>
        <v>1794.3859558700001</v>
      </c>
      <c r="P132" s="37">
        <f>SUMIFS(СВЦЭМ!$C$34:$C$777,СВЦЭМ!$A$34:$A$777,$A132,СВЦЭМ!$B$34:$B$777,P$119)+'СЕТ СН'!$I$9+СВЦЭМ!$D$10+'СЕТ СН'!$I$6-'СЕТ СН'!$I$19</f>
        <v>1795.9362418600003</v>
      </c>
      <c r="Q132" s="37">
        <f>SUMIFS(СВЦЭМ!$C$34:$C$777,СВЦЭМ!$A$34:$A$777,$A132,СВЦЭМ!$B$34:$B$777,Q$119)+'СЕТ СН'!$I$9+СВЦЭМ!$D$10+'СЕТ СН'!$I$6-'СЕТ СН'!$I$19</f>
        <v>1798.5180483200002</v>
      </c>
      <c r="R132" s="37">
        <f>SUMIFS(СВЦЭМ!$C$34:$C$777,СВЦЭМ!$A$34:$A$777,$A132,СВЦЭМ!$B$34:$B$777,R$119)+'СЕТ СН'!$I$9+СВЦЭМ!$D$10+'СЕТ СН'!$I$6-'СЕТ СН'!$I$19</f>
        <v>1798.7271830500003</v>
      </c>
      <c r="S132" s="37">
        <f>SUMIFS(СВЦЭМ!$C$34:$C$777,СВЦЭМ!$A$34:$A$777,$A132,СВЦЭМ!$B$34:$B$777,S$119)+'СЕТ СН'!$I$9+СВЦЭМ!$D$10+'СЕТ СН'!$I$6-'СЕТ СН'!$I$19</f>
        <v>1803.5656830500002</v>
      </c>
      <c r="T132" s="37">
        <f>SUMIFS(СВЦЭМ!$C$34:$C$777,СВЦЭМ!$A$34:$A$777,$A132,СВЦЭМ!$B$34:$B$777,T$119)+'СЕТ СН'!$I$9+СВЦЭМ!$D$10+'СЕТ СН'!$I$6-'СЕТ СН'!$I$19</f>
        <v>1797.33492441</v>
      </c>
      <c r="U132" s="37">
        <f>SUMIFS(СВЦЭМ!$C$34:$C$777,СВЦЭМ!$A$34:$A$777,$A132,СВЦЭМ!$B$34:$B$777,U$119)+'СЕТ СН'!$I$9+СВЦЭМ!$D$10+'СЕТ СН'!$I$6-'СЕТ СН'!$I$19</f>
        <v>1798.5440444699998</v>
      </c>
      <c r="V132" s="37">
        <f>SUMIFS(СВЦЭМ!$C$34:$C$777,СВЦЭМ!$A$34:$A$777,$A132,СВЦЭМ!$B$34:$B$777,V$119)+'СЕТ СН'!$I$9+СВЦЭМ!$D$10+'СЕТ СН'!$I$6-'СЕТ СН'!$I$19</f>
        <v>1811.2691593300001</v>
      </c>
      <c r="W132" s="37">
        <f>SUMIFS(СВЦЭМ!$C$34:$C$777,СВЦЭМ!$A$34:$A$777,$A132,СВЦЭМ!$B$34:$B$777,W$119)+'СЕТ СН'!$I$9+СВЦЭМ!$D$10+'СЕТ СН'!$I$6-'СЕТ СН'!$I$19</f>
        <v>1809.7740931099997</v>
      </c>
      <c r="X132" s="37">
        <f>SUMIFS(СВЦЭМ!$C$34:$C$777,СВЦЭМ!$A$34:$A$777,$A132,СВЦЭМ!$B$34:$B$777,X$119)+'СЕТ СН'!$I$9+СВЦЭМ!$D$10+'СЕТ СН'!$I$6-'СЕТ СН'!$I$19</f>
        <v>1820.3778697100001</v>
      </c>
      <c r="Y132" s="37">
        <f>SUMIFS(СВЦЭМ!$C$34:$C$777,СВЦЭМ!$A$34:$A$777,$A132,СВЦЭМ!$B$34:$B$777,Y$119)+'СЕТ СН'!$I$9+СВЦЭМ!$D$10+'СЕТ СН'!$I$6-'СЕТ СН'!$I$19</f>
        <v>1825.2669886800004</v>
      </c>
    </row>
    <row r="133" spans="1:25" ht="15.75" x14ac:dyDescent="0.2">
      <c r="A133" s="36">
        <f t="shared" si="3"/>
        <v>42749</v>
      </c>
      <c r="B133" s="37">
        <f>SUMIFS(СВЦЭМ!$C$34:$C$777,СВЦЭМ!$A$34:$A$777,$A133,СВЦЭМ!$B$34:$B$777,B$119)+'СЕТ СН'!$I$9+СВЦЭМ!$D$10+'СЕТ СН'!$I$6-'СЕТ СН'!$I$19</f>
        <v>1835.5791111899998</v>
      </c>
      <c r="C133" s="37">
        <f>SUMIFS(СВЦЭМ!$C$34:$C$777,СВЦЭМ!$A$34:$A$777,$A133,СВЦЭМ!$B$34:$B$777,C$119)+'СЕТ СН'!$I$9+СВЦЭМ!$D$10+'СЕТ СН'!$I$6-'СЕТ СН'!$I$19</f>
        <v>1839.2645525600001</v>
      </c>
      <c r="D133" s="37">
        <f>SUMIFS(СВЦЭМ!$C$34:$C$777,СВЦЭМ!$A$34:$A$777,$A133,СВЦЭМ!$B$34:$B$777,D$119)+'СЕТ СН'!$I$9+СВЦЭМ!$D$10+'СЕТ СН'!$I$6-'СЕТ СН'!$I$19</f>
        <v>1837.6821352100001</v>
      </c>
      <c r="E133" s="37">
        <f>SUMIFS(СВЦЭМ!$C$34:$C$777,СВЦЭМ!$A$34:$A$777,$A133,СВЦЭМ!$B$34:$B$777,E$119)+'СЕТ СН'!$I$9+СВЦЭМ!$D$10+'СЕТ СН'!$I$6-'СЕТ СН'!$I$19</f>
        <v>1849.8847159699999</v>
      </c>
      <c r="F133" s="37">
        <f>SUMIFS(СВЦЭМ!$C$34:$C$777,СВЦЭМ!$A$34:$A$777,$A133,СВЦЭМ!$B$34:$B$777,F$119)+'СЕТ СН'!$I$9+СВЦЭМ!$D$10+'СЕТ СН'!$I$6-'СЕТ СН'!$I$19</f>
        <v>1853.0299565000005</v>
      </c>
      <c r="G133" s="37">
        <f>SUMIFS(СВЦЭМ!$C$34:$C$777,СВЦЭМ!$A$34:$A$777,$A133,СВЦЭМ!$B$34:$B$777,G$119)+'СЕТ СН'!$I$9+СВЦЭМ!$D$10+'СЕТ СН'!$I$6-'СЕТ СН'!$I$19</f>
        <v>1847.2609902200002</v>
      </c>
      <c r="H133" s="37">
        <f>SUMIFS(СВЦЭМ!$C$34:$C$777,СВЦЭМ!$A$34:$A$777,$A133,СВЦЭМ!$B$34:$B$777,H$119)+'СЕТ СН'!$I$9+СВЦЭМ!$D$10+'СЕТ СН'!$I$6-'СЕТ СН'!$I$19</f>
        <v>1836.6843261399999</v>
      </c>
      <c r="I133" s="37">
        <f>SUMIFS(СВЦЭМ!$C$34:$C$777,СВЦЭМ!$A$34:$A$777,$A133,СВЦЭМ!$B$34:$B$777,I$119)+'СЕТ СН'!$I$9+СВЦЭМ!$D$10+'СЕТ СН'!$I$6-'СЕТ СН'!$I$19</f>
        <v>1838.1279258000004</v>
      </c>
      <c r="J133" s="37">
        <f>SUMIFS(СВЦЭМ!$C$34:$C$777,СВЦЭМ!$A$34:$A$777,$A133,СВЦЭМ!$B$34:$B$777,J$119)+'СЕТ СН'!$I$9+СВЦЭМ!$D$10+'СЕТ СН'!$I$6-'СЕТ СН'!$I$19</f>
        <v>1826.7784209000001</v>
      </c>
      <c r="K133" s="37">
        <f>SUMIFS(СВЦЭМ!$C$34:$C$777,СВЦЭМ!$A$34:$A$777,$A133,СВЦЭМ!$B$34:$B$777,K$119)+'СЕТ СН'!$I$9+СВЦЭМ!$D$10+'СЕТ СН'!$I$6-'СЕТ СН'!$I$19</f>
        <v>1785.2047380399999</v>
      </c>
      <c r="L133" s="37">
        <f>SUMIFS(СВЦЭМ!$C$34:$C$777,СВЦЭМ!$A$34:$A$777,$A133,СВЦЭМ!$B$34:$B$777,L$119)+'СЕТ СН'!$I$9+СВЦЭМ!$D$10+'СЕТ СН'!$I$6-'СЕТ СН'!$I$19</f>
        <v>1782.05569311</v>
      </c>
      <c r="M133" s="37">
        <f>SUMIFS(СВЦЭМ!$C$34:$C$777,СВЦЭМ!$A$34:$A$777,$A133,СВЦЭМ!$B$34:$B$777,M$119)+'СЕТ СН'!$I$9+СВЦЭМ!$D$10+'СЕТ СН'!$I$6-'СЕТ СН'!$I$19</f>
        <v>1776.3340019500001</v>
      </c>
      <c r="N133" s="37">
        <f>SUMIFS(СВЦЭМ!$C$34:$C$777,СВЦЭМ!$A$34:$A$777,$A133,СВЦЭМ!$B$34:$B$777,N$119)+'СЕТ СН'!$I$9+СВЦЭМ!$D$10+'СЕТ СН'!$I$6-'СЕТ СН'!$I$19</f>
        <v>1782.6148923800001</v>
      </c>
      <c r="O133" s="37">
        <f>SUMIFS(СВЦЭМ!$C$34:$C$777,СВЦЭМ!$A$34:$A$777,$A133,СВЦЭМ!$B$34:$B$777,O$119)+'СЕТ СН'!$I$9+СВЦЭМ!$D$10+'СЕТ СН'!$I$6-'СЕТ СН'!$I$19</f>
        <v>1784.1087069699997</v>
      </c>
      <c r="P133" s="37">
        <f>SUMIFS(СВЦЭМ!$C$34:$C$777,СВЦЭМ!$A$34:$A$777,$A133,СВЦЭМ!$B$34:$B$777,P$119)+'СЕТ СН'!$I$9+СВЦЭМ!$D$10+'СЕТ СН'!$I$6-'СЕТ СН'!$I$19</f>
        <v>1788.7259001000002</v>
      </c>
      <c r="Q133" s="37">
        <f>SUMIFS(СВЦЭМ!$C$34:$C$777,СВЦЭМ!$A$34:$A$777,$A133,СВЦЭМ!$B$34:$B$777,Q$119)+'СЕТ СН'!$I$9+СВЦЭМ!$D$10+'СЕТ СН'!$I$6-'СЕТ СН'!$I$19</f>
        <v>1793.8630284299998</v>
      </c>
      <c r="R133" s="37">
        <f>SUMIFS(СВЦЭМ!$C$34:$C$777,СВЦЭМ!$A$34:$A$777,$A133,СВЦЭМ!$B$34:$B$777,R$119)+'СЕТ СН'!$I$9+СВЦЭМ!$D$10+'СЕТ СН'!$I$6-'СЕТ СН'!$I$19</f>
        <v>1791.9592079399999</v>
      </c>
      <c r="S133" s="37">
        <f>SUMIFS(СВЦЭМ!$C$34:$C$777,СВЦЭМ!$A$34:$A$777,$A133,СВЦЭМ!$B$34:$B$777,S$119)+'СЕТ СН'!$I$9+СВЦЭМ!$D$10+'СЕТ СН'!$I$6-'СЕТ СН'!$I$19</f>
        <v>1777.7191761000004</v>
      </c>
      <c r="T133" s="37">
        <f>SUMIFS(СВЦЭМ!$C$34:$C$777,СВЦЭМ!$A$34:$A$777,$A133,СВЦЭМ!$B$34:$B$777,T$119)+'СЕТ СН'!$I$9+СВЦЭМ!$D$10+'СЕТ СН'!$I$6-'СЕТ СН'!$I$19</f>
        <v>1771.7443147000004</v>
      </c>
      <c r="U133" s="37">
        <f>SUMIFS(СВЦЭМ!$C$34:$C$777,СВЦЭМ!$A$34:$A$777,$A133,СВЦЭМ!$B$34:$B$777,U$119)+'СЕТ СН'!$I$9+СВЦЭМ!$D$10+'СЕТ СН'!$I$6-'СЕТ СН'!$I$19</f>
        <v>1772.1904278500001</v>
      </c>
      <c r="V133" s="37">
        <f>SUMIFS(СВЦЭМ!$C$34:$C$777,СВЦЭМ!$A$34:$A$777,$A133,СВЦЭМ!$B$34:$B$777,V$119)+'СЕТ СН'!$I$9+СВЦЭМ!$D$10+'СЕТ СН'!$I$6-'СЕТ СН'!$I$19</f>
        <v>1775.6529280200002</v>
      </c>
      <c r="W133" s="37">
        <f>SUMIFS(СВЦЭМ!$C$34:$C$777,СВЦЭМ!$A$34:$A$777,$A133,СВЦЭМ!$B$34:$B$777,W$119)+'СЕТ СН'!$I$9+СВЦЭМ!$D$10+'СЕТ СН'!$I$6-'СЕТ СН'!$I$19</f>
        <v>1794.6173760199999</v>
      </c>
      <c r="X133" s="37">
        <f>SUMIFS(СВЦЭМ!$C$34:$C$777,СВЦЭМ!$A$34:$A$777,$A133,СВЦЭМ!$B$34:$B$777,X$119)+'СЕТ СН'!$I$9+СВЦЭМ!$D$10+'СЕТ СН'!$I$6-'СЕТ СН'!$I$19</f>
        <v>1800.4785292699999</v>
      </c>
      <c r="Y133" s="37">
        <f>SUMIFS(СВЦЭМ!$C$34:$C$777,СВЦЭМ!$A$34:$A$777,$A133,СВЦЭМ!$B$34:$B$777,Y$119)+'СЕТ СН'!$I$9+СВЦЭМ!$D$10+'СЕТ СН'!$I$6-'СЕТ СН'!$I$19</f>
        <v>1813.4619857400003</v>
      </c>
    </row>
    <row r="134" spans="1:25" ht="15.75" x14ac:dyDescent="0.2">
      <c r="A134" s="36">
        <f t="shared" si="3"/>
        <v>42750</v>
      </c>
      <c r="B134" s="37">
        <f>SUMIFS(СВЦЭМ!$C$34:$C$777,СВЦЭМ!$A$34:$A$777,$A134,СВЦЭМ!$B$34:$B$777,B$119)+'СЕТ СН'!$I$9+СВЦЭМ!$D$10+'СЕТ СН'!$I$6-'СЕТ СН'!$I$19</f>
        <v>1798.43631061</v>
      </c>
      <c r="C134" s="37">
        <f>SUMIFS(СВЦЭМ!$C$34:$C$777,СВЦЭМ!$A$34:$A$777,$A134,СВЦЭМ!$B$34:$B$777,C$119)+'СЕТ СН'!$I$9+СВЦЭМ!$D$10+'СЕТ СН'!$I$6-'СЕТ СН'!$I$19</f>
        <v>1836.1608937199999</v>
      </c>
      <c r="D134" s="37">
        <f>SUMIFS(СВЦЭМ!$C$34:$C$777,СВЦЭМ!$A$34:$A$777,$A134,СВЦЭМ!$B$34:$B$777,D$119)+'СЕТ СН'!$I$9+СВЦЭМ!$D$10+'СЕТ СН'!$I$6-'СЕТ СН'!$I$19</f>
        <v>1857.7474325700005</v>
      </c>
      <c r="E134" s="37">
        <f>SUMIFS(СВЦЭМ!$C$34:$C$777,СВЦЭМ!$A$34:$A$777,$A134,СВЦЭМ!$B$34:$B$777,E$119)+'СЕТ СН'!$I$9+СВЦЭМ!$D$10+'СЕТ СН'!$I$6-'СЕТ СН'!$I$19</f>
        <v>1870.7892629799999</v>
      </c>
      <c r="F134" s="37">
        <f>SUMIFS(СВЦЭМ!$C$34:$C$777,СВЦЭМ!$A$34:$A$777,$A134,СВЦЭМ!$B$34:$B$777,F$119)+'СЕТ СН'!$I$9+СВЦЭМ!$D$10+'СЕТ СН'!$I$6-'СЕТ СН'!$I$19</f>
        <v>1872.6964823099997</v>
      </c>
      <c r="G134" s="37">
        <f>SUMIFS(СВЦЭМ!$C$34:$C$777,СВЦЭМ!$A$34:$A$777,$A134,СВЦЭМ!$B$34:$B$777,G$119)+'СЕТ СН'!$I$9+СВЦЭМ!$D$10+'СЕТ СН'!$I$6-'СЕТ СН'!$I$19</f>
        <v>1865.6926818600004</v>
      </c>
      <c r="H134" s="37">
        <f>SUMIFS(СВЦЭМ!$C$34:$C$777,СВЦЭМ!$A$34:$A$777,$A134,СВЦЭМ!$B$34:$B$777,H$119)+'СЕТ СН'!$I$9+СВЦЭМ!$D$10+'СЕТ СН'!$I$6-'СЕТ СН'!$I$19</f>
        <v>1851.1414461900004</v>
      </c>
      <c r="I134" s="37">
        <f>SUMIFS(СВЦЭМ!$C$34:$C$777,СВЦЭМ!$A$34:$A$777,$A134,СВЦЭМ!$B$34:$B$777,I$119)+'СЕТ СН'!$I$9+СВЦЭМ!$D$10+'СЕТ СН'!$I$6-'СЕТ СН'!$I$19</f>
        <v>1849.8208954600004</v>
      </c>
      <c r="J134" s="37">
        <f>SUMIFS(СВЦЭМ!$C$34:$C$777,СВЦЭМ!$A$34:$A$777,$A134,СВЦЭМ!$B$34:$B$777,J$119)+'СЕТ СН'!$I$9+СВЦЭМ!$D$10+'СЕТ СН'!$I$6-'СЕТ СН'!$I$19</f>
        <v>1823.3410526200005</v>
      </c>
      <c r="K134" s="37">
        <f>SUMIFS(СВЦЭМ!$C$34:$C$777,СВЦЭМ!$A$34:$A$777,$A134,СВЦЭМ!$B$34:$B$777,K$119)+'СЕТ СН'!$I$9+СВЦЭМ!$D$10+'СЕТ СН'!$I$6-'СЕТ СН'!$I$19</f>
        <v>1780.2652844100003</v>
      </c>
      <c r="L134" s="37">
        <f>SUMIFS(СВЦЭМ!$C$34:$C$777,СВЦЭМ!$A$34:$A$777,$A134,СВЦЭМ!$B$34:$B$777,L$119)+'СЕТ СН'!$I$9+СВЦЭМ!$D$10+'СЕТ СН'!$I$6-'СЕТ СН'!$I$19</f>
        <v>1779.6964873900001</v>
      </c>
      <c r="M134" s="37">
        <f>SUMIFS(СВЦЭМ!$C$34:$C$777,СВЦЭМ!$A$34:$A$777,$A134,СВЦЭМ!$B$34:$B$777,M$119)+'СЕТ СН'!$I$9+СВЦЭМ!$D$10+'СЕТ СН'!$I$6-'СЕТ СН'!$I$19</f>
        <v>1775.2462737300002</v>
      </c>
      <c r="N134" s="37">
        <f>SUMIFS(СВЦЭМ!$C$34:$C$777,СВЦЭМ!$A$34:$A$777,$A134,СВЦЭМ!$B$34:$B$777,N$119)+'СЕТ СН'!$I$9+СВЦЭМ!$D$10+'СЕТ СН'!$I$6-'СЕТ СН'!$I$19</f>
        <v>1769.5144058599999</v>
      </c>
      <c r="O134" s="37">
        <f>SUMIFS(СВЦЭМ!$C$34:$C$777,СВЦЭМ!$A$34:$A$777,$A134,СВЦЭМ!$B$34:$B$777,O$119)+'СЕТ СН'!$I$9+СВЦЭМ!$D$10+'СЕТ СН'!$I$6-'СЕТ СН'!$I$19</f>
        <v>1767.08733966</v>
      </c>
      <c r="P134" s="37">
        <f>SUMIFS(СВЦЭМ!$C$34:$C$777,СВЦЭМ!$A$34:$A$777,$A134,СВЦЭМ!$B$34:$B$777,P$119)+'СЕТ СН'!$I$9+СВЦЭМ!$D$10+'СЕТ СН'!$I$6-'СЕТ СН'!$I$19</f>
        <v>1767.0990445500001</v>
      </c>
      <c r="Q134" s="37">
        <f>SUMIFS(СВЦЭМ!$C$34:$C$777,СВЦЭМ!$A$34:$A$777,$A134,СВЦЭМ!$B$34:$B$777,Q$119)+'СЕТ СН'!$I$9+СВЦЭМ!$D$10+'СЕТ СН'!$I$6-'СЕТ СН'!$I$19</f>
        <v>1768.2489523700001</v>
      </c>
      <c r="R134" s="37">
        <f>SUMIFS(СВЦЭМ!$C$34:$C$777,СВЦЭМ!$A$34:$A$777,$A134,СВЦЭМ!$B$34:$B$777,R$119)+'СЕТ СН'!$I$9+СВЦЭМ!$D$10+'СЕТ СН'!$I$6-'СЕТ СН'!$I$19</f>
        <v>1767.6458475500003</v>
      </c>
      <c r="S134" s="37">
        <f>SUMIFS(СВЦЭМ!$C$34:$C$777,СВЦЭМ!$A$34:$A$777,$A134,СВЦЭМ!$B$34:$B$777,S$119)+'СЕТ СН'!$I$9+СВЦЭМ!$D$10+'СЕТ СН'!$I$6-'СЕТ СН'!$I$19</f>
        <v>1774.2663935999999</v>
      </c>
      <c r="T134" s="37">
        <f>SUMIFS(СВЦЭМ!$C$34:$C$777,СВЦЭМ!$A$34:$A$777,$A134,СВЦЭМ!$B$34:$B$777,T$119)+'СЕТ СН'!$I$9+СВЦЭМ!$D$10+'СЕТ СН'!$I$6-'СЕТ СН'!$I$19</f>
        <v>1774.8126581900001</v>
      </c>
      <c r="U134" s="37">
        <f>SUMIFS(СВЦЭМ!$C$34:$C$777,СВЦЭМ!$A$34:$A$777,$A134,СВЦЭМ!$B$34:$B$777,U$119)+'СЕТ СН'!$I$9+СВЦЭМ!$D$10+'СЕТ СН'!$I$6-'СЕТ СН'!$I$19</f>
        <v>1775.2090599399999</v>
      </c>
      <c r="V134" s="37">
        <f>SUMIFS(СВЦЭМ!$C$34:$C$777,СВЦЭМ!$A$34:$A$777,$A134,СВЦЭМ!$B$34:$B$777,V$119)+'СЕТ СН'!$I$9+СВЦЭМ!$D$10+'СЕТ СН'!$I$6-'СЕТ СН'!$I$19</f>
        <v>1777.4213163900004</v>
      </c>
      <c r="W134" s="37">
        <f>SUMIFS(СВЦЭМ!$C$34:$C$777,СВЦЭМ!$A$34:$A$777,$A134,СВЦЭМ!$B$34:$B$777,W$119)+'СЕТ СН'!$I$9+СВЦЭМ!$D$10+'СЕТ СН'!$I$6-'СЕТ СН'!$I$19</f>
        <v>1773.28340424</v>
      </c>
      <c r="X134" s="37">
        <f>SUMIFS(СВЦЭМ!$C$34:$C$777,СВЦЭМ!$A$34:$A$777,$A134,СВЦЭМ!$B$34:$B$777,X$119)+'СЕТ СН'!$I$9+СВЦЭМ!$D$10+'СЕТ СН'!$I$6-'СЕТ СН'!$I$19</f>
        <v>1768.5549304300002</v>
      </c>
      <c r="Y134" s="37">
        <f>SUMIFS(СВЦЭМ!$C$34:$C$777,СВЦЭМ!$A$34:$A$777,$A134,СВЦЭМ!$B$34:$B$777,Y$119)+'СЕТ СН'!$I$9+СВЦЭМ!$D$10+'СЕТ СН'!$I$6-'СЕТ СН'!$I$19</f>
        <v>1782.27480638</v>
      </c>
    </row>
    <row r="135" spans="1:25" ht="15.75" x14ac:dyDescent="0.2">
      <c r="A135" s="36">
        <f t="shared" si="3"/>
        <v>42751</v>
      </c>
      <c r="B135" s="37">
        <f>SUMIFS(СВЦЭМ!$C$34:$C$777,СВЦЭМ!$A$34:$A$777,$A135,СВЦЭМ!$B$34:$B$777,B$119)+'СЕТ СН'!$I$9+СВЦЭМ!$D$10+'СЕТ СН'!$I$6-'СЕТ СН'!$I$19</f>
        <v>1816.3856385700001</v>
      </c>
      <c r="C135" s="37">
        <f>SUMIFS(СВЦЭМ!$C$34:$C$777,СВЦЭМ!$A$34:$A$777,$A135,СВЦЭМ!$B$34:$B$777,C$119)+'СЕТ СН'!$I$9+СВЦЭМ!$D$10+'СЕТ СН'!$I$6-'СЕТ СН'!$I$19</f>
        <v>1850.7836938500004</v>
      </c>
      <c r="D135" s="37">
        <f>SUMIFS(СВЦЭМ!$C$34:$C$777,СВЦЭМ!$A$34:$A$777,$A135,СВЦЭМ!$B$34:$B$777,D$119)+'СЕТ СН'!$I$9+СВЦЭМ!$D$10+'СЕТ СН'!$I$6-'СЕТ СН'!$I$19</f>
        <v>1875.6508185499997</v>
      </c>
      <c r="E135" s="37">
        <f>SUMIFS(СВЦЭМ!$C$34:$C$777,СВЦЭМ!$A$34:$A$777,$A135,СВЦЭМ!$B$34:$B$777,E$119)+'СЕТ СН'!$I$9+СВЦЭМ!$D$10+'СЕТ СН'!$I$6-'СЕТ СН'!$I$19</f>
        <v>1887.6182741900002</v>
      </c>
      <c r="F135" s="37">
        <f>SUMIFS(СВЦЭМ!$C$34:$C$777,СВЦЭМ!$A$34:$A$777,$A135,СВЦЭМ!$B$34:$B$777,F$119)+'СЕТ СН'!$I$9+СВЦЭМ!$D$10+'СЕТ СН'!$I$6-'СЕТ СН'!$I$19</f>
        <v>1886.89845848</v>
      </c>
      <c r="G135" s="37">
        <f>SUMIFS(СВЦЭМ!$C$34:$C$777,СВЦЭМ!$A$34:$A$777,$A135,СВЦЭМ!$B$34:$B$777,G$119)+'СЕТ СН'!$I$9+СВЦЭМ!$D$10+'СЕТ СН'!$I$6-'СЕТ СН'!$I$19</f>
        <v>1870.4611054900001</v>
      </c>
      <c r="H135" s="37">
        <f>SUMIFS(СВЦЭМ!$C$34:$C$777,СВЦЭМ!$A$34:$A$777,$A135,СВЦЭМ!$B$34:$B$777,H$119)+'СЕТ СН'!$I$9+СВЦЭМ!$D$10+'СЕТ СН'!$I$6-'СЕТ СН'!$I$19</f>
        <v>1859.0007791200001</v>
      </c>
      <c r="I135" s="37">
        <f>SUMIFS(СВЦЭМ!$C$34:$C$777,СВЦЭМ!$A$34:$A$777,$A135,СВЦЭМ!$B$34:$B$777,I$119)+'СЕТ СН'!$I$9+СВЦЭМ!$D$10+'СЕТ СН'!$I$6-'СЕТ СН'!$I$19</f>
        <v>1800.0320351800001</v>
      </c>
      <c r="J135" s="37">
        <f>SUMIFS(СВЦЭМ!$C$34:$C$777,СВЦЭМ!$A$34:$A$777,$A135,СВЦЭМ!$B$34:$B$777,J$119)+'СЕТ СН'!$I$9+СВЦЭМ!$D$10+'СЕТ СН'!$I$6-'СЕТ СН'!$I$19</f>
        <v>1873.6817264800002</v>
      </c>
      <c r="K135" s="37">
        <f>SUMIFS(СВЦЭМ!$C$34:$C$777,СВЦЭМ!$A$34:$A$777,$A135,СВЦЭМ!$B$34:$B$777,K$119)+'СЕТ СН'!$I$9+СВЦЭМ!$D$10+'СЕТ СН'!$I$6-'СЕТ СН'!$I$19</f>
        <v>1813.18238518</v>
      </c>
      <c r="L135" s="37">
        <f>SUMIFS(СВЦЭМ!$C$34:$C$777,СВЦЭМ!$A$34:$A$777,$A135,СВЦЭМ!$B$34:$B$777,L$119)+'СЕТ СН'!$I$9+СВЦЭМ!$D$10+'СЕТ СН'!$I$6-'СЕТ СН'!$I$19</f>
        <v>1818.3692450200001</v>
      </c>
      <c r="M135" s="37">
        <f>SUMIFS(СВЦЭМ!$C$34:$C$777,СВЦЭМ!$A$34:$A$777,$A135,СВЦЭМ!$B$34:$B$777,M$119)+'СЕТ СН'!$I$9+СВЦЭМ!$D$10+'СЕТ СН'!$I$6-'СЕТ СН'!$I$19</f>
        <v>1812.0199364500004</v>
      </c>
      <c r="N135" s="37">
        <f>SUMIFS(СВЦЭМ!$C$34:$C$777,СВЦЭМ!$A$34:$A$777,$A135,СВЦЭМ!$B$34:$B$777,N$119)+'СЕТ СН'!$I$9+СВЦЭМ!$D$10+'СЕТ СН'!$I$6-'СЕТ СН'!$I$19</f>
        <v>1794.8659486200004</v>
      </c>
      <c r="O135" s="37">
        <f>SUMIFS(СВЦЭМ!$C$34:$C$777,СВЦЭМ!$A$34:$A$777,$A135,СВЦЭМ!$B$34:$B$777,O$119)+'СЕТ СН'!$I$9+СВЦЭМ!$D$10+'СЕТ СН'!$I$6-'СЕТ СН'!$I$19</f>
        <v>1789.9340955799998</v>
      </c>
      <c r="P135" s="37">
        <f>SUMIFS(СВЦЭМ!$C$34:$C$777,СВЦЭМ!$A$34:$A$777,$A135,СВЦЭМ!$B$34:$B$777,P$119)+'СЕТ СН'!$I$9+СВЦЭМ!$D$10+'СЕТ СН'!$I$6-'СЕТ СН'!$I$19</f>
        <v>1788.2312699100003</v>
      </c>
      <c r="Q135" s="37">
        <f>SUMIFS(СВЦЭМ!$C$34:$C$777,СВЦЭМ!$A$34:$A$777,$A135,СВЦЭМ!$B$34:$B$777,Q$119)+'СЕТ СН'!$I$9+СВЦЭМ!$D$10+'СЕТ СН'!$I$6-'СЕТ СН'!$I$19</f>
        <v>1784.4569000299998</v>
      </c>
      <c r="R135" s="37">
        <f>SUMIFS(СВЦЭМ!$C$34:$C$777,СВЦЭМ!$A$34:$A$777,$A135,СВЦЭМ!$B$34:$B$777,R$119)+'СЕТ СН'!$I$9+СВЦЭМ!$D$10+'СЕТ СН'!$I$6-'СЕТ СН'!$I$19</f>
        <v>1789.8699407100003</v>
      </c>
      <c r="S135" s="37">
        <f>SUMIFS(СВЦЭМ!$C$34:$C$777,СВЦЭМ!$A$34:$A$777,$A135,СВЦЭМ!$B$34:$B$777,S$119)+'СЕТ СН'!$I$9+СВЦЭМ!$D$10+'СЕТ СН'!$I$6-'СЕТ СН'!$I$19</f>
        <v>1803.8069827899999</v>
      </c>
      <c r="T135" s="37">
        <f>SUMIFS(СВЦЭМ!$C$34:$C$777,СВЦЭМ!$A$34:$A$777,$A135,СВЦЭМ!$B$34:$B$777,T$119)+'СЕТ СН'!$I$9+СВЦЭМ!$D$10+'СЕТ СН'!$I$6-'СЕТ СН'!$I$19</f>
        <v>1792.41936381</v>
      </c>
      <c r="U135" s="37">
        <f>SUMIFS(СВЦЭМ!$C$34:$C$777,СВЦЭМ!$A$34:$A$777,$A135,СВЦЭМ!$B$34:$B$777,U$119)+'СЕТ СН'!$I$9+СВЦЭМ!$D$10+'СЕТ СН'!$I$6-'СЕТ СН'!$I$19</f>
        <v>1797.3089909500004</v>
      </c>
      <c r="V135" s="37">
        <f>SUMIFS(СВЦЭМ!$C$34:$C$777,СВЦЭМ!$A$34:$A$777,$A135,СВЦЭМ!$B$34:$B$777,V$119)+'СЕТ СН'!$I$9+СВЦЭМ!$D$10+'СЕТ СН'!$I$6-'СЕТ СН'!$I$19</f>
        <v>1805.5021835400003</v>
      </c>
      <c r="W135" s="37">
        <f>SUMIFS(СВЦЭМ!$C$34:$C$777,СВЦЭМ!$A$34:$A$777,$A135,СВЦЭМ!$B$34:$B$777,W$119)+'СЕТ СН'!$I$9+СВЦЭМ!$D$10+'СЕТ СН'!$I$6-'СЕТ СН'!$I$19</f>
        <v>1800.3103273799998</v>
      </c>
      <c r="X135" s="37">
        <f>SUMIFS(СВЦЭМ!$C$34:$C$777,СВЦЭМ!$A$34:$A$777,$A135,СВЦЭМ!$B$34:$B$777,X$119)+'СЕТ СН'!$I$9+СВЦЭМ!$D$10+'СЕТ СН'!$I$6-'СЕТ СН'!$I$19</f>
        <v>1801.8880377100004</v>
      </c>
      <c r="Y135" s="37">
        <f>SUMIFS(СВЦЭМ!$C$34:$C$777,СВЦЭМ!$A$34:$A$777,$A135,СВЦЭМ!$B$34:$B$777,Y$119)+'СЕТ СН'!$I$9+СВЦЭМ!$D$10+'СЕТ СН'!$I$6-'СЕТ СН'!$I$19</f>
        <v>1797.8456955700003</v>
      </c>
    </row>
    <row r="136" spans="1:25" ht="15.75" x14ac:dyDescent="0.2">
      <c r="A136" s="36">
        <f t="shared" si="3"/>
        <v>42752</v>
      </c>
      <c r="B136" s="37">
        <f>SUMIFS(СВЦЭМ!$C$34:$C$777,СВЦЭМ!$A$34:$A$777,$A136,СВЦЭМ!$B$34:$B$777,B$119)+'СЕТ СН'!$I$9+СВЦЭМ!$D$10+'СЕТ СН'!$I$6-'СЕТ СН'!$I$19</f>
        <v>1801.4218319600004</v>
      </c>
      <c r="C136" s="37">
        <f>SUMIFS(СВЦЭМ!$C$34:$C$777,СВЦЭМ!$A$34:$A$777,$A136,СВЦЭМ!$B$34:$B$777,C$119)+'СЕТ СН'!$I$9+СВЦЭМ!$D$10+'СЕТ СН'!$I$6-'СЕТ СН'!$I$19</f>
        <v>1821.0516873900001</v>
      </c>
      <c r="D136" s="37">
        <f>SUMIFS(СВЦЭМ!$C$34:$C$777,СВЦЭМ!$A$34:$A$777,$A136,СВЦЭМ!$B$34:$B$777,D$119)+'СЕТ СН'!$I$9+СВЦЭМ!$D$10+'СЕТ СН'!$I$6-'СЕТ СН'!$I$19</f>
        <v>1875.1723254899998</v>
      </c>
      <c r="E136" s="37">
        <f>SUMIFS(СВЦЭМ!$C$34:$C$777,СВЦЭМ!$A$34:$A$777,$A136,СВЦЭМ!$B$34:$B$777,E$119)+'СЕТ СН'!$I$9+СВЦЭМ!$D$10+'СЕТ СН'!$I$6-'СЕТ СН'!$I$19</f>
        <v>1868.2128618400002</v>
      </c>
      <c r="F136" s="37">
        <f>SUMIFS(СВЦЭМ!$C$34:$C$777,СВЦЭМ!$A$34:$A$777,$A136,СВЦЭМ!$B$34:$B$777,F$119)+'СЕТ СН'!$I$9+СВЦЭМ!$D$10+'СЕТ СН'!$I$6-'СЕТ СН'!$I$19</f>
        <v>1869.6021566199997</v>
      </c>
      <c r="G136" s="37">
        <f>SUMIFS(СВЦЭМ!$C$34:$C$777,СВЦЭМ!$A$34:$A$777,$A136,СВЦЭМ!$B$34:$B$777,G$119)+'СЕТ СН'!$I$9+СВЦЭМ!$D$10+'СЕТ СН'!$I$6-'СЕТ СН'!$I$19</f>
        <v>1849.1995876199999</v>
      </c>
      <c r="H136" s="37">
        <f>SUMIFS(СВЦЭМ!$C$34:$C$777,СВЦЭМ!$A$34:$A$777,$A136,СВЦЭМ!$B$34:$B$777,H$119)+'СЕТ СН'!$I$9+СВЦЭМ!$D$10+'СЕТ СН'!$I$6-'СЕТ СН'!$I$19</f>
        <v>1776.3465013000005</v>
      </c>
      <c r="I136" s="37">
        <f>SUMIFS(СВЦЭМ!$C$34:$C$777,СВЦЭМ!$A$34:$A$777,$A136,СВЦЭМ!$B$34:$B$777,I$119)+'СЕТ СН'!$I$9+СВЦЭМ!$D$10+'СЕТ СН'!$I$6-'СЕТ СН'!$I$19</f>
        <v>1806.5474882999997</v>
      </c>
      <c r="J136" s="37">
        <f>SUMIFS(СВЦЭМ!$C$34:$C$777,СВЦЭМ!$A$34:$A$777,$A136,СВЦЭМ!$B$34:$B$777,J$119)+'СЕТ СН'!$I$9+СВЦЭМ!$D$10+'СЕТ СН'!$I$6-'СЕТ СН'!$I$19</f>
        <v>1763.74499934</v>
      </c>
      <c r="K136" s="37">
        <f>SUMIFS(СВЦЭМ!$C$34:$C$777,СВЦЭМ!$A$34:$A$777,$A136,СВЦЭМ!$B$34:$B$777,K$119)+'СЕТ СН'!$I$9+СВЦЭМ!$D$10+'СЕТ СН'!$I$6-'СЕТ СН'!$I$19</f>
        <v>1789.7628080800005</v>
      </c>
      <c r="L136" s="37">
        <f>SUMIFS(СВЦЭМ!$C$34:$C$777,СВЦЭМ!$A$34:$A$777,$A136,СВЦЭМ!$B$34:$B$777,L$119)+'СЕТ СН'!$I$9+СВЦЭМ!$D$10+'СЕТ СН'!$I$6-'СЕТ СН'!$I$19</f>
        <v>1803.2718005400002</v>
      </c>
      <c r="M136" s="37">
        <f>SUMIFS(СВЦЭМ!$C$34:$C$777,СВЦЭМ!$A$34:$A$777,$A136,СВЦЭМ!$B$34:$B$777,M$119)+'СЕТ СН'!$I$9+СВЦЭМ!$D$10+'СЕТ СН'!$I$6-'СЕТ СН'!$I$19</f>
        <v>1810.8801085599998</v>
      </c>
      <c r="N136" s="37">
        <f>SUMIFS(СВЦЭМ!$C$34:$C$777,СВЦЭМ!$A$34:$A$777,$A136,СВЦЭМ!$B$34:$B$777,N$119)+'СЕТ СН'!$I$9+СВЦЭМ!$D$10+'СЕТ СН'!$I$6-'СЕТ СН'!$I$19</f>
        <v>1811.0383062700002</v>
      </c>
      <c r="O136" s="37">
        <f>SUMIFS(СВЦЭМ!$C$34:$C$777,СВЦЭМ!$A$34:$A$777,$A136,СВЦЭМ!$B$34:$B$777,O$119)+'СЕТ СН'!$I$9+СВЦЭМ!$D$10+'СЕТ СН'!$I$6-'СЕТ СН'!$I$19</f>
        <v>1806.7094432599997</v>
      </c>
      <c r="P136" s="37">
        <f>SUMIFS(СВЦЭМ!$C$34:$C$777,СВЦЭМ!$A$34:$A$777,$A136,СВЦЭМ!$B$34:$B$777,P$119)+'СЕТ СН'!$I$9+СВЦЭМ!$D$10+'СЕТ СН'!$I$6-'СЕТ СН'!$I$19</f>
        <v>1804.3667002800003</v>
      </c>
      <c r="Q136" s="37">
        <f>SUMIFS(СВЦЭМ!$C$34:$C$777,СВЦЭМ!$A$34:$A$777,$A136,СВЦЭМ!$B$34:$B$777,Q$119)+'СЕТ СН'!$I$9+СВЦЭМ!$D$10+'СЕТ СН'!$I$6-'СЕТ СН'!$I$19</f>
        <v>1797.48849101</v>
      </c>
      <c r="R136" s="37">
        <f>SUMIFS(СВЦЭМ!$C$34:$C$777,СВЦЭМ!$A$34:$A$777,$A136,СВЦЭМ!$B$34:$B$777,R$119)+'СЕТ СН'!$I$9+СВЦЭМ!$D$10+'СЕТ СН'!$I$6-'СЕТ СН'!$I$19</f>
        <v>1795.24450531</v>
      </c>
      <c r="S136" s="37">
        <f>SUMIFS(СВЦЭМ!$C$34:$C$777,СВЦЭМ!$A$34:$A$777,$A136,СВЦЭМ!$B$34:$B$777,S$119)+'СЕТ СН'!$I$9+СВЦЭМ!$D$10+'СЕТ СН'!$I$6-'СЕТ СН'!$I$19</f>
        <v>1766.0510400399999</v>
      </c>
      <c r="T136" s="37">
        <f>SUMIFS(СВЦЭМ!$C$34:$C$777,СВЦЭМ!$A$34:$A$777,$A136,СВЦЭМ!$B$34:$B$777,T$119)+'СЕТ СН'!$I$9+СВЦЭМ!$D$10+'СЕТ СН'!$I$6-'СЕТ СН'!$I$19</f>
        <v>1746.6559007200003</v>
      </c>
      <c r="U136" s="37">
        <f>SUMIFS(СВЦЭМ!$C$34:$C$777,СВЦЭМ!$A$34:$A$777,$A136,СВЦЭМ!$B$34:$B$777,U$119)+'СЕТ СН'!$I$9+СВЦЭМ!$D$10+'СЕТ СН'!$I$6-'СЕТ СН'!$I$19</f>
        <v>1764.85366247</v>
      </c>
      <c r="V136" s="37">
        <f>SUMIFS(СВЦЭМ!$C$34:$C$777,СВЦЭМ!$A$34:$A$777,$A136,СВЦЭМ!$B$34:$B$777,V$119)+'СЕТ СН'!$I$9+СВЦЭМ!$D$10+'СЕТ СН'!$I$6-'СЕТ СН'!$I$19</f>
        <v>1776.8474671800004</v>
      </c>
      <c r="W136" s="37">
        <f>SUMIFS(СВЦЭМ!$C$34:$C$777,СВЦЭМ!$A$34:$A$777,$A136,СВЦЭМ!$B$34:$B$777,W$119)+'СЕТ СН'!$I$9+СВЦЭМ!$D$10+'СЕТ СН'!$I$6-'СЕТ СН'!$I$19</f>
        <v>1787.1191149000001</v>
      </c>
      <c r="X136" s="37">
        <f>SUMIFS(СВЦЭМ!$C$34:$C$777,СВЦЭМ!$A$34:$A$777,$A136,СВЦЭМ!$B$34:$B$777,X$119)+'СЕТ СН'!$I$9+СВЦЭМ!$D$10+'СЕТ СН'!$I$6-'СЕТ СН'!$I$19</f>
        <v>1803.3827764400003</v>
      </c>
      <c r="Y136" s="37">
        <f>SUMIFS(СВЦЭМ!$C$34:$C$777,СВЦЭМ!$A$34:$A$777,$A136,СВЦЭМ!$B$34:$B$777,Y$119)+'СЕТ СН'!$I$9+СВЦЭМ!$D$10+'СЕТ СН'!$I$6-'СЕТ СН'!$I$19</f>
        <v>1791.15005544</v>
      </c>
    </row>
    <row r="137" spans="1:25" ht="15.75" x14ac:dyDescent="0.2">
      <c r="A137" s="36">
        <f t="shared" si="3"/>
        <v>42753</v>
      </c>
      <c r="B137" s="37">
        <f>SUMIFS(СВЦЭМ!$C$34:$C$777,СВЦЭМ!$A$34:$A$777,$A137,СВЦЭМ!$B$34:$B$777,B$119)+'СЕТ СН'!$I$9+СВЦЭМ!$D$10+'СЕТ СН'!$I$6-'СЕТ СН'!$I$19</f>
        <v>1868.8854869400002</v>
      </c>
      <c r="C137" s="37">
        <f>SUMIFS(СВЦЭМ!$C$34:$C$777,СВЦЭМ!$A$34:$A$777,$A137,СВЦЭМ!$B$34:$B$777,C$119)+'СЕТ СН'!$I$9+СВЦЭМ!$D$10+'СЕТ СН'!$I$6-'СЕТ СН'!$I$19</f>
        <v>1887.2616705299997</v>
      </c>
      <c r="D137" s="37">
        <f>SUMIFS(СВЦЭМ!$C$34:$C$777,СВЦЭМ!$A$34:$A$777,$A137,СВЦЭМ!$B$34:$B$777,D$119)+'СЕТ СН'!$I$9+СВЦЭМ!$D$10+'СЕТ СН'!$I$6-'СЕТ СН'!$I$19</f>
        <v>1889.67956073</v>
      </c>
      <c r="E137" s="37">
        <f>SUMIFS(СВЦЭМ!$C$34:$C$777,СВЦЭМ!$A$34:$A$777,$A137,СВЦЭМ!$B$34:$B$777,E$119)+'СЕТ СН'!$I$9+СВЦЭМ!$D$10+'СЕТ СН'!$I$6-'СЕТ СН'!$I$19</f>
        <v>1901.6474338799999</v>
      </c>
      <c r="F137" s="37">
        <f>SUMIFS(СВЦЭМ!$C$34:$C$777,СВЦЭМ!$A$34:$A$777,$A137,СВЦЭМ!$B$34:$B$777,F$119)+'СЕТ СН'!$I$9+СВЦЭМ!$D$10+'СЕТ СН'!$I$6-'СЕТ СН'!$I$19</f>
        <v>1901.5567669900001</v>
      </c>
      <c r="G137" s="37">
        <f>SUMIFS(СВЦЭМ!$C$34:$C$777,СВЦЭМ!$A$34:$A$777,$A137,СВЦЭМ!$B$34:$B$777,G$119)+'СЕТ СН'!$I$9+СВЦЭМ!$D$10+'СЕТ СН'!$I$6-'СЕТ СН'!$I$19</f>
        <v>1890.2937250000004</v>
      </c>
      <c r="H137" s="37">
        <f>SUMIFS(СВЦЭМ!$C$34:$C$777,СВЦЭМ!$A$34:$A$777,$A137,СВЦЭМ!$B$34:$B$777,H$119)+'СЕТ СН'!$I$9+СВЦЭМ!$D$10+'СЕТ СН'!$I$6-'СЕТ СН'!$I$19</f>
        <v>1869.5449338400003</v>
      </c>
      <c r="I137" s="37">
        <f>SUMIFS(СВЦЭМ!$C$34:$C$777,СВЦЭМ!$A$34:$A$777,$A137,СВЦЭМ!$B$34:$B$777,I$119)+'СЕТ СН'!$I$9+СВЦЭМ!$D$10+'СЕТ СН'!$I$6-'СЕТ СН'!$I$19</f>
        <v>1815.8064407700003</v>
      </c>
      <c r="J137" s="37">
        <f>SUMIFS(СВЦЭМ!$C$34:$C$777,СВЦЭМ!$A$34:$A$777,$A137,СВЦЭМ!$B$34:$B$777,J$119)+'СЕТ СН'!$I$9+СВЦЭМ!$D$10+'СЕТ СН'!$I$6-'СЕТ СН'!$I$19</f>
        <v>1779.1059365800002</v>
      </c>
      <c r="K137" s="37">
        <f>SUMIFS(СВЦЭМ!$C$34:$C$777,СВЦЭМ!$A$34:$A$777,$A137,СВЦЭМ!$B$34:$B$777,K$119)+'СЕТ СН'!$I$9+СВЦЭМ!$D$10+'СЕТ СН'!$I$6-'СЕТ СН'!$I$19</f>
        <v>1770.1725734199999</v>
      </c>
      <c r="L137" s="37">
        <f>SUMIFS(СВЦЭМ!$C$34:$C$777,СВЦЭМ!$A$34:$A$777,$A137,СВЦЭМ!$B$34:$B$777,L$119)+'СЕТ СН'!$I$9+СВЦЭМ!$D$10+'СЕТ СН'!$I$6-'СЕТ СН'!$I$19</f>
        <v>1773.6117369800004</v>
      </c>
      <c r="M137" s="37">
        <f>SUMIFS(СВЦЭМ!$C$34:$C$777,СВЦЭМ!$A$34:$A$777,$A137,СВЦЭМ!$B$34:$B$777,M$119)+'СЕТ СН'!$I$9+СВЦЭМ!$D$10+'СЕТ СН'!$I$6-'СЕТ СН'!$I$19</f>
        <v>1772.17684362</v>
      </c>
      <c r="N137" s="37">
        <f>SUMIFS(СВЦЭМ!$C$34:$C$777,СВЦЭМ!$A$34:$A$777,$A137,СВЦЭМ!$B$34:$B$777,N$119)+'СЕТ СН'!$I$9+СВЦЭМ!$D$10+'СЕТ СН'!$I$6-'СЕТ СН'!$I$19</f>
        <v>1772.2196846100001</v>
      </c>
      <c r="O137" s="37">
        <f>SUMIFS(СВЦЭМ!$C$34:$C$777,СВЦЭМ!$A$34:$A$777,$A137,СВЦЭМ!$B$34:$B$777,O$119)+'СЕТ СН'!$I$9+СВЦЭМ!$D$10+'СЕТ СН'!$I$6-'СЕТ СН'!$I$19</f>
        <v>1775.5743084599999</v>
      </c>
      <c r="P137" s="37">
        <f>SUMIFS(СВЦЭМ!$C$34:$C$777,СВЦЭМ!$A$34:$A$777,$A137,СВЦЭМ!$B$34:$B$777,P$119)+'СЕТ СН'!$I$9+СВЦЭМ!$D$10+'СЕТ СН'!$I$6-'СЕТ СН'!$I$19</f>
        <v>1781.7872610900004</v>
      </c>
      <c r="Q137" s="37">
        <f>SUMIFS(СВЦЭМ!$C$34:$C$777,СВЦЭМ!$A$34:$A$777,$A137,СВЦЭМ!$B$34:$B$777,Q$119)+'СЕТ СН'!$I$9+СВЦЭМ!$D$10+'СЕТ СН'!$I$6-'СЕТ СН'!$I$19</f>
        <v>1791.1191083499998</v>
      </c>
      <c r="R137" s="37">
        <f>SUMIFS(СВЦЭМ!$C$34:$C$777,СВЦЭМ!$A$34:$A$777,$A137,СВЦЭМ!$B$34:$B$777,R$119)+'СЕТ СН'!$I$9+СВЦЭМ!$D$10+'СЕТ СН'!$I$6-'СЕТ СН'!$I$19</f>
        <v>1791.1265879100001</v>
      </c>
      <c r="S137" s="37">
        <f>SUMIFS(СВЦЭМ!$C$34:$C$777,СВЦЭМ!$A$34:$A$777,$A137,СВЦЭМ!$B$34:$B$777,S$119)+'СЕТ СН'!$I$9+СВЦЭМ!$D$10+'СЕТ СН'!$I$6-'СЕТ СН'!$I$19</f>
        <v>1771.4362440200002</v>
      </c>
      <c r="T137" s="37">
        <f>SUMIFS(СВЦЭМ!$C$34:$C$777,СВЦЭМ!$A$34:$A$777,$A137,СВЦЭМ!$B$34:$B$777,T$119)+'СЕТ СН'!$I$9+СВЦЭМ!$D$10+'СЕТ СН'!$I$6-'СЕТ СН'!$I$19</f>
        <v>1757.7935371600001</v>
      </c>
      <c r="U137" s="37">
        <f>SUMIFS(СВЦЭМ!$C$34:$C$777,СВЦЭМ!$A$34:$A$777,$A137,СВЦЭМ!$B$34:$B$777,U$119)+'СЕТ СН'!$I$9+СВЦЭМ!$D$10+'СЕТ СН'!$I$6-'СЕТ СН'!$I$19</f>
        <v>1761.27651642</v>
      </c>
      <c r="V137" s="37">
        <f>SUMIFS(СВЦЭМ!$C$34:$C$777,СВЦЭМ!$A$34:$A$777,$A137,СВЦЭМ!$B$34:$B$777,V$119)+'СЕТ СН'!$I$9+СВЦЭМ!$D$10+'СЕТ СН'!$I$6-'СЕТ СН'!$I$19</f>
        <v>1757.2488471200004</v>
      </c>
      <c r="W137" s="37">
        <f>SUMIFS(СВЦЭМ!$C$34:$C$777,СВЦЭМ!$A$34:$A$777,$A137,СВЦЭМ!$B$34:$B$777,W$119)+'СЕТ СН'!$I$9+СВЦЭМ!$D$10+'СЕТ СН'!$I$6-'СЕТ СН'!$I$19</f>
        <v>1757.7590775799999</v>
      </c>
      <c r="X137" s="37">
        <f>SUMIFS(СВЦЭМ!$C$34:$C$777,СВЦЭМ!$A$34:$A$777,$A137,СВЦЭМ!$B$34:$B$777,X$119)+'СЕТ СН'!$I$9+СВЦЭМ!$D$10+'СЕТ СН'!$I$6-'СЕТ СН'!$I$19</f>
        <v>1782.64701814</v>
      </c>
      <c r="Y137" s="37">
        <f>SUMIFS(СВЦЭМ!$C$34:$C$777,СВЦЭМ!$A$34:$A$777,$A137,СВЦЭМ!$B$34:$B$777,Y$119)+'СЕТ СН'!$I$9+СВЦЭМ!$D$10+'СЕТ СН'!$I$6-'СЕТ СН'!$I$19</f>
        <v>1812.44864951</v>
      </c>
    </row>
    <row r="138" spans="1:25" ht="15.75" x14ac:dyDescent="0.2">
      <c r="A138" s="36">
        <f t="shared" si="3"/>
        <v>42754</v>
      </c>
      <c r="B138" s="37">
        <f>SUMIFS(СВЦЭМ!$C$34:$C$777,СВЦЭМ!$A$34:$A$777,$A138,СВЦЭМ!$B$34:$B$777,B$119)+'СЕТ СН'!$I$9+СВЦЭМ!$D$10+'СЕТ СН'!$I$6-'СЕТ СН'!$I$19</f>
        <v>1829.5445463300002</v>
      </c>
      <c r="C138" s="37">
        <f>SUMIFS(СВЦЭМ!$C$34:$C$777,СВЦЭМ!$A$34:$A$777,$A138,СВЦЭМ!$B$34:$B$777,C$119)+'СЕТ СН'!$I$9+СВЦЭМ!$D$10+'СЕТ СН'!$I$6-'СЕТ СН'!$I$19</f>
        <v>1867.0503152199999</v>
      </c>
      <c r="D138" s="37">
        <f>SUMIFS(СВЦЭМ!$C$34:$C$777,СВЦЭМ!$A$34:$A$777,$A138,СВЦЭМ!$B$34:$B$777,D$119)+'СЕТ СН'!$I$9+СВЦЭМ!$D$10+'СЕТ СН'!$I$6-'СЕТ СН'!$I$19</f>
        <v>1892.7403375800004</v>
      </c>
      <c r="E138" s="37">
        <f>SUMIFS(СВЦЭМ!$C$34:$C$777,СВЦЭМ!$A$34:$A$777,$A138,СВЦЭМ!$B$34:$B$777,E$119)+'СЕТ СН'!$I$9+СВЦЭМ!$D$10+'СЕТ СН'!$I$6-'СЕТ СН'!$I$19</f>
        <v>1901.0517345500002</v>
      </c>
      <c r="F138" s="37">
        <f>SUMIFS(СВЦЭМ!$C$34:$C$777,СВЦЭМ!$A$34:$A$777,$A138,СВЦЭМ!$B$34:$B$777,F$119)+'СЕТ СН'!$I$9+СВЦЭМ!$D$10+'СЕТ СН'!$I$6-'СЕТ СН'!$I$19</f>
        <v>1896.0577756100001</v>
      </c>
      <c r="G138" s="37">
        <f>SUMIFS(СВЦЭМ!$C$34:$C$777,СВЦЭМ!$A$34:$A$777,$A138,СВЦЭМ!$B$34:$B$777,G$119)+'СЕТ СН'!$I$9+СВЦЭМ!$D$10+'СЕТ СН'!$I$6-'СЕТ СН'!$I$19</f>
        <v>1882.6441077700001</v>
      </c>
      <c r="H138" s="37">
        <f>SUMIFS(СВЦЭМ!$C$34:$C$777,СВЦЭМ!$A$34:$A$777,$A138,СВЦЭМ!$B$34:$B$777,H$119)+'СЕТ СН'!$I$9+СВЦЭМ!$D$10+'СЕТ СН'!$I$6-'СЕТ СН'!$I$19</f>
        <v>1832.1889843700001</v>
      </c>
      <c r="I138" s="37">
        <f>SUMIFS(СВЦЭМ!$C$34:$C$777,СВЦЭМ!$A$34:$A$777,$A138,СВЦЭМ!$B$34:$B$777,I$119)+'СЕТ СН'!$I$9+СВЦЭМ!$D$10+'СЕТ СН'!$I$6-'СЕТ СН'!$I$19</f>
        <v>1793.6495670000004</v>
      </c>
      <c r="J138" s="37">
        <f>SUMIFS(СВЦЭМ!$C$34:$C$777,СВЦЭМ!$A$34:$A$777,$A138,СВЦЭМ!$B$34:$B$777,J$119)+'СЕТ СН'!$I$9+СВЦЭМ!$D$10+'СЕТ СН'!$I$6-'СЕТ СН'!$I$19</f>
        <v>1773.1697428899997</v>
      </c>
      <c r="K138" s="37">
        <f>SUMIFS(СВЦЭМ!$C$34:$C$777,СВЦЭМ!$A$34:$A$777,$A138,СВЦЭМ!$B$34:$B$777,K$119)+'СЕТ СН'!$I$9+СВЦЭМ!$D$10+'СЕТ СН'!$I$6-'СЕТ СН'!$I$19</f>
        <v>1756.6426440000005</v>
      </c>
      <c r="L138" s="37">
        <f>SUMIFS(СВЦЭМ!$C$34:$C$777,СВЦЭМ!$A$34:$A$777,$A138,СВЦЭМ!$B$34:$B$777,L$119)+'СЕТ СН'!$I$9+СВЦЭМ!$D$10+'СЕТ СН'!$I$6-'СЕТ СН'!$I$19</f>
        <v>1763.9823878400002</v>
      </c>
      <c r="M138" s="37">
        <f>SUMIFS(СВЦЭМ!$C$34:$C$777,СВЦЭМ!$A$34:$A$777,$A138,СВЦЭМ!$B$34:$B$777,M$119)+'СЕТ СН'!$I$9+СВЦЭМ!$D$10+'СЕТ СН'!$I$6-'СЕТ СН'!$I$19</f>
        <v>1763.71362254</v>
      </c>
      <c r="N138" s="37">
        <f>SUMIFS(СВЦЭМ!$C$34:$C$777,СВЦЭМ!$A$34:$A$777,$A138,СВЦЭМ!$B$34:$B$777,N$119)+'СЕТ СН'!$I$9+СВЦЭМ!$D$10+'СЕТ СН'!$I$6-'СЕТ СН'!$I$19</f>
        <v>1777.2079153599998</v>
      </c>
      <c r="O138" s="37">
        <f>SUMIFS(СВЦЭМ!$C$34:$C$777,СВЦЭМ!$A$34:$A$777,$A138,СВЦЭМ!$B$34:$B$777,O$119)+'СЕТ СН'!$I$9+СВЦЭМ!$D$10+'СЕТ СН'!$I$6-'СЕТ СН'!$I$19</f>
        <v>1781.3471052100003</v>
      </c>
      <c r="P138" s="37">
        <f>SUMIFS(СВЦЭМ!$C$34:$C$777,СВЦЭМ!$A$34:$A$777,$A138,СВЦЭМ!$B$34:$B$777,P$119)+'СЕТ СН'!$I$9+СВЦЭМ!$D$10+'СЕТ СН'!$I$6-'СЕТ СН'!$I$19</f>
        <v>1794.39909919</v>
      </c>
      <c r="Q138" s="37">
        <f>SUMIFS(СВЦЭМ!$C$34:$C$777,СВЦЭМ!$A$34:$A$777,$A138,СВЦЭМ!$B$34:$B$777,Q$119)+'СЕТ СН'!$I$9+СВЦЭМ!$D$10+'СЕТ СН'!$I$6-'СЕТ СН'!$I$19</f>
        <v>1809.2433579600001</v>
      </c>
      <c r="R138" s="37">
        <f>SUMIFS(СВЦЭМ!$C$34:$C$777,СВЦЭМ!$A$34:$A$777,$A138,СВЦЭМ!$B$34:$B$777,R$119)+'СЕТ СН'!$I$9+СВЦЭМ!$D$10+'СЕТ СН'!$I$6-'СЕТ СН'!$I$19</f>
        <v>1801.4488568500001</v>
      </c>
      <c r="S138" s="37">
        <f>SUMIFS(СВЦЭМ!$C$34:$C$777,СВЦЭМ!$A$34:$A$777,$A138,СВЦЭМ!$B$34:$B$777,S$119)+'СЕТ СН'!$I$9+СВЦЭМ!$D$10+'СЕТ СН'!$I$6-'СЕТ СН'!$I$19</f>
        <v>1783.7998040900002</v>
      </c>
      <c r="T138" s="37">
        <f>SUMIFS(СВЦЭМ!$C$34:$C$777,СВЦЭМ!$A$34:$A$777,$A138,СВЦЭМ!$B$34:$B$777,T$119)+'СЕТ СН'!$I$9+СВЦЭМ!$D$10+'СЕТ СН'!$I$6-'СЕТ СН'!$I$19</f>
        <v>1766.2483684899998</v>
      </c>
      <c r="U138" s="37">
        <f>SUMIFS(СВЦЭМ!$C$34:$C$777,СВЦЭМ!$A$34:$A$777,$A138,СВЦЭМ!$B$34:$B$777,U$119)+'СЕТ СН'!$I$9+СВЦЭМ!$D$10+'СЕТ СН'!$I$6-'СЕТ СН'!$I$19</f>
        <v>1765.4405687400003</v>
      </c>
      <c r="V138" s="37">
        <f>SUMIFS(СВЦЭМ!$C$34:$C$777,СВЦЭМ!$A$34:$A$777,$A138,СВЦЭМ!$B$34:$B$777,V$119)+'СЕТ СН'!$I$9+СВЦЭМ!$D$10+'СЕТ СН'!$I$6-'СЕТ СН'!$I$19</f>
        <v>1782.3330457800002</v>
      </c>
      <c r="W138" s="37">
        <f>SUMIFS(СВЦЭМ!$C$34:$C$777,СВЦЭМ!$A$34:$A$777,$A138,СВЦЭМ!$B$34:$B$777,W$119)+'СЕТ СН'!$I$9+СВЦЭМ!$D$10+'СЕТ СН'!$I$6-'СЕТ СН'!$I$19</f>
        <v>1762.2042663700004</v>
      </c>
      <c r="X138" s="37">
        <f>SUMIFS(СВЦЭМ!$C$34:$C$777,СВЦЭМ!$A$34:$A$777,$A138,СВЦЭМ!$B$34:$B$777,X$119)+'СЕТ СН'!$I$9+СВЦЭМ!$D$10+'СЕТ СН'!$I$6-'СЕТ СН'!$I$19</f>
        <v>1763.6702240599998</v>
      </c>
      <c r="Y138" s="37">
        <f>SUMIFS(СВЦЭМ!$C$34:$C$777,СВЦЭМ!$A$34:$A$777,$A138,СВЦЭМ!$B$34:$B$777,Y$119)+'СЕТ СН'!$I$9+СВЦЭМ!$D$10+'СЕТ СН'!$I$6-'СЕТ СН'!$I$19</f>
        <v>1796.6875675000001</v>
      </c>
    </row>
    <row r="139" spans="1:25" ht="15.75" x14ac:dyDescent="0.2">
      <c r="A139" s="36">
        <f t="shared" si="3"/>
        <v>42755</v>
      </c>
      <c r="B139" s="37">
        <f>SUMIFS(СВЦЭМ!$C$34:$C$777,СВЦЭМ!$A$34:$A$777,$A139,СВЦЭМ!$B$34:$B$777,B$119)+'СЕТ СН'!$I$9+СВЦЭМ!$D$10+'СЕТ СН'!$I$6-'СЕТ СН'!$I$19</f>
        <v>1830.7475137399997</v>
      </c>
      <c r="C139" s="37">
        <f>SUMIFS(СВЦЭМ!$C$34:$C$777,СВЦЭМ!$A$34:$A$777,$A139,СВЦЭМ!$B$34:$B$777,C$119)+'СЕТ СН'!$I$9+СВЦЭМ!$D$10+'СЕТ СН'!$I$6-'СЕТ СН'!$I$19</f>
        <v>1859.30009961</v>
      </c>
      <c r="D139" s="37">
        <f>SUMIFS(СВЦЭМ!$C$34:$C$777,СВЦЭМ!$A$34:$A$777,$A139,СВЦЭМ!$B$34:$B$777,D$119)+'СЕТ СН'!$I$9+СВЦЭМ!$D$10+'СЕТ СН'!$I$6-'СЕТ СН'!$I$19</f>
        <v>1878.2722847900004</v>
      </c>
      <c r="E139" s="37">
        <f>SUMIFS(СВЦЭМ!$C$34:$C$777,СВЦЭМ!$A$34:$A$777,$A139,СВЦЭМ!$B$34:$B$777,E$119)+'СЕТ СН'!$I$9+СВЦЭМ!$D$10+'СЕТ СН'!$I$6-'СЕТ СН'!$I$19</f>
        <v>1887.6167868299999</v>
      </c>
      <c r="F139" s="37">
        <f>SUMIFS(СВЦЭМ!$C$34:$C$777,СВЦЭМ!$A$34:$A$777,$A139,СВЦЭМ!$B$34:$B$777,F$119)+'СЕТ СН'!$I$9+СВЦЭМ!$D$10+'СЕТ СН'!$I$6-'СЕТ СН'!$I$19</f>
        <v>1888.7948341299998</v>
      </c>
      <c r="G139" s="37">
        <f>SUMIFS(СВЦЭМ!$C$34:$C$777,СВЦЭМ!$A$34:$A$777,$A139,СВЦЭМ!$B$34:$B$777,G$119)+'СЕТ СН'!$I$9+СВЦЭМ!$D$10+'СЕТ СН'!$I$6-'СЕТ СН'!$I$19</f>
        <v>1870.5744071700001</v>
      </c>
      <c r="H139" s="37">
        <f>SUMIFS(СВЦЭМ!$C$34:$C$777,СВЦЭМ!$A$34:$A$777,$A139,СВЦЭМ!$B$34:$B$777,H$119)+'СЕТ СН'!$I$9+СВЦЭМ!$D$10+'СЕТ СН'!$I$6-'СЕТ СН'!$I$19</f>
        <v>1839.8906606600003</v>
      </c>
      <c r="I139" s="37">
        <f>SUMIFS(СВЦЭМ!$C$34:$C$777,СВЦЭМ!$A$34:$A$777,$A139,СВЦЭМ!$B$34:$B$777,I$119)+'СЕТ СН'!$I$9+СВЦЭМ!$D$10+'СЕТ СН'!$I$6-'СЕТ СН'!$I$19</f>
        <v>1802.7491878299998</v>
      </c>
      <c r="J139" s="37">
        <f>SUMIFS(СВЦЭМ!$C$34:$C$777,СВЦЭМ!$A$34:$A$777,$A139,СВЦЭМ!$B$34:$B$777,J$119)+'СЕТ СН'!$I$9+СВЦЭМ!$D$10+'СЕТ СН'!$I$6-'СЕТ СН'!$I$19</f>
        <v>1768.4572170900001</v>
      </c>
      <c r="K139" s="37">
        <f>SUMIFS(СВЦЭМ!$C$34:$C$777,СВЦЭМ!$A$34:$A$777,$A139,СВЦЭМ!$B$34:$B$777,K$119)+'СЕТ СН'!$I$9+СВЦЭМ!$D$10+'СЕТ СН'!$I$6-'СЕТ СН'!$I$19</f>
        <v>1763.55009961</v>
      </c>
      <c r="L139" s="37">
        <f>SUMIFS(СВЦЭМ!$C$34:$C$777,СВЦЭМ!$A$34:$A$777,$A139,СВЦЭМ!$B$34:$B$777,L$119)+'СЕТ СН'!$I$9+СВЦЭМ!$D$10+'СЕТ СН'!$I$6-'СЕТ СН'!$I$19</f>
        <v>1759.8282049500003</v>
      </c>
      <c r="M139" s="37">
        <f>SUMIFS(СВЦЭМ!$C$34:$C$777,СВЦЭМ!$A$34:$A$777,$A139,СВЦЭМ!$B$34:$B$777,M$119)+'СЕТ СН'!$I$9+СВЦЭМ!$D$10+'СЕТ СН'!$I$6-'СЕТ СН'!$I$19</f>
        <v>1755.9895495999999</v>
      </c>
      <c r="N139" s="37">
        <f>SUMIFS(СВЦЭМ!$C$34:$C$777,СВЦЭМ!$A$34:$A$777,$A139,СВЦЭМ!$B$34:$B$777,N$119)+'СЕТ СН'!$I$9+СВЦЭМ!$D$10+'СЕТ СН'!$I$6-'СЕТ СН'!$I$19</f>
        <v>1779.1757299800001</v>
      </c>
      <c r="O139" s="37">
        <f>SUMIFS(СВЦЭМ!$C$34:$C$777,СВЦЭМ!$A$34:$A$777,$A139,СВЦЭМ!$B$34:$B$777,O$119)+'СЕТ СН'!$I$9+СВЦЭМ!$D$10+'СЕТ СН'!$I$6-'СЕТ СН'!$I$19</f>
        <v>1785.9214893799999</v>
      </c>
      <c r="P139" s="37">
        <f>SUMIFS(СВЦЭМ!$C$34:$C$777,СВЦЭМ!$A$34:$A$777,$A139,СВЦЭМ!$B$34:$B$777,P$119)+'СЕТ СН'!$I$9+СВЦЭМ!$D$10+'СЕТ СН'!$I$6-'СЕТ СН'!$I$19</f>
        <v>1797.6258819900004</v>
      </c>
      <c r="Q139" s="37">
        <f>SUMIFS(СВЦЭМ!$C$34:$C$777,СВЦЭМ!$A$34:$A$777,$A139,СВЦЭМ!$B$34:$B$777,Q$119)+'СЕТ СН'!$I$9+СВЦЭМ!$D$10+'СЕТ СН'!$I$6-'СЕТ СН'!$I$19</f>
        <v>1790.1458545599999</v>
      </c>
      <c r="R139" s="37">
        <f>SUMIFS(СВЦЭМ!$C$34:$C$777,СВЦЭМ!$A$34:$A$777,$A139,СВЦЭМ!$B$34:$B$777,R$119)+'СЕТ СН'!$I$9+СВЦЭМ!$D$10+'СЕТ СН'!$I$6-'СЕТ СН'!$I$19</f>
        <v>1796.5169081399999</v>
      </c>
      <c r="S139" s="37">
        <f>SUMIFS(СВЦЭМ!$C$34:$C$777,СВЦЭМ!$A$34:$A$777,$A139,СВЦЭМ!$B$34:$B$777,S$119)+'СЕТ СН'!$I$9+СВЦЭМ!$D$10+'СЕТ СН'!$I$6-'СЕТ СН'!$I$19</f>
        <v>1778.1182502399997</v>
      </c>
      <c r="T139" s="37">
        <f>SUMIFS(СВЦЭМ!$C$34:$C$777,СВЦЭМ!$A$34:$A$777,$A139,СВЦЭМ!$B$34:$B$777,T$119)+'СЕТ СН'!$I$9+СВЦЭМ!$D$10+'СЕТ СН'!$I$6-'СЕТ СН'!$I$19</f>
        <v>1754.3202207900003</v>
      </c>
      <c r="U139" s="37">
        <f>SUMIFS(СВЦЭМ!$C$34:$C$777,СВЦЭМ!$A$34:$A$777,$A139,СВЦЭМ!$B$34:$B$777,U$119)+'СЕТ СН'!$I$9+СВЦЭМ!$D$10+'СЕТ СН'!$I$6-'СЕТ СН'!$I$19</f>
        <v>1755.3057800799997</v>
      </c>
      <c r="V139" s="37">
        <f>SUMIFS(СВЦЭМ!$C$34:$C$777,СВЦЭМ!$A$34:$A$777,$A139,СВЦЭМ!$B$34:$B$777,V$119)+'СЕТ СН'!$I$9+СВЦЭМ!$D$10+'СЕТ СН'!$I$6-'СЕТ СН'!$I$19</f>
        <v>1756.1128930300001</v>
      </c>
      <c r="W139" s="37">
        <f>SUMIFS(СВЦЭМ!$C$34:$C$777,СВЦЭМ!$A$34:$A$777,$A139,СВЦЭМ!$B$34:$B$777,W$119)+'СЕТ СН'!$I$9+СВЦЭМ!$D$10+'СЕТ СН'!$I$6-'СЕТ СН'!$I$19</f>
        <v>1759.13673389</v>
      </c>
      <c r="X139" s="37">
        <f>SUMIFS(СВЦЭМ!$C$34:$C$777,СВЦЭМ!$A$34:$A$777,$A139,СВЦЭМ!$B$34:$B$777,X$119)+'СЕТ СН'!$I$9+СВЦЭМ!$D$10+'СЕТ СН'!$I$6-'СЕТ СН'!$I$19</f>
        <v>1779.6354177399999</v>
      </c>
      <c r="Y139" s="37">
        <f>SUMIFS(СВЦЭМ!$C$34:$C$777,СВЦЭМ!$A$34:$A$777,$A139,СВЦЭМ!$B$34:$B$777,Y$119)+'СЕТ СН'!$I$9+СВЦЭМ!$D$10+'СЕТ СН'!$I$6-'СЕТ СН'!$I$19</f>
        <v>1823.2612022800004</v>
      </c>
    </row>
    <row r="140" spans="1:25" ht="15.75" x14ac:dyDescent="0.2">
      <c r="A140" s="36">
        <f t="shared" si="3"/>
        <v>42756</v>
      </c>
      <c r="B140" s="37">
        <f>SUMIFS(СВЦЭМ!$C$34:$C$777,СВЦЭМ!$A$34:$A$777,$A140,СВЦЭМ!$B$34:$B$777,B$119)+'СЕТ СН'!$I$9+СВЦЭМ!$D$10+'СЕТ СН'!$I$6-'СЕТ СН'!$I$19</f>
        <v>1872.5117056600002</v>
      </c>
      <c r="C140" s="37">
        <f>SUMIFS(СВЦЭМ!$C$34:$C$777,СВЦЭМ!$A$34:$A$777,$A140,СВЦЭМ!$B$34:$B$777,C$119)+'СЕТ СН'!$I$9+СВЦЭМ!$D$10+'СЕТ СН'!$I$6-'СЕТ СН'!$I$19</f>
        <v>1883.91678598</v>
      </c>
      <c r="D140" s="37">
        <f>SUMIFS(СВЦЭМ!$C$34:$C$777,СВЦЭМ!$A$34:$A$777,$A140,СВЦЭМ!$B$34:$B$777,D$119)+'СЕТ СН'!$I$9+СВЦЭМ!$D$10+'СЕТ СН'!$I$6-'СЕТ СН'!$I$19</f>
        <v>1880.7333785400001</v>
      </c>
      <c r="E140" s="37">
        <f>SUMIFS(СВЦЭМ!$C$34:$C$777,СВЦЭМ!$A$34:$A$777,$A140,СВЦЭМ!$B$34:$B$777,E$119)+'СЕТ СН'!$I$9+СВЦЭМ!$D$10+'СЕТ СН'!$I$6-'СЕТ СН'!$I$19</f>
        <v>1895.1645874100004</v>
      </c>
      <c r="F140" s="37">
        <f>SUMIFS(СВЦЭМ!$C$34:$C$777,СВЦЭМ!$A$34:$A$777,$A140,СВЦЭМ!$B$34:$B$777,F$119)+'СЕТ СН'!$I$9+СВЦЭМ!$D$10+'СЕТ СН'!$I$6-'СЕТ СН'!$I$19</f>
        <v>1896.2821270200002</v>
      </c>
      <c r="G140" s="37">
        <f>SUMIFS(СВЦЭМ!$C$34:$C$777,СВЦЭМ!$A$34:$A$777,$A140,СВЦЭМ!$B$34:$B$777,G$119)+'СЕТ СН'!$I$9+СВЦЭМ!$D$10+'СЕТ СН'!$I$6-'СЕТ СН'!$I$19</f>
        <v>1881.9332601699998</v>
      </c>
      <c r="H140" s="37">
        <f>SUMIFS(СВЦЭМ!$C$34:$C$777,СВЦЭМ!$A$34:$A$777,$A140,СВЦЭМ!$B$34:$B$777,H$119)+'СЕТ СН'!$I$9+СВЦЭМ!$D$10+'СЕТ СН'!$I$6-'СЕТ СН'!$I$19</f>
        <v>1859.4290588100002</v>
      </c>
      <c r="I140" s="37">
        <f>SUMIFS(СВЦЭМ!$C$34:$C$777,СВЦЭМ!$A$34:$A$777,$A140,СВЦЭМ!$B$34:$B$777,I$119)+'СЕТ СН'!$I$9+СВЦЭМ!$D$10+'СЕТ СН'!$I$6-'СЕТ СН'!$I$19</f>
        <v>1813.5108698000004</v>
      </c>
      <c r="J140" s="37">
        <f>SUMIFS(СВЦЭМ!$C$34:$C$777,СВЦЭМ!$A$34:$A$777,$A140,СВЦЭМ!$B$34:$B$777,J$119)+'СЕТ СН'!$I$9+СВЦЭМ!$D$10+'СЕТ СН'!$I$6-'СЕТ СН'!$I$19</f>
        <v>1791.4088489100004</v>
      </c>
      <c r="K140" s="37">
        <f>SUMIFS(СВЦЭМ!$C$34:$C$777,СВЦЭМ!$A$34:$A$777,$A140,СВЦЭМ!$B$34:$B$777,K$119)+'СЕТ СН'!$I$9+СВЦЭМ!$D$10+'СЕТ СН'!$I$6-'СЕТ СН'!$I$19</f>
        <v>1754.8710562100005</v>
      </c>
      <c r="L140" s="37">
        <f>SUMIFS(СВЦЭМ!$C$34:$C$777,СВЦЭМ!$A$34:$A$777,$A140,СВЦЭМ!$B$34:$B$777,L$119)+'СЕТ СН'!$I$9+СВЦЭМ!$D$10+'СЕТ СН'!$I$6-'СЕТ СН'!$I$19</f>
        <v>1716.3578107100002</v>
      </c>
      <c r="M140" s="37">
        <f>SUMIFS(СВЦЭМ!$C$34:$C$777,СВЦЭМ!$A$34:$A$777,$A140,СВЦЭМ!$B$34:$B$777,M$119)+'СЕТ СН'!$I$9+СВЦЭМ!$D$10+'СЕТ СН'!$I$6-'СЕТ СН'!$I$19</f>
        <v>1722.2076000100001</v>
      </c>
      <c r="N140" s="37">
        <f>SUMIFS(СВЦЭМ!$C$34:$C$777,СВЦЭМ!$A$34:$A$777,$A140,СВЦЭМ!$B$34:$B$777,N$119)+'СЕТ СН'!$I$9+СВЦЭМ!$D$10+'СЕТ СН'!$I$6-'СЕТ СН'!$I$19</f>
        <v>1733.0822435600003</v>
      </c>
      <c r="O140" s="37">
        <f>SUMIFS(СВЦЭМ!$C$34:$C$777,СВЦЭМ!$A$34:$A$777,$A140,СВЦЭМ!$B$34:$B$777,O$119)+'СЕТ СН'!$I$9+СВЦЭМ!$D$10+'СЕТ СН'!$I$6-'СЕТ СН'!$I$19</f>
        <v>1743.6738590300001</v>
      </c>
      <c r="P140" s="37">
        <f>SUMIFS(СВЦЭМ!$C$34:$C$777,СВЦЭМ!$A$34:$A$777,$A140,СВЦЭМ!$B$34:$B$777,P$119)+'СЕТ СН'!$I$9+СВЦЭМ!$D$10+'СЕТ СН'!$I$6-'СЕТ СН'!$I$19</f>
        <v>1768.1325287099999</v>
      </c>
      <c r="Q140" s="37">
        <f>SUMIFS(СВЦЭМ!$C$34:$C$777,СВЦЭМ!$A$34:$A$777,$A140,СВЦЭМ!$B$34:$B$777,Q$119)+'СЕТ СН'!$I$9+СВЦЭМ!$D$10+'СЕТ СН'!$I$6-'СЕТ СН'!$I$19</f>
        <v>1766.6064924600005</v>
      </c>
      <c r="R140" s="37">
        <f>SUMIFS(СВЦЭМ!$C$34:$C$777,СВЦЭМ!$A$34:$A$777,$A140,СВЦЭМ!$B$34:$B$777,R$119)+'СЕТ СН'!$I$9+СВЦЭМ!$D$10+'СЕТ СН'!$I$6-'СЕТ СН'!$I$19</f>
        <v>1764.7632500700001</v>
      </c>
      <c r="S140" s="37">
        <f>SUMIFS(СВЦЭМ!$C$34:$C$777,СВЦЭМ!$A$34:$A$777,$A140,СВЦЭМ!$B$34:$B$777,S$119)+'СЕТ СН'!$I$9+СВЦЭМ!$D$10+'СЕТ СН'!$I$6-'СЕТ СН'!$I$19</f>
        <v>1746.8331830300003</v>
      </c>
      <c r="T140" s="37">
        <f>SUMIFS(СВЦЭМ!$C$34:$C$777,СВЦЭМ!$A$34:$A$777,$A140,СВЦЭМ!$B$34:$B$777,T$119)+'СЕТ СН'!$I$9+СВЦЭМ!$D$10+'СЕТ СН'!$I$6-'СЕТ СН'!$I$19</f>
        <v>1705.2229495600004</v>
      </c>
      <c r="U140" s="37">
        <f>SUMIFS(СВЦЭМ!$C$34:$C$777,СВЦЭМ!$A$34:$A$777,$A140,СВЦЭМ!$B$34:$B$777,U$119)+'СЕТ СН'!$I$9+СВЦЭМ!$D$10+'СЕТ СН'!$I$6-'СЕТ СН'!$I$19</f>
        <v>1701.3581001100001</v>
      </c>
      <c r="V140" s="37">
        <f>SUMIFS(СВЦЭМ!$C$34:$C$777,СВЦЭМ!$A$34:$A$777,$A140,СВЦЭМ!$B$34:$B$777,V$119)+'СЕТ СН'!$I$9+СВЦЭМ!$D$10+'СЕТ СН'!$I$6-'СЕТ СН'!$I$19</f>
        <v>1719.4300845799999</v>
      </c>
      <c r="W140" s="37">
        <f>SUMIFS(СВЦЭМ!$C$34:$C$777,СВЦЭМ!$A$34:$A$777,$A140,СВЦЭМ!$B$34:$B$777,W$119)+'СЕТ СН'!$I$9+СВЦЭМ!$D$10+'СЕТ СН'!$I$6-'СЕТ СН'!$I$19</f>
        <v>1735.6754826200004</v>
      </c>
      <c r="X140" s="37">
        <f>SUMIFS(СВЦЭМ!$C$34:$C$777,СВЦЭМ!$A$34:$A$777,$A140,СВЦЭМ!$B$34:$B$777,X$119)+'СЕТ СН'!$I$9+СВЦЭМ!$D$10+'СЕТ СН'!$I$6-'СЕТ СН'!$I$19</f>
        <v>1759.3694248399997</v>
      </c>
      <c r="Y140" s="37">
        <f>SUMIFS(СВЦЭМ!$C$34:$C$777,СВЦЭМ!$A$34:$A$777,$A140,СВЦЭМ!$B$34:$B$777,Y$119)+'СЕТ СН'!$I$9+СВЦЭМ!$D$10+'СЕТ СН'!$I$6-'СЕТ СН'!$I$19</f>
        <v>1792.8526713600004</v>
      </c>
    </row>
    <row r="141" spans="1:25" ht="15.75" x14ac:dyDescent="0.2">
      <c r="A141" s="36">
        <f t="shared" si="3"/>
        <v>42757</v>
      </c>
      <c r="B141" s="37">
        <f>SUMIFS(СВЦЭМ!$C$34:$C$777,СВЦЭМ!$A$34:$A$777,$A141,СВЦЭМ!$B$34:$B$777,B$119)+'СЕТ СН'!$I$9+СВЦЭМ!$D$10+'СЕТ СН'!$I$6-'СЕТ СН'!$I$19</f>
        <v>1813.9244427900003</v>
      </c>
      <c r="C141" s="37">
        <f>SUMIFS(СВЦЭМ!$C$34:$C$777,СВЦЭМ!$A$34:$A$777,$A141,СВЦЭМ!$B$34:$B$777,C$119)+'СЕТ СН'!$I$9+СВЦЭМ!$D$10+'СЕТ СН'!$I$6-'СЕТ СН'!$I$19</f>
        <v>1847.9635326799998</v>
      </c>
      <c r="D141" s="37">
        <f>SUMIFS(СВЦЭМ!$C$34:$C$777,СВЦЭМ!$A$34:$A$777,$A141,СВЦЭМ!$B$34:$B$777,D$119)+'СЕТ СН'!$I$9+СВЦЭМ!$D$10+'СЕТ СН'!$I$6-'СЕТ СН'!$I$19</f>
        <v>1873.8812963099999</v>
      </c>
      <c r="E141" s="37">
        <f>SUMIFS(СВЦЭМ!$C$34:$C$777,СВЦЭМ!$A$34:$A$777,$A141,СВЦЭМ!$B$34:$B$777,E$119)+'СЕТ СН'!$I$9+СВЦЭМ!$D$10+'СЕТ СН'!$I$6-'СЕТ СН'!$I$19</f>
        <v>1887.2823288500003</v>
      </c>
      <c r="F141" s="37">
        <f>SUMIFS(СВЦЭМ!$C$34:$C$777,СВЦЭМ!$A$34:$A$777,$A141,СВЦЭМ!$B$34:$B$777,F$119)+'СЕТ СН'!$I$9+СВЦЭМ!$D$10+'СЕТ СН'!$I$6-'СЕТ СН'!$I$19</f>
        <v>1888.4557587500003</v>
      </c>
      <c r="G141" s="37">
        <f>SUMIFS(СВЦЭМ!$C$34:$C$777,СВЦЭМ!$A$34:$A$777,$A141,СВЦЭМ!$B$34:$B$777,G$119)+'СЕТ СН'!$I$9+СВЦЭМ!$D$10+'СЕТ СН'!$I$6-'СЕТ СН'!$I$19</f>
        <v>1879.7963661599997</v>
      </c>
      <c r="H141" s="37">
        <f>SUMIFS(СВЦЭМ!$C$34:$C$777,СВЦЭМ!$A$34:$A$777,$A141,СВЦЭМ!$B$34:$B$777,H$119)+'СЕТ СН'!$I$9+СВЦЭМ!$D$10+'СЕТ СН'!$I$6-'СЕТ СН'!$I$19</f>
        <v>1859.1756012900005</v>
      </c>
      <c r="I141" s="37">
        <f>SUMIFS(СВЦЭМ!$C$34:$C$777,СВЦЭМ!$A$34:$A$777,$A141,СВЦЭМ!$B$34:$B$777,I$119)+'СЕТ СН'!$I$9+СВЦЭМ!$D$10+'СЕТ СН'!$I$6-'СЕТ СН'!$I$19</f>
        <v>1848.0659188700001</v>
      </c>
      <c r="J141" s="37">
        <f>SUMIFS(СВЦЭМ!$C$34:$C$777,СВЦЭМ!$A$34:$A$777,$A141,СВЦЭМ!$B$34:$B$777,J$119)+'СЕТ СН'!$I$9+СВЦЭМ!$D$10+'СЕТ СН'!$I$6-'СЕТ СН'!$I$19</f>
        <v>1818.6249467400003</v>
      </c>
      <c r="K141" s="37">
        <f>SUMIFS(СВЦЭМ!$C$34:$C$777,СВЦЭМ!$A$34:$A$777,$A141,СВЦЭМ!$B$34:$B$777,K$119)+'СЕТ СН'!$I$9+СВЦЭМ!$D$10+'СЕТ СН'!$I$6-'СЕТ СН'!$I$19</f>
        <v>1763.4729881000003</v>
      </c>
      <c r="L141" s="37">
        <f>SUMIFS(СВЦЭМ!$C$34:$C$777,СВЦЭМ!$A$34:$A$777,$A141,СВЦЭМ!$B$34:$B$777,L$119)+'СЕТ СН'!$I$9+СВЦЭМ!$D$10+'СЕТ СН'!$I$6-'СЕТ СН'!$I$19</f>
        <v>1726.3927097699998</v>
      </c>
      <c r="M141" s="37">
        <f>SUMIFS(СВЦЭМ!$C$34:$C$777,СВЦЭМ!$A$34:$A$777,$A141,СВЦЭМ!$B$34:$B$777,M$119)+'СЕТ СН'!$I$9+СВЦЭМ!$D$10+'СЕТ СН'!$I$6-'СЕТ СН'!$I$19</f>
        <v>1721.6362867799999</v>
      </c>
      <c r="N141" s="37">
        <f>SUMIFS(СВЦЭМ!$C$34:$C$777,СВЦЭМ!$A$34:$A$777,$A141,СВЦЭМ!$B$34:$B$777,N$119)+'СЕТ СН'!$I$9+СВЦЭМ!$D$10+'СЕТ СН'!$I$6-'СЕТ СН'!$I$19</f>
        <v>1730.2681838400003</v>
      </c>
      <c r="O141" s="37">
        <f>SUMIFS(СВЦЭМ!$C$34:$C$777,СВЦЭМ!$A$34:$A$777,$A141,СВЦЭМ!$B$34:$B$777,O$119)+'СЕТ СН'!$I$9+СВЦЭМ!$D$10+'СЕТ СН'!$I$6-'СЕТ СН'!$I$19</f>
        <v>1754.9195759300001</v>
      </c>
      <c r="P141" s="37">
        <f>SUMIFS(СВЦЭМ!$C$34:$C$777,СВЦЭМ!$A$34:$A$777,$A141,СВЦЭМ!$B$34:$B$777,P$119)+'СЕТ СН'!$I$9+СВЦЭМ!$D$10+'СЕТ СН'!$I$6-'СЕТ СН'!$I$19</f>
        <v>1776.3481629300004</v>
      </c>
      <c r="Q141" s="37">
        <f>SUMIFS(СВЦЭМ!$C$34:$C$777,СВЦЭМ!$A$34:$A$777,$A141,СВЦЭМ!$B$34:$B$777,Q$119)+'СЕТ СН'!$I$9+СВЦЭМ!$D$10+'СЕТ СН'!$I$6-'СЕТ СН'!$I$19</f>
        <v>1774.2385668699999</v>
      </c>
      <c r="R141" s="37">
        <f>SUMIFS(СВЦЭМ!$C$34:$C$777,СВЦЭМ!$A$34:$A$777,$A141,СВЦЭМ!$B$34:$B$777,R$119)+'СЕТ СН'!$I$9+СВЦЭМ!$D$10+'СЕТ СН'!$I$6-'СЕТ СН'!$I$19</f>
        <v>1777.1856007699998</v>
      </c>
      <c r="S141" s="37">
        <f>SUMIFS(СВЦЭМ!$C$34:$C$777,СВЦЭМ!$A$34:$A$777,$A141,СВЦЭМ!$B$34:$B$777,S$119)+'СЕТ СН'!$I$9+СВЦЭМ!$D$10+'СЕТ СН'!$I$6-'СЕТ СН'!$I$19</f>
        <v>1742.88108061</v>
      </c>
      <c r="T141" s="37">
        <f>SUMIFS(СВЦЭМ!$C$34:$C$777,СВЦЭМ!$A$34:$A$777,$A141,СВЦЭМ!$B$34:$B$777,T$119)+'СЕТ СН'!$I$9+СВЦЭМ!$D$10+'СЕТ СН'!$I$6-'СЕТ СН'!$I$19</f>
        <v>1705.9576737699999</v>
      </c>
      <c r="U141" s="37">
        <f>SUMIFS(СВЦЭМ!$C$34:$C$777,СВЦЭМ!$A$34:$A$777,$A141,СВЦЭМ!$B$34:$B$777,U$119)+'СЕТ СН'!$I$9+СВЦЭМ!$D$10+'СЕТ СН'!$I$6-'СЕТ СН'!$I$19</f>
        <v>1710.7704920799997</v>
      </c>
      <c r="V141" s="37">
        <f>SUMIFS(СВЦЭМ!$C$34:$C$777,СВЦЭМ!$A$34:$A$777,$A141,СВЦЭМ!$B$34:$B$777,V$119)+'СЕТ СН'!$I$9+СВЦЭМ!$D$10+'СЕТ СН'!$I$6-'СЕТ СН'!$I$19</f>
        <v>1720.2715727900004</v>
      </c>
      <c r="W141" s="37">
        <f>SUMIFS(СВЦЭМ!$C$34:$C$777,СВЦЭМ!$A$34:$A$777,$A141,СВЦЭМ!$B$34:$B$777,W$119)+'СЕТ СН'!$I$9+СВЦЭМ!$D$10+'СЕТ СН'!$I$6-'СЕТ СН'!$I$19</f>
        <v>1720.3057333900001</v>
      </c>
      <c r="X141" s="37">
        <f>SUMIFS(СВЦЭМ!$C$34:$C$777,СВЦЭМ!$A$34:$A$777,$A141,СВЦЭМ!$B$34:$B$777,X$119)+'СЕТ СН'!$I$9+СВЦЭМ!$D$10+'СЕТ СН'!$I$6-'СЕТ СН'!$I$19</f>
        <v>1749.8214871300002</v>
      </c>
      <c r="Y141" s="37">
        <f>SUMIFS(СВЦЭМ!$C$34:$C$777,СВЦЭМ!$A$34:$A$777,$A141,СВЦЭМ!$B$34:$B$777,Y$119)+'СЕТ СН'!$I$9+СВЦЭМ!$D$10+'СЕТ СН'!$I$6-'СЕТ СН'!$I$19</f>
        <v>1787.1666219999997</v>
      </c>
    </row>
    <row r="142" spans="1:25" ht="15.75" x14ac:dyDescent="0.2">
      <c r="A142" s="36">
        <f t="shared" si="3"/>
        <v>42758</v>
      </c>
      <c r="B142" s="37">
        <f>SUMIFS(СВЦЭМ!$C$34:$C$777,СВЦЭМ!$A$34:$A$777,$A142,СВЦЭМ!$B$34:$B$777,B$119)+'СЕТ СН'!$I$9+СВЦЭМ!$D$10+'СЕТ СН'!$I$6-'СЕТ СН'!$I$19</f>
        <v>1856.7209197500001</v>
      </c>
      <c r="C142" s="37">
        <f>SUMIFS(СВЦЭМ!$C$34:$C$777,СВЦЭМ!$A$34:$A$777,$A142,СВЦЭМ!$B$34:$B$777,C$119)+'СЕТ СН'!$I$9+СВЦЭМ!$D$10+'СЕТ СН'!$I$6-'СЕТ СН'!$I$19</f>
        <v>1901.58156891</v>
      </c>
      <c r="D142" s="37">
        <f>SUMIFS(СВЦЭМ!$C$34:$C$777,СВЦЭМ!$A$34:$A$777,$A142,СВЦЭМ!$B$34:$B$777,D$119)+'СЕТ СН'!$I$9+СВЦЭМ!$D$10+'СЕТ СН'!$I$6-'СЕТ СН'!$I$19</f>
        <v>1927.16212421</v>
      </c>
      <c r="E142" s="37">
        <f>SUMIFS(СВЦЭМ!$C$34:$C$777,СВЦЭМ!$A$34:$A$777,$A142,СВЦЭМ!$B$34:$B$777,E$119)+'СЕТ СН'!$I$9+СВЦЭМ!$D$10+'СЕТ СН'!$I$6-'СЕТ СН'!$I$19</f>
        <v>1938.0218865699999</v>
      </c>
      <c r="F142" s="37">
        <f>SUMIFS(СВЦЭМ!$C$34:$C$777,СВЦЭМ!$A$34:$A$777,$A142,СВЦЭМ!$B$34:$B$777,F$119)+'СЕТ СН'!$I$9+СВЦЭМ!$D$10+'СЕТ СН'!$I$6-'СЕТ СН'!$I$19</f>
        <v>1938.4007354</v>
      </c>
      <c r="G142" s="37">
        <f>SUMIFS(СВЦЭМ!$C$34:$C$777,СВЦЭМ!$A$34:$A$777,$A142,СВЦЭМ!$B$34:$B$777,G$119)+'СЕТ СН'!$I$9+СВЦЭМ!$D$10+'СЕТ СН'!$I$6-'СЕТ СН'!$I$19</f>
        <v>1920.9953567500002</v>
      </c>
      <c r="H142" s="37">
        <f>SUMIFS(СВЦЭМ!$C$34:$C$777,СВЦЭМ!$A$34:$A$777,$A142,СВЦЭМ!$B$34:$B$777,H$119)+'СЕТ СН'!$I$9+СВЦЭМ!$D$10+'СЕТ СН'!$I$6-'СЕТ СН'!$I$19</f>
        <v>1862.8180098800003</v>
      </c>
      <c r="I142" s="37">
        <f>SUMIFS(СВЦЭМ!$C$34:$C$777,СВЦЭМ!$A$34:$A$777,$A142,СВЦЭМ!$B$34:$B$777,I$119)+'СЕТ СН'!$I$9+СВЦЭМ!$D$10+'СЕТ СН'!$I$6-'СЕТ СН'!$I$19</f>
        <v>1827.0523362000004</v>
      </c>
      <c r="J142" s="37">
        <f>SUMIFS(СВЦЭМ!$C$34:$C$777,СВЦЭМ!$A$34:$A$777,$A142,СВЦЭМ!$B$34:$B$777,J$119)+'СЕТ СН'!$I$9+СВЦЭМ!$D$10+'СЕТ СН'!$I$6-'СЕТ СН'!$I$19</f>
        <v>1800.89790154</v>
      </c>
      <c r="K142" s="37">
        <f>SUMIFS(СВЦЭМ!$C$34:$C$777,СВЦЭМ!$A$34:$A$777,$A142,СВЦЭМ!$B$34:$B$777,K$119)+'СЕТ СН'!$I$9+СВЦЭМ!$D$10+'СЕТ СН'!$I$6-'СЕТ СН'!$I$19</f>
        <v>1799.6884095699997</v>
      </c>
      <c r="L142" s="37">
        <f>SUMIFS(СВЦЭМ!$C$34:$C$777,СВЦЭМ!$A$34:$A$777,$A142,СВЦЭМ!$B$34:$B$777,L$119)+'СЕТ СН'!$I$9+СВЦЭМ!$D$10+'СЕТ СН'!$I$6-'СЕТ СН'!$I$19</f>
        <v>1810.4329487200002</v>
      </c>
      <c r="M142" s="37">
        <f>SUMIFS(СВЦЭМ!$C$34:$C$777,СВЦЭМ!$A$34:$A$777,$A142,СВЦЭМ!$B$34:$B$777,M$119)+'СЕТ СН'!$I$9+СВЦЭМ!$D$10+'СЕТ СН'!$I$6-'СЕТ СН'!$I$19</f>
        <v>1830.6358930000001</v>
      </c>
      <c r="N142" s="37">
        <f>SUMIFS(СВЦЭМ!$C$34:$C$777,СВЦЭМ!$A$34:$A$777,$A142,СВЦЭМ!$B$34:$B$777,N$119)+'СЕТ СН'!$I$9+СВЦЭМ!$D$10+'СЕТ СН'!$I$6-'СЕТ СН'!$I$19</f>
        <v>1843.4614667800001</v>
      </c>
      <c r="O142" s="37">
        <f>SUMIFS(СВЦЭМ!$C$34:$C$777,СВЦЭМ!$A$34:$A$777,$A142,СВЦЭМ!$B$34:$B$777,O$119)+'СЕТ СН'!$I$9+СВЦЭМ!$D$10+'СЕТ СН'!$I$6-'СЕТ СН'!$I$19</f>
        <v>1864.9666422600003</v>
      </c>
      <c r="P142" s="37">
        <f>SUMIFS(СВЦЭМ!$C$34:$C$777,СВЦЭМ!$A$34:$A$777,$A142,СВЦЭМ!$B$34:$B$777,P$119)+'СЕТ СН'!$I$9+СВЦЭМ!$D$10+'СЕТ СН'!$I$6-'СЕТ СН'!$I$19</f>
        <v>1859.6911544200002</v>
      </c>
      <c r="Q142" s="37">
        <f>SUMIFS(СВЦЭМ!$C$34:$C$777,СВЦЭМ!$A$34:$A$777,$A142,СВЦЭМ!$B$34:$B$777,Q$119)+'СЕТ СН'!$I$9+СВЦЭМ!$D$10+'СЕТ СН'!$I$6-'СЕТ СН'!$I$19</f>
        <v>1866.9614379200002</v>
      </c>
      <c r="R142" s="37">
        <f>SUMIFS(СВЦЭМ!$C$34:$C$777,СВЦЭМ!$A$34:$A$777,$A142,СВЦЭМ!$B$34:$B$777,R$119)+'СЕТ СН'!$I$9+СВЦЭМ!$D$10+'СЕТ СН'!$I$6-'СЕТ СН'!$I$19</f>
        <v>1862.8140326600001</v>
      </c>
      <c r="S142" s="37">
        <f>SUMIFS(СВЦЭМ!$C$34:$C$777,СВЦЭМ!$A$34:$A$777,$A142,СВЦЭМ!$B$34:$B$777,S$119)+'СЕТ СН'!$I$9+СВЦЭМ!$D$10+'СЕТ СН'!$I$6-'СЕТ СН'!$I$19</f>
        <v>1846.7176791600004</v>
      </c>
      <c r="T142" s="37">
        <f>SUMIFS(СВЦЭМ!$C$34:$C$777,СВЦЭМ!$A$34:$A$777,$A142,СВЦЭМ!$B$34:$B$777,T$119)+'СЕТ СН'!$I$9+СВЦЭМ!$D$10+'СЕТ СН'!$I$6-'СЕТ СН'!$I$19</f>
        <v>1801.31461442</v>
      </c>
      <c r="U142" s="37">
        <f>SUMIFS(СВЦЭМ!$C$34:$C$777,СВЦЭМ!$A$34:$A$777,$A142,СВЦЭМ!$B$34:$B$777,U$119)+'СЕТ СН'!$I$9+СВЦЭМ!$D$10+'СЕТ СН'!$I$6-'СЕТ СН'!$I$19</f>
        <v>1799.1999332400001</v>
      </c>
      <c r="V142" s="37">
        <f>SUMIFS(СВЦЭМ!$C$34:$C$777,СВЦЭМ!$A$34:$A$777,$A142,СВЦЭМ!$B$34:$B$777,V$119)+'СЕТ СН'!$I$9+СВЦЭМ!$D$10+'СЕТ СН'!$I$6-'СЕТ СН'!$I$19</f>
        <v>1819.5696355199998</v>
      </c>
      <c r="W142" s="37">
        <f>SUMIFS(СВЦЭМ!$C$34:$C$777,СВЦЭМ!$A$34:$A$777,$A142,СВЦЭМ!$B$34:$B$777,W$119)+'СЕТ СН'!$I$9+СВЦЭМ!$D$10+'СЕТ СН'!$I$6-'СЕТ СН'!$I$19</f>
        <v>1835.1203455700002</v>
      </c>
      <c r="X142" s="37">
        <f>SUMIFS(СВЦЭМ!$C$34:$C$777,СВЦЭМ!$A$34:$A$777,$A142,СВЦЭМ!$B$34:$B$777,X$119)+'СЕТ СН'!$I$9+СВЦЭМ!$D$10+'СЕТ СН'!$I$6-'СЕТ СН'!$I$19</f>
        <v>1884.34620103</v>
      </c>
      <c r="Y142" s="37">
        <f>SUMIFS(СВЦЭМ!$C$34:$C$777,СВЦЭМ!$A$34:$A$777,$A142,СВЦЭМ!$B$34:$B$777,Y$119)+'СЕТ СН'!$I$9+СВЦЭМ!$D$10+'СЕТ СН'!$I$6-'СЕТ СН'!$I$19</f>
        <v>1896.3358953100001</v>
      </c>
    </row>
    <row r="143" spans="1:25" ht="15.75" x14ac:dyDescent="0.2">
      <c r="A143" s="36">
        <f t="shared" si="3"/>
        <v>42759</v>
      </c>
      <c r="B143" s="37">
        <f>SUMIFS(СВЦЭМ!$C$34:$C$777,СВЦЭМ!$A$34:$A$777,$A143,СВЦЭМ!$B$34:$B$777,B$119)+'СЕТ СН'!$I$9+СВЦЭМ!$D$10+'СЕТ СН'!$I$6-'СЕТ СН'!$I$19</f>
        <v>1888.8401255799999</v>
      </c>
      <c r="C143" s="37">
        <f>SUMIFS(СВЦЭМ!$C$34:$C$777,СВЦЭМ!$A$34:$A$777,$A143,СВЦЭМ!$B$34:$B$777,C$119)+'СЕТ СН'!$I$9+СВЦЭМ!$D$10+'СЕТ СН'!$I$6-'СЕТ СН'!$I$19</f>
        <v>1897.6908882600001</v>
      </c>
      <c r="D143" s="37">
        <f>SUMIFS(СВЦЭМ!$C$34:$C$777,СВЦЭМ!$A$34:$A$777,$A143,СВЦЭМ!$B$34:$B$777,D$119)+'СЕТ СН'!$I$9+СВЦЭМ!$D$10+'СЕТ СН'!$I$6-'СЕТ СН'!$I$19</f>
        <v>1929.9020653500002</v>
      </c>
      <c r="E143" s="37">
        <f>SUMIFS(СВЦЭМ!$C$34:$C$777,СВЦЭМ!$A$34:$A$777,$A143,СВЦЭМ!$B$34:$B$777,E$119)+'СЕТ СН'!$I$9+СВЦЭМ!$D$10+'СЕТ СН'!$I$6-'СЕТ СН'!$I$19</f>
        <v>1940.3056960499998</v>
      </c>
      <c r="F143" s="37">
        <f>SUMIFS(СВЦЭМ!$C$34:$C$777,СВЦЭМ!$A$34:$A$777,$A143,СВЦЭМ!$B$34:$B$777,F$119)+'СЕТ СН'!$I$9+СВЦЭМ!$D$10+'СЕТ СН'!$I$6-'СЕТ СН'!$I$19</f>
        <v>1938.7501658199999</v>
      </c>
      <c r="G143" s="37">
        <f>SUMIFS(СВЦЭМ!$C$34:$C$777,СВЦЭМ!$A$34:$A$777,$A143,СВЦЭМ!$B$34:$B$777,G$119)+'СЕТ СН'!$I$9+СВЦЭМ!$D$10+'СЕТ СН'!$I$6-'СЕТ СН'!$I$19</f>
        <v>1939.1205172800001</v>
      </c>
      <c r="H143" s="37">
        <f>SUMIFS(СВЦЭМ!$C$34:$C$777,СВЦЭМ!$A$34:$A$777,$A143,СВЦЭМ!$B$34:$B$777,H$119)+'СЕТ СН'!$I$9+СВЦЭМ!$D$10+'СЕТ СН'!$I$6-'СЕТ СН'!$I$19</f>
        <v>1896.9474452499999</v>
      </c>
      <c r="I143" s="37">
        <f>SUMIFS(СВЦЭМ!$C$34:$C$777,СВЦЭМ!$A$34:$A$777,$A143,СВЦЭМ!$B$34:$B$777,I$119)+'СЕТ СН'!$I$9+СВЦЭМ!$D$10+'СЕТ СН'!$I$6-'СЕТ СН'!$I$19</f>
        <v>1872.6326773800001</v>
      </c>
      <c r="J143" s="37">
        <f>SUMIFS(СВЦЭМ!$C$34:$C$777,СВЦЭМ!$A$34:$A$777,$A143,СВЦЭМ!$B$34:$B$777,J$119)+'СЕТ СН'!$I$9+СВЦЭМ!$D$10+'СЕТ СН'!$I$6-'СЕТ СН'!$I$19</f>
        <v>1814.3529119200002</v>
      </c>
      <c r="K143" s="37">
        <f>SUMIFS(СВЦЭМ!$C$34:$C$777,СВЦЭМ!$A$34:$A$777,$A143,СВЦЭМ!$B$34:$B$777,K$119)+'СЕТ СН'!$I$9+СВЦЭМ!$D$10+'СЕТ СН'!$I$6-'СЕТ СН'!$I$19</f>
        <v>1810.0155054400002</v>
      </c>
      <c r="L143" s="37">
        <f>SUMIFS(СВЦЭМ!$C$34:$C$777,СВЦЭМ!$A$34:$A$777,$A143,СВЦЭМ!$B$34:$B$777,L$119)+'СЕТ СН'!$I$9+СВЦЭМ!$D$10+'СЕТ СН'!$I$6-'СЕТ СН'!$I$19</f>
        <v>1811.81391291</v>
      </c>
      <c r="M143" s="37">
        <f>SUMIFS(СВЦЭМ!$C$34:$C$777,СВЦЭМ!$A$34:$A$777,$A143,СВЦЭМ!$B$34:$B$777,M$119)+'СЕТ СН'!$I$9+СВЦЭМ!$D$10+'СЕТ СН'!$I$6-'СЕТ СН'!$I$19</f>
        <v>1821.2308921100002</v>
      </c>
      <c r="N143" s="37">
        <f>SUMIFS(СВЦЭМ!$C$34:$C$777,СВЦЭМ!$A$34:$A$777,$A143,СВЦЭМ!$B$34:$B$777,N$119)+'СЕТ СН'!$I$9+СВЦЭМ!$D$10+'СЕТ СН'!$I$6-'СЕТ СН'!$I$19</f>
        <v>1811.8616595800004</v>
      </c>
      <c r="O143" s="37">
        <f>SUMIFS(СВЦЭМ!$C$34:$C$777,СВЦЭМ!$A$34:$A$777,$A143,СВЦЭМ!$B$34:$B$777,O$119)+'СЕТ СН'!$I$9+СВЦЭМ!$D$10+'СЕТ СН'!$I$6-'СЕТ СН'!$I$19</f>
        <v>1853.3630629300001</v>
      </c>
      <c r="P143" s="37">
        <f>SUMIFS(СВЦЭМ!$C$34:$C$777,СВЦЭМ!$A$34:$A$777,$A143,СВЦЭМ!$B$34:$B$777,P$119)+'СЕТ СН'!$I$9+СВЦЭМ!$D$10+'СЕТ СН'!$I$6-'СЕТ СН'!$I$19</f>
        <v>1868.4004108400004</v>
      </c>
      <c r="Q143" s="37">
        <f>SUMIFS(СВЦЭМ!$C$34:$C$777,СВЦЭМ!$A$34:$A$777,$A143,СВЦЭМ!$B$34:$B$777,Q$119)+'СЕТ СН'!$I$9+СВЦЭМ!$D$10+'СЕТ СН'!$I$6-'СЕТ СН'!$I$19</f>
        <v>1871.3313163399998</v>
      </c>
      <c r="R143" s="37">
        <f>SUMIFS(СВЦЭМ!$C$34:$C$777,СВЦЭМ!$A$34:$A$777,$A143,СВЦЭМ!$B$34:$B$777,R$119)+'СЕТ СН'!$I$9+СВЦЭМ!$D$10+'СЕТ СН'!$I$6-'СЕТ СН'!$I$19</f>
        <v>1869.7434675800005</v>
      </c>
      <c r="S143" s="37">
        <f>SUMIFS(СВЦЭМ!$C$34:$C$777,СВЦЭМ!$A$34:$A$777,$A143,СВЦЭМ!$B$34:$B$777,S$119)+'СЕТ СН'!$I$9+СВЦЭМ!$D$10+'СЕТ СН'!$I$6-'СЕТ СН'!$I$19</f>
        <v>1840.0628696399999</v>
      </c>
      <c r="T143" s="37">
        <f>SUMIFS(СВЦЭМ!$C$34:$C$777,СВЦЭМ!$A$34:$A$777,$A143,СВЦЭМ!$B$34:$B$777,T$119)+'СЕТ СН'!$I$9+СВЦЭМ!$D$10+'СЕТ СН'!$I$6-'СЕТ СН'!$I$19</f>
        <v>1800.2553200800003</v>
      </c>
      <c r="U143" s="37">
        <f>SUMIFS(СВЦЭМ!$C$34:$C$777,СВЦЭМ!$A$34:$A$777,$A143,СВЦЭМ!$B$34:$B$777,U$119)+'СЕТ СН'!$I$9+СВЦЭМ!$D$10+'СЕТ СН'!$I$6-'СЕТ СН'!$I$19</f>
        <v>1799.1183642000001</v>
      </c>
      <c r="V143" s="37">
        <f>SUMIFS(СВЦЭМ!$C$34:$C$777,СВЦЭМ!$A$34:$A$777,$A143,СВЦЭМ!$B$34:$B$777,V$119)+'СЕТ СН'!$I$9+СВЦЭМ!$D$10+'СЕТ СН'!$I$6-'СЕТ СН'!$I$19</f>
        <v>1819.7266178999998</v>
      </c>
      <c r="W143" s="37">
        <f>SUMIFS(СВЦЭМ!$C$34:$C$777,СВЦЭМ!$A$34:$A$777,$A143,СВЦЭМ!$B$34:$B$777,W$119)+'СЕТ СН'!$I$9+СВЦЭМ!$D$10+'СЕТ СН'!$I$6-'СЕТ СН'!$I$19</f>
        <v>1823.7873376300004</v>
      </c>
      <c r="X143" s="37">
        <f>SUMIFS(СВЦЭМ!$C$34:$C$777,СВЦЭМ!$A$34:$A$777,$A143,СВЦЭМ!$B$34:$B$777,X$119)+'СЕТ СН'!$I$9+СВЦЭМ!$D$10+'СЕТ СН'!$I$6-'СЕТ СН'!$I$19</f>
        <v>1844.1096556700004</v>
      </c>
      <c r="Y143" s="37">
        <f>SUMIFS(СВЦЭМ!$C$34:$C$777,СВЦЭМ!$A$34:$A$777,$A143,СВЦЭМ!$B$34:$B$777,Y$119)+'СЕТ СН'!$I$9+СВЦЭМ!$D$10+'СЕТ СН'!$I$6-'СЕТ СН'!$I$19</f>
        <v>1891.8196033300001</v>
      </c>
    </row>
    <row r="144" spans="1:25" ht="15.75" x14ac:dyDescent="0.2">
      <c r="A144" s="36">
        <f t="shared" si="3"/>
        <v>42760</v>
      </c>
      <c r="B144" s="37">
        <f>SUMIFS(СВЦЭМ!$C$34:$C$777,СВЦЭМ!$A$34:$A$777,$A144,СВЦЭМ!$B$34:$B$777,B$119)+'СЕТ СН'!$I$9+СВЦЭМ!$D$10+'СЕТ СН'!$I$6-'СЕТ СН'!$I$19</f>
        <v>1907.2260977599999</v>
      </c>
      <c r="C144" s="37">
        <f>SUMIFS(СВЦЭМ!$C$34:$C$777,СВЦЭМ!$A$34:$A$777,$A144,СВЦЭМ!$B$34:$B$777,C$119)+'СЕТ СН'!$I$9+СВЦЭМ!$D$10+'СЕТ СН'!$I$6-'СЕТ СН'!$I$19</f>
        <v>1927.5602157399999</v>
      </c>
      <c r="D144" s="37">
        <f>SUMIFS(СВЦЭМ!$C$34:$C$777,СВЦЭМ!$A$34:$A$777,$A144,СВЦЭМ!$B$34:$B$777,D$119)+'СЕТ СН'!$I$9+СВЦЭМ!$D$10+'СЕТ СН'!$I$6-'СЕТ СН'!$I$19</f>
        <v>1948.4640139600001</v>
      </c>
      <c r="E144" s="37">
        <f>SUMIFS(СВЦЭМ!$C$34:$C$777,СВЦЭМ!$A$34:$A$777,$A144,СВЦЭМ!$B$34:$B$777,E$119)+'СЕТ СН'!$I$9+СВЦЭМ!$D$10+'СЕТ СН'!$I$6-'СЕТ СН'!$I$19</f>
        <v>1956.6877498499998</v>
      </c>
      <c r="F144" s="37">
        <f>SUMIFS(СВЦЭМ!$C$34:$C$777,СВЦЭМ!$A$34:$A$777,$A144,СВЦЭМ!$B$34:$B$777,F$119)+'СЕТ СН'!$I$9+СВЦЭМ!$D$10+'СЕТ СН'!$I$6-'СЕТ СН'!$I$19</f>
        <v>1956.0231493600004</v>
      </c>
      <c r="G144" s="37">
        <f>SUMIFS(СВЦЭМ!$C$34:$C$777,СВЦЭМ!$A$34:$A$777,$A144,СВЦЭМ!$B$34:$B$777,G$119)+'СЕТ СН'!$I$9+СВЦЭМ!$D$10+'СЕТ СН'!$I$6-'СЕТ СН'!$I$19</f>
        <v>1954.0411551699999</v>
      </c>
      <c r="H144" s="37">
        <f>SUMIFS(СВЦЭМ!$C$34:$C$777,СВЦЭМ!$A$34:$A$777,$A144,СВЦЭМ!$B$34:$B$777,H$119)+'СЕТ СН'!$I$9+СВЦЭМ!$D$10+'СЕТ СН'!$I$6-'СЕТ СН'!$I$19</f>
        <v>1904.5597945400004</v>
      </c>
      <c r="I144" s="37">
        <f>SUMIFS(СВЦЭМ!$C$34:$C$777,СВЦЭМ!$A$34:$A$777,$A144,СВЦЭМ!$B$34:$B$777,I$119)+'СЕТ СН'!$I$9+СВЦЭМ!$D$10+'СЕТ СН'!$I$6-'СЕТ СН'!$I$19</f>
        <v>1858.3887939100005</v>
      </c>
      <c r="J144" s="37">
        <f>SUMIFS(СВЦЭМ!$C$34:$C$777,СВЦЭМ!$A$34:$A$777,$A144,СВЦЭМ!$B$34:$B$777,J$119)+'СЕТ СН'!$I$9+СВЦЭМ!$D$10+'СЕТ СН'!$I$6-'СЕТ СН'!$I$19</f>
        <v>1815.4766811</v>
      </c>
      <c r="K144" s="37">
        <f>SUMIFS(СВЦЭМ!$C$34:$C$777,СВЦЭМ!$A$34:$A$777,$A144,СВЦЭМ!$B$34:$B$777,K$119)+'СЕТ СН'!$I$9+СВЦЭМ!$D$10+'СЕТ СН'!$I$6-'СЕТ СН'!$I$19</f>
        <v>1819.4284961200001</v>
      </c>
      <c r="L144" s="37">
        <f>SUMIFS(СВЦЭМ!$C$34:$C$777,СВЦЭМ!$A$34:$A$777,$A144,СВЦЭМ!$B$34:$B$777,L$119)+'СЕТ СН'!$I$9+СВЦЭМ!$D$10+'СЕТ СН'!$I$6-'СЕТ СН'!$I$19</f>
        <v>1815.5130926299998</v>
      </c>
      <c r="M144" s="37">
        <f>SUMIFS(СВЦЭМ!$C$34:$C$777,СВЦЭМ!$A$34:$A$777,$A144,СВЦЭМ!$B$34:$B$777,M$119)+'СЕТ СН'!$I$9+СВЦЭМ!$D$10+'СЕТ СН'!$I$6-'СЕТ СН'!$I$19</f>
        <v>1808.5536203700003</v>
      </c>
      <c r="N144" s="37">
        <f>SUMIFS(СВЦЭМ!$C$34:$C$777,СВЦЭМ!$A$34:$A$777,$A144,СВЦЭМ!$B$34:$B$777,N$119)+'СЕТ СН'!$I$9+СВЦЭМ!$D$10+'СЕТ СН'!$I$6-'СЕТ СН'!$I$19</f>
        <v>1821.2102233100004</v>
      </c>
      <c r="O144" s="37">
        <f>SUMIFS(СВЦЭМ!$C$34:$C$777,СВЦЭМ!$A$34:$A$777,$A144,СВЦЭМ!$B$34:$B$777,O$119)+'СЕТ СН'!$I$9+СВЦЭМ!$D$10+'СЕТ СН'!$I$6-'СЕТ СН'!$I$19</f>
        <v>1814.7202427600005</v>
      </c>
      <c r="P144" s="37">
        <f>SUMIFS(СВЦЭМ!$C$34:$C$777,СВЦЭМ!$A$34:$A$777,$A144,СВЦЭМ!$B$34:$B$777,P$119)+'СЕТ СН'!$I$9+СВЦЭМ!$D$10+'СЕТ СН'!$I$6-'СЕТ СН'!$I$19</f>
        <v>1828.3360206100001</v>
      </c>
      <c r="Q144" s="37">
        <f>SUMIFS(СВЦЭМ!$C$34:$C$777,СВЦЭМ!$A$34:$A$777,$A144,СВЦЭМ!$B$34:$B$777,Q$119)+'СЕТ СН'!$I$9+СВЦЭМ!$D$10+'СЕТ СН'!$I$6-'СЕТ СН'!$I$19</f>
        <v>1837.0467711800002</v>
      </c>
      <c r="R144" s="37">
        <f>SUMIFS(СВЦЭМ!$C$34:$C$777,СВЦЭМ!$A$34:$A$777,$A144,СВЦЭМ!$B$34:$B$777,R$119)+'СЕТ СН'!$I$9+СВЦЭМ!$D$10+'СЕТ СН'!$I$6-'СЕТ СН'!$I$19</f>
        <v>1837.5410059100004</v>
      </c>
      <c r="S144" s="37">
        <f>SUMIFS(СВЦЭМ!$C$34:$C$777,СВЦЭМ!$A$34:$A$777,$A144,СВЦЭМ!$B$34:$B$777,S$119)+'СЕТ СН'!$I$9+СВЦЭМ!$D$10+'СЕТ СН'!$I$6-'СЕТ СН'!$I$19</f>
        <v>1824.9293418300003</v>
      </c>
      <c r="T144" s="37">
        <f>SUMIFS(СВЦЭМ!$C$34:$C$777,СВЦЭМ!$A$34:$A$777,$A144,СВЦЭМ!$B$34:$B$777,T$119)+'СЕТ СН'!$I$9+СВЦЭМ!$D$10+'СЕТ СН'!$I$6-'СЕТ СН'!$I$19</f>
        <v>1817.5831844000004</v>
      </c>
      <c r="U144" s="37">
        <f>SUMIFS(СВЦЭМ!$C$34:$C$777,СВЦЭМ!$A$34:$A$777,$A144,СВЦЭМ!$B$34:$B$777,U$119)+'СЕТ СН'!$I$9+СВЦЭМ!$D$10+'СЕТ СН'!$I$6-'СЕТ СН'!$I$19</f>
        <v>1817.1275728600003</v>
      </c>
      <c r="V144" s="37">
        <f>SUMIFS(СВЦЭМ!$C$34:$C$777,СВЦЭМ!$A$34:$A$777,$A144,СВЦЭМ!$B$34:$B$777,V$119)+'СЕТ СН'!$I$9+СВЦЭМ!$D$10+'СЕТ СН'!$I$6-'СЕТ СН'!$I$19</f>
        <v>1822.4306340399999</v>
      </c>
      <c r="W144" s="37">
        <f>SUMIFS(СВЦЭМ!$C$34:$C$777,СВЦЭМ!$A$34:$A$777,$A144,СВЦЭМ!$B$34:$B$777,W$119)+'СЕТ СН'!$I$9+СВЦЭМ!$D$10+'СЕТ СН'!$I$6-'СЕТ СН'!$I$19</f>
        <v>1837.3916514700004</v>
      </c>
      <c r="X144" s="37">
        <f>SUMIFS(СВЦЭМ!$C$34:$C$777,СВЦЭМ!$A$34:$A$777,$A144,СВЦЭМ!$B$34:$B$777,X$119)+'СЕТ СН'!$I$9+СВЦЭМ!$D$10+'СЕТ СН'!$I$6-'СЕТ СН'!$I$19</f>
        <v>1859.9038826400001</v>
      </c>
      <c r="Y144" s="37">
        <f>SUMIFS(СВЦЭМ!$C$34:$C$777,СВЦЭМ!$A$34:$A$777,$A144,СВЦЭМ!$B$34:$B$777,Y$119)+'СЕТ СН'!$I$9+СВЦЭМ!$D$10+'СЕТ СН'!$I$6-'СЕТ СН'!$I$19</f>
        <v>1889.4606672700002</v>
      </c>
    </row>
    <row r="145" spans="1:26" ht="15.75" x14ac:dyDescent="0.2">
      <c r="A145" s="36">
        <f t="shared" si="3"/>
        <v>42761</v>
      </c>
      <c r="B145" s="37">
        <f>SUMIFS(СВЦЭМ!$C$34:$C$777,СВЦЭМ!$A$34:$A$777,$A145,СВЦЭМ!$B$34:$B$777,B$119)+'СЕТ СН'!$I$9+СВЦЭМ!$D$10+'СЕТ СН'!$I$6-'СЕТ СН'!$I$19</f>
        <v>1922.6879261499998</v>
      </c>
      <c r="C145" s="37">
        <f>SUMIFS(СВЦЭМ!$C$34:$C$777,СВЦЭМ!$A$34:$A$777,$A145,СВЦЭМ!$B$34:$B$777,C$119)+'СЕТ СН'!$I$9+СВЦЭМ!$D$10+'СЕТ СН'!$I$6-'СЕТ СН'!$I$19</f>
        <v>1958.8325607900001</v>
      </c>
      <c r="D145" s="37">
        <f>SUMIFS(СВЦЭМ!$C$34:$C$777,СВЦЭМ!$A$34:$A$777,$A145,СВЦЭМ!$B$34:$B$777,D$119)+'СЕТ СН'!$I$9+СВЦЭМ!$D$10+'СЕТ СН'!$I$6-'СЕТ СН'!$I$19</f>
        <v>1984.7135188399998</v>
      </c>
      <c r="E145" s="37">
        <f>SUMIFS(СВЦЭМ!$C$34:$C$777,СВЦЭМ!$A$34:$A$777,$A145,СВЦЭМ!$B$34:$B$777,E$119)+'СЕТ СН'!$I$9+СВЦЭМ!$D$10+'СЕТ СН'!$I$6-'СЕТ СН'!$I$19</f>
        <v>1998.5358500000002</v>
      </c>
      <c r="F145" s="37">
        <f>SUMIFS(СВЦЭМ!$C$34:$C$777,СВЦЭМ!$A$34:$A$777,$A145,СВЦЭМ!$B$34:$B$777,F$119)+'СЕТ СН'!$I$9+СВЦЭМ!$D$10+'СЕТ СН'!$I$6-'СЕТ СН'!$I$19</f>
        <v>1993.8910403300001</v>
      </c>
      <c r="G145" s="37">
        <f>SUMIFS(СВЦЭМ!$C$34:$C$777,СВЦЭМ!$A$34:$A$777,$A145,СВЦЭМ!$B$34:$B$777,G$119)+'СЕТ СН'!$I$9+СВЦЭМ!$D$10+'СЕТ СН'!$I$6-'СЕТ СН'!$I$19</f>
        <v>1974.70792355</v>
      </c>
      <c r="H145" s="37">
        <f>SUMIFS(СВЦЭМ!$C$34:$C$777,СВЦЭМ!$A$34:$A$777,$A145,СВЦЭМ!$B$34:$B$777,H$119)+'СЕТ СН'!$I$9+СВЦЭМ!$D$10+'СЕТ СН'!$I$6-'СЕТ СН'!$I$19</f>
        <v>1922.4442634900001</v>
      </c>
      <c r="I145" s="37">
        <f>SUMIFS(СВЦЭМ!$C$34:$C$777,СВЦЭМ!$A$34:$A$777,$A145,СВЦЭМ!$B$34:$B$777,I$119)+'СЕТ СН'!$I$9+СВЦЭМ!$D$10+'СЕТ СН'!$I$6-'СЕТ СН'!$I$19</f>
        <v>1864.4884299400001</v>
      </c>
      <c r="J145" s="37">
        <f>SUMIFS(СВЦЭМ!$C$34:$C$777,СВЦЭМ!$A$34:$A$777,$A145,СВЦЭМ!$B$34:$B$777,J$119)+'СЕТ СН'!$I$9+СВЦЭМ!$D$10+'СЕТ СН'!$I$6-'СЕТ СН'!$I$19</f>
        <v>1827.2444929800004</v>
      </c>
      <c r="K145" s="37">
        <f>SUMIFS(СВЦЭМ!$C$34:$C$777,СВЦЭМ!$A$34:$A$777,$A145,СВЦЭМ!$B$34:$B$777,K$119)+'СЕТ СН'!$I$9+СВЦЭМ!$D$10+'СЕТ СН'!$I$6-'СЕТ СН'!$I$19</f>
        <v>1804.2976802000003</v>
      </c>
      <c r="L145" s="37">
        <f>SUMIFS(СВЦЭМ!$C$34:$C$777,СВЦЭМ!$A$34:$A$777,$A145,СВЦЭМ!$B$34:$B$777,L$119)+'СЕТ СН'!$I$9+СВЦЭМ!$D$10+'СЕТ СН'!$I$6-'СЕТ СН'!$I$19</f>
        <v>1794.3990832500003</v>
      </c>
      <c r="M145" s="37">
        <f>SUMIFS(СВЦЭМ!$C$34:$C$777,СВЦЭМ!$A$34:$A$777,$A145,СВЦЭМ!$B$34:$B$777,M$119)+'СЕТ СН'!$I$9+СВЦЭМ!$D$10+'СЕТ СН'!$I$6-'СЕТ СН'!$I$19</f>
        <v>1816.6158461599998</v>
      </c>
      <c r="N145" s="37">
        <f>SUMIFS(СВЦЭМ!$C$34:$C$777,СВЦЭМ!$A$34:$A$777,$A145,СВЦЭМ!$B$34:$B$777,N$119)+'СЕТ СН'!$I$9+СВЦЭМ!$D$10+'СЕТ СН'!$I$6-'СЕТ СН'!$I$19</f>
        <v>1829.4054762000001</v>
      </c>
      <c r="O145" s="37">
        <f>SUMIFS(СВЦЭМ!$C$34:$C$777,СВЦЭМ!$A$34:$A$777,$A145,СВЦЭМ!$B$34:$B$777,O$119)+'СЕТ СН'!$I$9+СВЦЭМ!$D$10+'СЕТ СН'!$I$6-'СЕТ СН'!$I$19</f>
        <v>1871.3047558300004</v>
      </c>
      <c r="P145" s="37">
        <f>SUMIFS(СВЦЭМ!$C$34:$C$777,СВЦЭМ!$A$34:$A$777,$A145,СВЦЭМ!$B$34:$B$777,P$119)+'СЕТ СН'!$I$9+СВЦЭМ!$D$10+'СЕТ СН'!$I$6-'СЕТ СН'!$I$19</f>
        <v>1875.9153390600004</v>
      </c>
      <c r="Q145" s="37">
        <f>SUMIFS(СВЦЭМ!$C$34:$C$777,СВЦЭМ!$A$34:$A$777,$A145,СВЦЭМ!$B$34:$B$777,Q$119)+'СЕТ СН'!$I$9+СВЦЭМ!$D$10+'СЕТ СН'!$I$6-'СЕТ СН'!$I$19</f>
        <v>1881.5423007700001</v>
      </c>
      <c r="R145" s="37">
        <f>SUMIFS(СВЦЭМ!$C$34:$C$777,СВЦЭМ!$A$34:$A$777,$A145,СВЦЭМ!$B$34:$B$777,R$119)+'СЕТ СН'!$I$9+СВЦЭМ!$D$10+'СЕТ СН'!$I$6-'СЕТ СН'!$I$19</f>
        <v>1885.4051975100001</v>
      </c>
      <c r="S145" s="37">
        <f>SUMIFS(СВЦЭМ!$C$34:$C$777,СВЦЭМ!$A$34:$A$777,$A145,СВЦЭМ!$B$34:$B$777,S$119)+'СЕТ СН'!$I$9+СВЦЭМ!$D$10+'СЕТ СН'!$I$6-'СЕТ СН'!$I$19</f>
        <v>1849.0952036400004</v>
      </c>
      <c r="T145" s="37">
        <f>SUMIFS(СВЦЭМ!$C$34:$C$777,СВЦЭМ!$A$34:$A$777,$A145,СВЦЭМ!$B$34:$B$777,T$119)+'СЕТ СН'!$I$9+СВЦЭМ!$D$10+'СЕТ СН'!$I$6-'СЕТ СН'!$I$19</f>
        <v>1798.1060774600001</v>
      </c>
      <c r="U145" s="37">
        <f>SUMIFS(СВЦЭМ!$C$34:$C$777,СВЦЭМ!$A$34:$A$777,$A145,СВЦЭМ!$B$34:$B$777,U$119)+'СЕТ СН'!$I$9+СВЦЭМ!$D$10+'СЕТ СН'!$I$6-'СЕТ СН'!$I$19</f>
        <v>1788.7067659700001</v>
      </c>
      <c r="V145" s="37">
        <f>SUMIFS(СВЦЭМ!$C$34:$C$777,СВЦЭМ!$A$34:$A$777,$A145,СВЦЭМ!$B$34:$B$777,V$119)+'СЕТ СН'!$I$9+СВЦЭМ!$D$10+'СЕТ СН'!$I$6-'СЕТ СН'!$I$19</f>
        <v>1803.94734995</v>
      </c>
      <c r="W145" s="37">
        <f>SUMIFS(СВЦЭМ!$C$34:$C$777,СВЦЭМ!$A$34:$A$777,$A145,СВЦЭМ!$B$34:$B$777,W$119)+'СЕТ СН'!$I$9+СВЦЭМ!$D$10+'СЕТ СН'!$I$6-'СЕТ СН'!$I$19</f>
        <v>1823.4172765100002</v>
      </c>
      <c r="X145" s="37">
        <f>SUMIFS(СВЦЭМ!$C$34:$C$777,СВЦЭМ!$A$34:$A$777,$A145,СВЦЭМ!$B$34:$B$777,X$119)+'СЕТ СН'!$I$9+СВЦЭМ!$D$10+'СЕТ СН'!$I$6-'СЕТ СН'!$I$19</f>
        <v>1854.4711904800001</v>
      </c>
      <c r="Y145" s="37">
        <f>SUMIFS(СВЦЭМ!$C$34:$C$777,СВЦЭМ!$A$34:$A$777,$A145,СВЦЭМ!$B$34:$B$777,Y$119)+'СЕТ СН'!$I$9+СВЦЭМ!$D$10+'СЕТ СН'!$I$6-'СЕТ СН'!$I$19</f>
        <v>1889.2167726100001</v>
      </c>
    </row>
    <row r="146" spans="1:26" ht="15.75" x14ac:dyDescent="0.2">
      <c r="A146" s="36">
        <f t="shared" si="3"/>
        <v>42762</v>
      </c>
      <c r="B146" s="37">
        <f>SUMIFS(СВЦЭМ!$C$34:$C$777,СВЦЭМ!$A$34:$A$777,$A146,СВЦЭМ!$B$34:$B$777,B$119)+'СЕТ СН'!$I$9+СВЦЭМ!$D$10+'СЕТ СН'!$I$6-'СЕТ СН'!$I$19</f>
        <v>1871.9600499600001</v>
      </c>
      <c r="C146" s="37">
        <f>SUMIFS(СВЦЭМ!$C$34:$C$777,СВЦЭМ!$A$34:$A$777,$A146,СВЦЭМ!$B$34:$B$777,C$119)+'СЕТ СН'!$I$9+СВЦЭМ!$D$10+'СЕТ СН'!$I$6-'СЕТ СН'!$I$19</f>
        <v>1906.9237836900002</v>
      </c>
      <c r="D146" s="37">
        <f>SUMIFS(СВЦЭМ!$C$34:$C$777,СВЦЭМ!$A$34:$A$777,$A146,СВЦЭМ!$B$34:$B$777,D$119)+'СЕТ СН'!$I$9+СВЦЭМ!$D$10+'СЕТ СН'!$I$6-'СЕТ СН'!$I$19</f>
        <v>1927.1264327400004</v>
      </c>
      <c r="E146" s="37">
        <f>SUMIFS(СВЦЭМ!$C$34:$C$777,СВЦЭМ!$A$34:$A$777,$A146,СВЦЭМ!$B$34:$B$777,E$119)+'СЕТ СН'!$I$9+СВЦЭМ!$D$10+'СЕТ СН'!$I$6-'СЕТ СН'!$I$19</f>
        <v>1959.5647033</v>
      </c>
      <c r="F146" s="37">
        <f>SUMIFS(СВЦЭМ!$C$34:$C$777,СВЦЭМ!$A$34:$A$777,$A146,СВЦЭМ!$B$34:$B$777,F$119)+'СЕТ СН'!$I$9+СВЦЭМ!$D$10+'СЕТ СН'!$I$6-'СЕТ СН'!$I$19</f>
        <v>1971.79518173</v>
      </c>
      <c r="G146" s="37">
        <f>SUMIFS(СВЦЭМ!$C$34:$C$777,СВЦЭМ!$A$34:$A$777,$A146,СВЦЭМ!$B$34:$B$777,G$119)+'СЕТ СН'!$I$9+СВЦЭМ!$D$10+'СЕТ СН'!$I$6-'СЕТ СН'!$I$19</f>
        <v>1970.97255038</v>
      </c>
      <c r="H146" s="37">
        <f>SUMIFS(СВЦЭМ!$C$34:$C$777,СВЦЭМ!$A$34:$A$777,$A146,СВЦЭМ!$B$34:$B$777,H$119)+'СЕТ СН'!$I$9+СВЦЭМ!$D$10+'СЕТ СН'!$I$6-'СЕТ СН'!$I$19</f>
        <v>1933.1933118799998</v>
      </c>
      <c r="I146" s="37">
        <f>SUMIFS(СВЦЭМ!$C$34:$C$777,СВЦЭМ!$A$34:$A$777,$A146,СВЦЭМ!$B$34:$B$777,I$119)+'СЕТ СН'!$I$9+СВЦЭМ!$D$10+'СЕТ СН'!$I$6-'СЕТ СН'!$I$19</f>
        <v>1880.62749644</v>
      </c>
      <c r="J146" s="37">
        <f>SUMIFS(СВЦЭМ!$C$34:$C$777,СВЦЭМ!$A$34:$A$777,$A146,СВЦЭМ!$B$34:$B$777,J$119)+'СЕТ СН'!$I$9+СВЦЭМ!$D$10+'СЕТ СН'!$I$6-'СЕТ СН'!$I$19</f>
        <v>1846.1299242800001</v>
      </c>
      <c r="K146" s="37">
        <f>SUMIFS(СВЦЭМ!$C$34:$C$777,СВЦЭМ!$A$34:$A$777,$A146,СВЦЭМ!$B$34:$B$777,K$119)+'СЕТ СН'!$I$9+СВЦЭМ!$D$10+'СЕТ СН'!$I$6-'СЕТ СН'!$I$19</f>
        <v>1826.7679806799997</v>
      </c>
      <c r="L146" s="37">
        <f>SUMIFS(СВЦЭМ!$C$34:$C$777,СВЦЭМ!$A$34:$A$777,$A146,СВЦЭМ!$B$34:$B$777,L$119)+'СЕТ СН'!$I$9+СВЦЭМ!$D$10+'СЕТ СН'!$I$6-'СЕТ СН'!$I$19</f>
        <v>1821.8894974200002</v>
      </c>
      <c r="M146" s="37">
        <f>SUMIFS(СВЦЭМ!$C$34:$C$777,СВЦЭМ!$A$34:$A$777,$A146,СВЦЭМ!$B$34:$B$777,M$119)+'СЕТ СН'!$I$9+СВЦЭМ!$D$10+'СЕТ СН'!$I$6-'СЕТ СН'!$I$19</f>
        <v>1833.2510163200004</v>
      </c>
      <c r="N146" s="37">
        <f>SUMIFS(СВЦЭМ!$C$34:$C$777,СВЦЭМ!$A$34:$A$777,$A146,СВЦЭМ!$B$34:$B$777,N$119)+'СЕТ СН'!$I$9+СВЦЭМ!$D$10+'СЕТ СН'!$I$6-'СЕТ СН'!$I$19</f>
        <v>1855.8748867200002</v>
      </c>
      <c r="O146" s="37">
        <f>SUMIFS(СВЦЭМ!$C$34:$C$777,СВЦЭМ!$A$34:$A$777,$A146,СВЦЭМ!$B$34:$B$777,O$119)+'СЕТ СН'!$I$9+СВЦЭМ!$D$10+'СЕТ СН'!$I$6-'СЕТ СН'!$I$19</f>
        <v>1869.0932578500001</v>
      </c>
      <c r="P146" s="37">
        <f>SUMIFS(СВЦЭМ!$C$34:$C$777,СВЦЭМ!$A$34:$A$777,$A146,СВЦЭМ!$B$34:$B$777,P$119)+'СЕТ СН'!$I$9+СВЦЭМ!$D$10+'СЕТ СН'!$I$6-'СЕТ СН'!$I$19</f>
        <v>1877.1537637900001</v>
      </c>
      <c r="Q146" s="37">
        <f>SUMIFS(СВЦЭМ!$C$34:$C$777,СВЦЭМ!$A$34:$A$777,$A146,СВЦЭМ!$B$34:$B$777,Q$119)+'СЕТ СН'!$I$9+СВЦЭМ!$D$10+'СЕТ СН'!$I$6-'СЕТ СН'!$I$19</f>
        <v>1884.7568462400004</v>
      </c>
      <c r="R146" s="37">
        <f>SUMIFS(СВЦЭМ!$C$34:$C$777,СВЦЭМ!$A$34:$A$777,$A146,СВЦЭМ!$B$34:$B$777,R$119)+'СЕТ СН'!$I$9+СВЦЭМ!$D$10+'СЕТ СН'!$I$6-'СЕТ СН'!$I$19</f>
        <v>1882.3071027699998</v>
      </c>
      <c r="S146" s="37">
        <f>SUMIFS(СВЦЭМ!$C$34:$C$777,СВЦЭМ!$A$34:$A$777,$A146,СВЦЭМ!$B$34:$B$777,S$119)+'СЕТ СН'!$I$9+СВЦЭМ!$D$10+'СЕТ СН'!$I$6-'СЕТ СН'!$I$19</f>
        <v>1869.0548688500003</v>
      </c>
      <c r="T146" s="37">
        <f>SUMIFS(СВЦЭМ!$C$34:$C$777,СВЦЭМ!$A$34:$A$777,$A146,СВЦЭМ!$B$34:$B$777,T$119)+'СЕТ СН'!$I$9+СВЦЭМ!$D$10+'СЕТ СН'!$I$6-'СЕТ СН'!$I$19</f>
        <v>1821.3931567</v>
      </c>
      <c r="U146" s="37">
        <f>SUMIFS(СВЦЭМ!$C$34:$C$777,СВЦЭМ!$A$34:$A$777,$A146,СВЦЭМ!$B$34:$B$777,U$119)+'СЕТ СН'!$I$9+СВЦЭМ!$D$10+'СЕТ СН'!$I$6-'СЕТ СН'!$I$19</f>
        <v>1808.0285226100004</v>
      </c>
      <c r="V146" s="37">
        <f>SUMIFS(СВЦЭМ!$C$34:$C$777,СВЦЭМ!$A$34:$A$777,$A146,СВЦЭМ!$B$34:$B$777,V$119)+'СЕТ СН'!$I$9+СВЦЭМ!$D$10+'СЕТ СН'!$I$6-'СЕТ СН'!$I$19</f>
        <v>1825.7475973999999</v>
      </c>
      <c r="W146" s="37">
        <f>SUMIFS(СВЦЭМ!$C$34:$C$777,СВЦЭМ!$A$34:$A$777,$A146,СВЦЭМ!$B$34:$B$777,W$119)+'СЕТ СН'!$I$9+СВЦЭМ!$D$10+'СЕТ СН'!$I$6-'СЕТ СН'!$I$19</f>
        <v>1839.5978377399997</v>
      </c>
      <c r="X146" s="37">
        <f>SUMIFS(СВЦЭМ!$C$34:$C$777,СВЦЭМ!$A$34:$A$777,$A146,СВЦЭМ!$B$34:$B$777,X$119)+'СЕТ СН'!$I$9+СВЦЭМ!$D$10+'СЕТ СН'!$I$6-'СЕТ СН'!$I$19</f>
        <v>1860.1690167400002</v>
      </c>
      <c r="Y146" s="37">
        <f>SUMIFS(СВЦЭМ!$C$34:$C$777,СВЦЭМ!$A$34:$A$777,$A146,СВЦЭМ!$B$34:$B$777,Y$119)+'СЕТ СН'!$I$9+СВЦЭМ!$D$10+'СЕТ СН'!$I$6-'СЕТ СН'!$I$19</f>
        <v>1897.8517878399998</v>
      </c>
    </row>
    <row r="147" spans="1:26" ht="15.75" x14ac:dyDescent="0.2">
      <c r="A147" s="36">
        <f t="shared" si="3"/>
        <v>42763</v>
      </c>
      <c r="B147" s="37">
        <f>SUMIFS(СВЦЭМ!$C$34:$C$777,СВЦЭМ!$A$34:$A$777,$A147,СВЦЭМ!$B$34:$B$777,B$119)+'СЕТ СН'!$I$9+СВЦЭМ!$D$10+'СЕТ СН'!$I$6-'СЕТ СН'!$I$19</f>
        <v>1862.6207031499998</v>
      </c>
      <c r="C147" s="37">
        <f>SUMIFS(СВЦЭМ!$C$34:$C$777,СВЦЭМ!$A$34:$A$777,$A147,СВЦЭМ!$B$34:$B$777,C$119)+'СЕТ СН'!$I$9+СВЦЭМ!$D$10+'СЕТ СН'!$I$6-'СЕТ СН'!$I$19</f>
        <v>1889.89801833</v>
      </c>
      <c r="D147" s="37">
        <f>SUMIFS(СВЦЭМ!$C$34:$C$777,СВЦЭМ!$A$34:$A$777,$A147,СВЦЭМ!$B$34:$B$777,D$119)+'СЕТ СН'!$I$9+СВЦЭМ!$D$10+'СЕТ СН'!$I$6-'СЕТ СН'!$I$19</f>
        <v>1911.4847721599999</v>
      </c>
      <c r="E147" s="37">
        <f>SUMIFS(СВЦЭМ!$C$34:$C$777,СВЦЭМ!$A$34:$A$777,$A147,СВЦЭМ!$B$34:$B$777,E$119)+'СЕТ СН'!$I$9+СВЦЭМ!$D$10+'СЕТ СН'!$I$6-'СЕТ СН'!$I$19</f>
        <v>1926.4462531700001</v>
      </c>
      <c r="F147" s="37">
        <f>SUMIFS(СВЦЭМ!$C$34:$C$777,СВЦЭМ!$A$34:$A$777,$A147,СВЦЭМ!$B$34:$B$777,F$119)+'СЕТ СН'!$I$9+СВЦЭМ!$D$10+'СЕТ СН'!$I$6-'СЕТ СН'!$I$19</f>
        <v>1925.6235899800004</v>
      </c>
      <c r="G147" s="37">
        <f>SUMIFS(СВЦЭМ!$C$34:$C$777,СВЦЭМ!$A$34:$A$777,$A147,СВЦЭМ!$B$34:$B$777,G$119)+'СЕТ СН'!$I$9+СВЦЭМ!$D$10+'СЕТ СН'!$I$6-'СЕТ СН'!$I$19</f>
        <v>1917.3238235099998</v>
      </c>
      <c r="H147" s="37">
        <f>SUMIFS(СВЦЭМ!$C$34:$C$777,СВЦЭМ!$A$34:$A$777,$A147,СВЦЭМ!$B$34:$B$777,H$119)+'СЕТ СН'!$I$9+СВЦЭМ!$D$10+'СЕТ СН'!$I$6-'СЕТ СН'!$I$19</f>
        <v>1896.7103759399997</v>
      </c>
      <c r="I147" s="37">
        <f>SUMIFS(СВЦЭМ!$C$34:$C$777,СВЦЭМ!$A$34:$A$777,$A147,СВЦЭМ!$B$34:$B$777,I$119)+'СЕТ СН'!$I$9+СВЦЭМ!$D$10+'СЕТ СН'!$I$6-'СЕТ СН'!$I$19</f>
        <v>1876.4766412600002</v>
      </c>
      <c r="J147" s="37">
        <f>SUMIFS(СВЦЭМ!$C$34:$C$777,СВЦЭМ!$A$34:$A$777,$A147,СВЦЭМ!$B$34:$B$777,J$119)+'СЕТ СН'!$I$9+СВЦЭМ!$D$10+'СЕТ СН'!$I$6-'СЕТ СН'!$I$19</f>
        <v>1854.2607601600002</v>
      </c>
      <c r="K147" s="37">
        <f>SUMIFS(СВЦЭМ!$C$34:$C$777,СВЦЭМ!$A$34:$A$777,$A147,СВЦЭМ!$B$34:$B$777,K$119)+'СЕТ СН'!$I$9+СВЦЭМ!$D$10+'СЕТ СН'!$I$6-'СЕТ СН'!$I$19</f>
        <v>1826.3097874699997</v>
      </c>
      <c r="L147" s="37">
        <f>SUMIFS(СВЦЭМ!$C$34:$C$777,СВЦЭМ!$A$34:$A$777,$A147,СВЦЭМ!$B$34:$B$777,L$119)+'СЕТ СН'!$I$9+СВЦЭМ!$D$10+'СЕТ СН'!$I$6-'СЕТ СН'!$I$19</f>
        <v>1802.9586750200001</v>
      </c>
      <c r="M147" s="37">
        <f>SUMIFS(СВЦЭМ!$C$34:$C$777,СВЦЭМ!$A$34:$A$777,$A147,СВЦЭМ!$B$34:$B$777,M$119)+'СЕТ СН'!$I$9+СВЦЭМ!$D$10+'СЕТ СН'!$I$6-'СЕТ СН'!$I$19</f>
        <v>1805.4054633900005</v>
      </c>
      <c r="N147" s="37">
        <f>SUMIFS(СВЦЭМ!$C$34:$C$777,СВЦЭМ!$A$34:$A$777,$A147,СВЦЭМ!$B$34:$B$777,N$119)+'СЕТ СН'!$I$9+СВЦЭМ!$D$10+'СЕТ СН'!$I$6-'СЕТ СН'!$I$19</f>
        <v>1821.75363612</v>
      </c>
      <c r="O147" s="37">
        <f>SUMIFS(СВЦЭМ!$C$34:$C$777,СВЦЭМ!$A$34:$A$777,$A147,СВЦЭМ!$B$34:$B$777,O$119)+'СЕТ СН'!$I$9+СВЦЭМ!$D$10+'СЕТ СН'!$I$6-'СЕТ СН'!$I$19</f>
        <v>1835.6295978099997</v>
      </c>
      <c r="P147" s="37">
        <f>SUMIFS(СВЦЭМ!$C$34:$C$777,СВЦЭМ!$A$34:$A$777,$A147,СВЦЭМ!$B$34:$B$777,P$119)+'СЕТ СН'!$I$9+СВЦЭМ!$D$10+'СЕТ СН'!$I$6-'СЕТ СН'!$I$19</f>
        <v>1845.3167596800004</v>
      </c>
      <c r="Q147" s="37">
        <f>SUMIFS(СВЦЭМ!$C$34:$C$777,СВЦЭМ!$A$34:$A$777,$A147,СВЦЭМ!$B$34:$B$777,Q$119)+'СЕТ СН'!$I$9+СВЦЭМ!$D$10+'СЕТ СН'!$I$6-'СЕТ СН'!$I$19</f>
        <v>1851.7973258000002</v>
      </c>
      <c r="R147" s="37">
        <f>SUMIFS(СВЦЭМ!$C$34:$C$777,СВЦЭМ!$A$34:$A$777,$A147,СВЦЭМ!$B$34:$B$777,R$119)+'СЕТ СН'!$I$9+СВЦЭМ!$D$10+'СЕТ СН'!$I$6-'СЕТ СН'!$I$19</f>
        <v>1852.7842035100002</v>
      </c>
      <c r="S147" s="37">
        <f>SUMIFS(СВЦЭМ!$C$34:$C$777,СВЦЭМ!$A$34:$A$777,$A147,СВЦЭМ!$B$34:$B$777,S$119)+'СЕТ СН'!$I$9+СВЦЭМ!$D$10+'СЕТ СН'!$I$6-'СЕТ СН'!$I$19</f>
        <v>1830.2708821599999</v>
      </c>
      <c r="T147" s="37">
        <f>SUMIFS(СВЦЭМ!$C$34:$C$777,СВЦЭМ!$A$34:$A$777,$A147,СВЦЭМ!$B$34:$B$777,T$119)+'СЕТ СН'!$I$9+СВЦЭМ!$D$10+'СЕТ СН'!$I$6-'СЕТ СН'!$I$19</f>
        <v>1797.48270727</v>
      </c>
      <c r="U147" s="37">
        <f>SUMIFS(СВЦЭМ!$C$34:$C$777,СВЦЭМ!$A$34:$A$777,$A147,СВЦЭМ!$B$34:$B$777,U$119)+'СЕТ СН'!$I$9+СВЦЭМ!$D$10+'СЕТ СН'!$I$6-'СЕТ СН'!$I$19</f>
        <v>1788.1085855900001</v>
      </c>
      <c r="V147" s="37">
        <f>SUMIFS(СВЦЭМ!$C$34:$C$777,СВЦЭМ!$A$34:$A$777,$A147,СВЦЭМ!$B$34:$B$777,V$119)+'СЕТ СН'!$I$9+СВЦЭМ!$D$10+'СЕТ СН'!$I$6-'СЕТ СН'!$I$19</f>
        <v>1794.6755731499998</v>
      </c>
      <c r="W147" s="37">
        <f>SUMIFS(СВЦЭМ!$C$34:$C$777,СВЦЭМ!$A$34:$A$777,$A147,СВЦЭМ!$B$34:$B$777,W$119)+'СЕТ СН'!$I$9+СВЦЭМ!$D$10+'СЕТ СН'!$I$6-'СЕТ СН'!$I$19</f>
        <v>1808.90466844</v>
      </c>
      <c r="X147" s="37">
        <f>SUMIFS(СВЦЭМ!$C$34:$C$777,СВЦЭМ!$A$34:$A$777,$A147,СВЦЭМ!$B$34:$B$777,X$119)+'СЕТ СН'!$I$9+СВЦЭМ!$D$10+'СЕТ СН'!$I$6-'СЕТ СН'!$I$19</f>
        <v>1835.65720143</v>
      </c>
      <c r="Y147" s="37">
        <f>SUMIFS(СВЦЭМ!$C$34:$C$777,СВЦЭМ!$A$34:$A$777,$A147,СВЦЭМ!$B$34:$B$777,Y$119)+'СЕТ СН'!$I$9+СВЦЭМ!$D$10+'СЕТ СН'!$I$6-'СЕТ СН'!$I$19</f>
        <v>1875.8146710500005</v>
      </c>
    </row>
    <row r="148" spans="1:26" ht="15.75" x14ac:dyDescent="0.2">
      <c r="A148" s="36">
        <f t="shared" si="3"/>
        <v>42764</v>
      </c>
      <c r="B148" s="37">
        <f>SUMIFS(СВЦЭМ!$C$34:$C$777,СВЦЭМ!$A$34:$A$777,$A148,СВЦЭМ!$B$34:$B$777,B$119)+'СЕТ СН'!$I$9+СВЦЭМ!$D$10+'СЕТ СН'!$I$6-'СЕТ СН'!$I$19</f>
        <v>1917.6064768000001</v>
      </c>
      <c r="C148" s="37">
        <f>SUMIFS(СВЦЭМ!$C$34:$C$777,СВЦЭМ!$A$34:$A$777,$A148,СВЦЭМ!$B$34:$B$777,C$119)+'СЕТ СН'!$I$9+СВЦЭМ!$D$10+'СЕТ СН'!$I$6-'СЕТ СН'!$I$19</f>
        <v>1942.5505222800002</v>
      </c>
      <c r="D148" s="37">
        <f>SUMIFS(СВЦЭМ!$C$34:$C$777,СВЦЭМ!$A$34:$A$777,$A148,СВЦЭМ!$B$34:$B$777,D$119)+'СЕТ СН'!$I$9+СВЦЭМ!$D$10+'СЕТ СН'!$I$6-'СЕТ СН'!$I$19</f>
        <v>1952.6966530600002</v>
      </c>
      <c r="E148" s="37">
        <f>SUMIFS(СВЦЭМ!$C$34:$C$777,СВЦЭМ!$A$34:$A$777,$A148,СВЦЭМ!$B$34:$B$777,E$119)+'СЕТ СН'!$I$9+СВЦЭМ!$D$10+'СЕТ СН'!$I$6-'СЕТ СН'!$I$19</f>
        <v>1957.9913695499999</v>
      </c>
      <c r="F148" s="37">
        <f>SUMIFS(СВЦЭМ!$C$34:$C$777,СВЦЭМ!$A$34:$A$777,$A148,СВЦЭМ!$B$34:$B$777,F$119)+'СЕТ СН'!$I$9+СВЦЭМ!$D$10+'СЕТ СН'!$I$6-'СЕТ СН'!$I$19</f>
        <v>1958.9001637600004</v>
      </c>
      <c r="G148" s="37">
        <f>SUMIFS(СВЦЭМ!$C$34:$C$777,СВЦЭМ!$A$34:$A$777,$A148,СВЦЭМ!$B$34:$B$777,G$119)+'СЕТ СН'!$I$9+СВЦЭМ!$D$10+'СЕТ СН'!$I$6-'СЕТ СН'!$I$19</f>
        <v>1953.8442013600002</v>
      </c>
      <c r="H148" s="37">
        <f>SUMIFS(СВЦЭМ!$C$34:$C$777,СВЦЭМ!$A$34:$A$777,$A148,СВЦЭМ!$B$34:$B$777,H$119)+'СЕТ СН'!$I$9+СВЦЭМ!$D$10+'СЕТ СН'!$I$6-'СЕТ СН'!$I$19</f>
        <v>1950.8852034500001</v>
      </c>
      <c r="I148" s="37">
        <f>SUMIFS(СВЦЭМ!$C$34:$C$777,СВЦЭМ!$A$34:$A$777,$A148,СВЦЭМ!$B$34:$B$777,I$119)+'СЕТ СН'!$I$9+СВЦЭМ!$D$10+'СЕТ СН'!$I$6-'СЕТ СН'!$I$19</f>
        <v>1928.22883215</v>
      </c>
      <c r="J148" s="37">
        <f>SUMIFS(СВЦЭМ!$C$34:$C$777,СВЦЭМ!$A$34:$A$777,$A148,СВЦЭМ!$B$34:$B$777,J$119)+'СЕТ СН'!$I$9+СВЦЭМ!$D$10+'СЕТ СН'!$I$6-'СЕТ СН'!$I$19</f>
        <v>1904.9239385299998</v>
      </c>
      <c r="K148" s="37">
        <f>SUMIFS(СВЦЭМ!$C$34:$C$777,СВЦЭМ!$A$34:$A$777,$A148,СВЦЭМ!$B$34:$B$777,K$119)+'СЕТ СН'!$I$9+СВЦЭМ!$D$10+'СЕТ СН'!$I$6-'СЕТ СН'!$I$19</f>
        <v>1846.79047008</v>
      </c>
      <c r="L148" s="37">
        <f>SUMIFS(СВЦЭМ!$C$34:$C$777,СВЦЭМ!$A$34:$A$777,$A148,СВЦЭМ!$B$34:$B$777,L$119)+'СЕТ СН'!$I$9+СВЦЭМ!$D$10+'СЕТ СН'!$I$6-'СЕТ СН'!$I$19</f>
        <v>1796.7635467800001</v>
      </c>
      <c r="M148" s="37">
        <f>SUMIFS(СВЦЭМ!$C$34:$C$777,СВЦЭМ!$A$34:$A$777,$A148,СВЦЭМ!$B$34:$B$777,M$119)+'СЕТ СН'!$I$9+СВЦЭМ!$D$10+'СЕТ СН'!$I$6-'СЕТ СН'!$I$19</f>
        <v>1791.5246394000001</v>
      </c>
      <c r="N148" s="37">
        <f>SUMIFS(СВЦЭМ!$C$34:$C$777,СВЦЭМ!$A$34:$A$777,$A148,СВЦЭМ!$B$34:$B$777,N$119)+'СЕТ СН'!$I$9+СВЦЭМ!$D$10+'СЕТ СН'!$I$6-'СЕТ СН'!$I$19</f>
        <v>1801.3064549400001</v>
      </c>
      <c r="O148" s="37">
        <f>SUMIFS(СВЦЭМ!$C$34:$C$777,СВЦЭМ!$A$34:$A$777,$A148,СВЦЭМ!$B$34:$B$777,O$119)+'СЕТ СН'!$I$9+СВЦЭМ!$D$10+'СЕТ СН'!$I$6-'СЕТ СН'!$I$19</f>
        <v>1816.2634491600002</v>
      </c>
      <c r="P148" s="37">
        <f>SUMIFS(СВЦЭМ!$C$34:$C$777,СВЦЭМ!$A$34:$A$777,$A148,СВЦЭМ!$B$34:$B$777,P$119)+'СЕТ СН'!$I$9+СВЦЭМ!$D$10+'СЕТ СН'!$I$6-'СЕТ СН'!$I$19</f>
        <v>1828.0969939100005</v>
      </c>
      <c r="Q148" s="37">
        <f>SUMIFS(СВЦЭМ!$C$34:$C$777,СВЦЭМ!$A$34:$A$777,$A148,СВЦЭМ!$B$34:$B$777,Q$119)+'СЕТ СН'!$I$9+СВЦЭМ!$D$10+'СЕТ СН'!$I$6-'СЕТ СН'!$I$19</f>
        <v>1844.9385945399999</v>
      </c>
      <c r="R148" s="37">
        <f>SUMIFS(СВЦЭМ!$C$34:$C$777,СВЦЭМ!$A$34:$A$777,$A148,СВЦЭМ!$B$34:$B$777,R$119)+'СЕТ СН'!$I$9+СВЦЭМ!$D$10+'СЕТ СН'!$I$6-'СЕТ СН'!$I$19</f>
        <v>1846.4777662799997</v>
      </c>
      <c r="S148" s="37">
        <f>SUMIFS(СВЦЭМ!$C$34:$C$777,СВЦЭМ!$A$34:$A$777,$A148,СВЦЭМ!$B$34:$B$777,S$119)+'СЕТ СН'!$I$9+СВЦЭМ!$D$10+'СЕТ СН'!$I$6-'СЕТ СН'!$I$19</f>
        <v>1825.3822860099999</v>
      </c>
      <c r="T148" s="37">
        <f>SUMIFS(СВЦЭМ!$C$34:$C$777,СВЦЭМ!$A$34:$A$777,$A148,СВЦЭМ!$B$34:$B$777,T$119)+'СЕТ СН'!$I$9+СВЦЭМ!$D$10+'СЕТ СН'!$I$6-'СЕТ СН'!$I$19</f>
        <v>1791.8003960000001</v>
      </c>
      <c r="U148" s="37">
        <f>SUMIFS(СВЦЭМ!$C$34:$C$777,СВЦЭМ!$A$34:$A$777,$A148,СВЦЭМ!$B$34:$B$777,U$119)+'СЕТ СН'!$I$9+СВЦЭМ!$D$10+'СЕТ СН'!$I$6-'СЕТ СН'!$I$19</f>
        <v>1784.6592641200004</v>
      </c>
      <c r="V148" s="37">
        <f>SUMIFS(СВЦЭМ!$C$34:$C$777,СВЦЭМ!$A$34:$A$777,$A148,СВЦЭМ!$B$34:$B$777,V$119)+'СЕТ СН'!$I$9+СВЦЭМ!$D$10+'СЕТ СН'!$I$6-'СЕТ СН'!$I$19</f>
        <v>1788.55429546</v>
      </c>
      <c r="W148" s="37">
        <f>SUMIFS(СВЦЭМ!$C$34:$C$777,СВЦЭМ!$A$34:$A$777,$A148,СВЦЭМ!$B$34:$B$777,W$119)+'СЕТ СН'!$I$9+СВЦЭМ!$D$10+'СЕТ СН'!$I$6-'СЕТ СН'!$I$19</f>
        <v>1797.7395782499998</v>
      </c>
      <c r="X148" s="37">
        <f>SUMIFS(СВЦЭМ!$C$34:$C$777,СВЦЭМ!$A$34:$A$777,$A148,СВЦЭМ!$B$34:$B$777,X$119)+'СЕТ СН'!$I$9+СВЦЭМ!$D$10+'СЕТ СН'!$I$6-'СЕТ СН'!$I$19</f>
        <v>1821.3454379000004</v>
      </c>
      <c r="Y148" s="37">
        <f>SUMIFS(СВЦЭМ!$C$34:$C$777,СВЦЭМ!$A$34:$A$777,$A148,СВЦЭМ!$B$34:$B$777,Y$119)+'СЕТ СН'!$I$9+СВЦЭМ!$D$10+'СЕТ СН'!$I$6-'СЕТ СН'!$I$19</f>
        <v>1864.47545954</v>
      </c>
    </row>
    <row r="149" spans="1:26" ht="15.75" x14ac:dyDescent="0.2">
      <c r="A149" s="36">
        <f t="shared" si="3"/>
        <v>42765</v>
      </c>
      <c r="B149" s="37">
        <f>SUMIFS(СВЦЭМ!$C$34:$C$777,СВЦЭМ!$A$34:$A$777,$A149,СВЦЭМ!$B$34:$B$777,B$119)+'СЕТ СН'!$I$9+СВЦЭМ!$D$10+'СЕТ СН'!$I$6-'СЕТ СН'!$I$19</f>
        <v>1934.0666964299999</v>
      </c>
      <c r="C149" s="37">
        <f>SUMIFS(СВЦЭМ!$C$34:$C$777,СВЦЭМ!$A$34:$A$777,$A149,СВЦЭМ!$B$34:$B$777,C$119)+'СЕТ СН'!$I$9+СВЦЭМ!$D$10+'СЕТ СН'!$I$6-'СЕТ СН'!$I$19</f>
        <v>1971.20859724</v>
      </c>
      <c r="D149" s="37">
        <f>SUMIFS(СВЦЭМ!$C$34:$C$777,СВЦЭМ!$A$34:$A$777,$A149,СВЦЭМ!$B$34:$B$777,D$119)+'СЕТ СН'!$I$9+СВЦЭМ!$D$10+'СЕТ СН'!$I$6-'СЕТ СН'!$I$19</f>
        <v>1988.9500636399998</v>
      </c>
      <c r="E149" s="37">
        <f>SUMIFS(СВЦЭМ!$C$34:$C$777,СВЦЭМ!$A$34:$A$777,$A149,СВЦЭМ!$B$34:$B$777,E$119)+'СЕТ СН'!$I$9+СВЦЭМ!$D$10+'СЕТ СН'!$I$6-'СЕТ СН'!$I$19</f>
        <v>2000.4573184700002</v>
      </c>
      <c r="F149" s="37">
        <f>SUMIFS(СВЦЭМ!$C$34:$C$777,СВЦЭМ!$A$34:$A$777,$A149,СВЦЭМ!$B$34:$B$777,F$119)+'СЕТ СН'!$I$9+СВЦЭМ!$D$10+'СЕТ СН'!$I$6-'СЕТ СН'!$I$19</f>
        <v>2000.5599504600004</v>
      </c>
      <c r="G149" s="37">
        <f>SUMIFS(СВЦЭМ!$C$34:$C$777,СВЦЭМ!$A$34:$A$777,$A149,СВЦЭМ!$B$34:$B$777,G$119)+'СЕТ СН'!$I$9+СВЦЭМ!$D$10+'СЕТ СН'!$I$6-'СЕТ СН'!$I$19</f>
        <v>1987.2773776900003</v>
      </c>
      <c r="H149" s="37">
        <f>SUMIFS(СВЦЭМ!$C$34:$C$777,СВЦЭМ!$A$34:$A$777,$A149,СВЦЭМ!$B$34:$B$777,H$119)+'СЕТ СН'!$I$9+СВЦЭМ!$D$10+'СЕТ СН'!$I$6-'СЕТ СН'!$I$19</f>
        <v>1926.9806630100002</v>
      </c>
      <c r="I149" s="37">
        <f>SUMIFS(СВЦЭМ!$C$34:$C$777,СВЦЭМ!$A$34:$A$777,$A149,СВЦЭМ!$B$34:$B$777,I$119)+'СЕТ СН'!$I$9+СВЦЭМ!$D$10+'СЕТ СН'!$I$6-'СЕТ СН'!$I$19</f>
        <v>1865.0253716200004</v>
      </c>
      <c r="J149" s="37">
        <f>SUMIFS(СВЦЭМ!$C$34:$C$777,СВЦЭМ!$A$34:$A$777,$A149,СВЦЭМ!$B$34:$B$777,J$119)+'СЕТ СН'!$I$9+СВЦЭМ!$D$10+'СЕТ СН'!$I$6-'СЕТ СН'!$I$19</f>
        <v>1831.08803868</v>
      </c>
      <c r="K149" s="37">
        <f>SUMIFS(СВЦЭМ!$C$34:$C$777,СВЦЭМ!$A$34:$A$777,$A149,СВЦЭМ!$B$34:$B$777,K$119)+'СЕТ СН'!$I$9+СВЦЭМ!$D$10+'СЕТ СН'!$I$6-'СЕТ СН'!$I$19</f>
        <v>1803.8762664599999</v>
      </c>
      <c r="L149" s="37">
        <f>SUMIFS(СВЦЭМ!$C$34:$C$777,СВЦЭМ!$A$34:$A$777,$A149,СВЦЭМ!$B$34:$B$777,L$119)+'СЕТ СН'!$I$9+СВЦЭМ!$D$10+'СЕТ СН'!$I$6-'СЕТ СН'!$I$19</f>
        <v>1794.2000164500005</v>
      </c>
      <c r="M149" s="37">
        <f>SUMIFS(СВЦЭМ!$C$34:$C$777,СВЦЭМ!$A$34:$A$777,$A149,СВЦЭМ!$B$34:$B$777,M$119)+'СЕТ СН'!$I$9+СВЦЭМ!$D$10+'СЕТ СН'!$I$6-'СЕТ СН'!$I$19</f>
        <v>1807.1298053999999</v>
      </c>
      <c r="N149" s="37">
        <f>SUMIFS(СВЦЭМ!$C$34:$C$777,СВЦЭМ!$A$34:$A$777,$A149,СВЦЭМ!$B$34:$B$777,N$119)+'СЕТ СН'!$I$9+СВЦЭМ!$D$10+'СЕТ СН'!$I$6-'СЕТ СН'!$I$19</f>
        <v>1827.8881486700002</v>
      </c>
      <c r="O149" s="37">
        <f>SUMIFS(СВЦЭМ!$C$34:$C$777,СВЦЭМ!$A$34:$A$777,$A149,СВЦЭМ!$B$34:$B$777,O$119)+'СЕТ СН'!$I$9+СВЦЭМ!$D$10+'СЕТ СН'!$I$6-'СЕТ СН'!$I$19</f>
        <v>1837.4633104200002</v>
      </c>
      <c r="P149" s="37">
        <f>SUMIFS(СВЦЭМ!$C$34:$C$777,СВЦЭМ!$A$34:$A$777,$A149,СВЦЭМ!$B$34:$B$777,P$119)+'СЕТ СН'!$I$9+СВЦЭМ!$D$10+'СЕТ СН'!$I$6-'СЕТ СН'!$I$19</f>
        <v>1851.7811489800001</v>
      </c>
      <c r="Q149" s="37">
        <f>SUMIFS(СВЦЭМ!$C$34:$C$777,СВЦЭМ!$A$34:$A$777,$A149,СВЦЭМ!$B$34:$B$777,Q$119)+'СЕТ СН'!$I$9+СВЦЭМ!$D$10+'СЕТ СН'!$I$6-'СЕТ СН'!$I$19</f>
        <v>1859.0637197699998</v>
      </c>
      <c r="R149" s="37">
        <f>SUMIFS(СВЦЭМ!$C$34:$C$777,СВЦЭМ!$A$34:$A$777,$A149,СВЦЭМ!$B$34:$B$777,R$119)+'СЕТ СН'!$I$9+СВЦЭМ!$D$10+'СЕТ СН'!$I$6-'СЕТ СН'!$I$19</f>
        <v>1857.5807250100002</v>
      </c>
      <c r="S149" s="37">
        <f>SUMIFS(СВЦЭМ!$C$34:$C$777,СВЦЭМ!$A$34:$A$777,$A149,СВЦЭМ!$B$34:$B$777,S$119)+'СЕТ СН'!$I$9+СВЦЭМ!$D$10+'СЕТ СН'!$I$6-'СЕТ СН'!$I$19</f>
        <v>1838.0464381600004</v>
      </c>
      <c r="T149" s="37">
        <f>SUMIFS(СВЦЭМ!$C$34:$C$777,СВЦЭМ!$A$34:$A$777,$A149,СВЦЭМ!$B$34:$B$777,T$119)+'СЕТ СН'!$I$9+СВЦЭМ!$D$10+'СЕТ СН'!$I$6-'СЕТ СН'!$I$19</f>
        <v>1799.543995</v>
      </c>
      <c r="U149" s="37">
        <f>SUMIFS(СВЦЭМ!$C$34:$C$777,СВЦЭМ!$A$34:$A$777,$A149,СВЦЭМ!$B$34:$B$777,U$119)+'СЕТ СН'!$I$9+СВЦЭМ!$D$10+'СЕТ СН'!$I$6-'СЕТ СН'!$I$19</f>
        <v>1787.98425778</v>
      </c>
      <c r="V149" s="37">
        <f>SUMIFS(СВЦЭМ!$C$34:$C$777,СВЦЭМ!$A$34:$A$777,$A149,СВЦЭМ!$B$34:$B$777,V$119)+'СЕТ СН'!$I$9+СВЦЭМ!$D$10+'СЕТ СН'!$I$6-'СЕТ СН'!$I$19</f>
        <v>1802.75808684</v>
      </c>
      <c r="W149" s="37">
        <f>SUMIFS(СВЦЭМ!$C$34:$C$777,СВЦЭМ!$A$34:$A$777,$A149,СВЦЭМ!$B$34:$B$777,W$119)+'СЕТ СН'!$I$9+СВЦЭМ!$D$10+'СЕТ СН'!$I$6-'СЕТ СН'!$I$19</f>
        <v>1822.6597415699998</v>
      </c>
      <c r="X149" s="37">
        <f>SUMIFS(СВЦЭМ!$C$34:$C$777,СВЦЭМ!$A$34:$A$777,$A149,СВЦЭМ!$B$34:$B$777,X$119)+'СЕТ СН'!$I$9+СВЦЭМ!$D$10+'СЕТ СН'!$I$6-'СЕТ СН'!$I$19</f>
        <v>1844.1301349400001</v>
      </c>
      <c r="Y149" s="37">
        <f>SUMIFS(СВЦЭМ!$C$34:$C$777,СВЦЭМ!$A$34:$A$777,$A149,СВЦЭМ!$B$34:$B$777,Y$119)+'СЕТ СН'!$I$9+СВЦЭМ!$D$10+'СЕТ СН'!$I$6-'СЕТ СН'!$I$19</f>
        <v>1889.6417688500001</v>
      </c>
    </row>
    <row r="150" spans="1:26" ht="15.75" x14ac:dyDescent="0.2">
      <c r="A150" s="36">
        <f t="shared" si="3"/>
        <v>42766</v>
      </c>
      <c r="B150" s="37">
        <f>SUMIFS(СВЦЭМ!$C$34:$C$777,СВЦЭМ!$A$34:$A$777,$A150,СВЦЭМ!$B$34:$B$777,B$119)+'СЕТ СН'!$I$9+СВЦЭМ!$D$10+'СЕТ СН'!$I$6-'СЕТ СН'!$I$19</f>
        <v>1931.9158878600001</v>
      </c>
      <c r="C150" s="37">
        <f>SUMIFS(СВЦЭМ!$C$34:$C$777,СВЦЭМ!$A$34:$A$777,$A150,СВЦЭМ!$B$34:$B$777,C$119)+'СЕТ СН'!$I$9+СВЦЭМ!$D$10+'СЕТ СН'!$I$6-'СЕТ СН'!$I$19</f>
        <v>1972.3011977000001</v>
      </c>
      <c r="D150" s="37">
        <f>SUMIFS(СВЦЭМ!$C$34:$C$777,СВЦЭМ!$A$34:$A$777,$A150,СВЦЭМ!$B$34:$B$777,D$119)+'СЕТ СН'!$I$9+СВЦЭМ!$D$10+'СЕТ СН'!$I$6-'СЕТ СН'!$I$19</f>
        <v>1993.3149936899999</v>
      </c>
      <c r="E150" s="37">
        <f>SUMIFS(СВЦЭМ!$C$34:$C$777,СВЦЭМ!$A$34:$A$777,$A150,СВЦЭМ!$B$34:$B$777,E$119)+'СЕТ СН'!$I$9+СВЦЭМ!$D$10+'СЕТ СН'!$I$6-'СЕТ СН'!$I$19</f>
        <v>2000.9311396500002</v>
      </c>
      <c r="F150" s="37">
        <f>SUMIFS(СВЦЭМ!$C$34:$C$777,СВЦЭМ!$A$34:$A$777,$A150,СВЦЭМ!$B$34:$B$777,F$119)+'СЕТ СН'!$I$9+СВЦЭМ!$D$10+'СЕТ СН'!$I$6-'СЕТ СН'!$I$19</f>
        <v>1998.7824071</v>
      </c>
      <c r="G150" s="37">
        <f>SUMIFS(СВЦЭМ!$C$34:$C$777,СВЦЭМ!$A$34:$A$777,$A150,СВЦЭМ!$B$34:$B$777,G$119)+'СЕТ СН'!$I$9+СВЦЭМ!$D$10+'СЕТ СН'!$I$6-'СЕТ СН'!$I$19</f>
        <v>1983.42368111</v>
      </c>
      <c r="H150" s="37">
        <f>SUMIFS(СВЦЭМ!$C$34:$C$777,СВЦЭМ!$A$34:$A$777,$A150,СВЦЭМ!$B$34:$B$777,H$119)+'СЕТ СН'!$I$9+СВЦЭМ!$D$10+'СЕТ СН'!$I$6-'СЕТ СН'!$I$19</f>
        <v>1925.2422259900004</v>
      </c>
      <c r="I150" s="37">
        <f>SUMIFS(СВЦЭМ!$C$34:$C$777,СВЦЭМ!$A$34:$A$777,$A150,СВЦЭМ!$B$34:$B$777,I$119)+'СЕТ СН'!$I$9+СВЦЭМ!$D$10+'СЕТ СН'!$I$6-'СЕТ СН'!$I$19</f>
        <v>1869.7260593999999</v>
      </c>
      <c r="J150" s="37">
        <f>SUMIFS(СВЦЭМ!$C$34:$C$777,СВЦЭМ!$A$34:$A$777,$A150,СВЦЭМ!$B$34:$B$777,J$119)+'СЕТ СН'!$I$9+СВЦЭМ!$D$10+'СЕТ СН'!$I$6-'СЕТ СН'!$I$19</f>
        <v>1836.2968654000001</v>
      </c>
      <c r="K150" s="37">
        <f>SUMIFS(СВЦЭМ!$C$34:$C$777,СВЦЭМ!$A$34:$A$777,$A150,СВЦЭМ!$B$34:$B$777,K$119)+'СЕТ СН'!$I$9+СВЦЭМ!$D$10+'СЕТ СН'!$I$6-'СЕТ СН'!$I$19</f>
        <v>1809.3197383699999</v>
      </c>
      <c r="L150" s="37">
        <f>SUMIFS(СВЦЭМ!$C$34:$C$777,СВЦЭМ!$A$34:$A$777,$A150,СВЦЭМ!$B$34:$B$777,L$119)+'СЕТ СН'!$I$9+СВЦЭМ!$D$10+'СЕТ СН'!$I$6-'СЕТ СН'!$I$19</f>
        <v>1805.9628585600003</v>
      </c>
      <c r="M150" s="37">
        <f>SUMIFS(СВЦЭМ!$C$34:$C$777,СВЦЭМ!$A$34:$A$777,$A150,СВЦЭМ!$B$34:$B$777,M$119)+'СЕТ СН'!$I$9+СВЦЭМ!$D$10+'СЕТ СН'!$I$6-'СЕТ СН'!$I$19</f>
        <v>1812.0687484700002</v>
      </c>
      <c r="N150" s="37">
        <f>SUMIFS(СВЦЭМ!$C$34:$C$777,СВЦЭМ!$A$34:$A$777,$A150,СВЦЭМ!$B$34:$B$777,N$119)+'СЕТ СН'!$I$9+СВЦЭМ!$D$10+'СЕТ СН'!$I$6-'СЕТ СН'!$I$19</f>
        <v>1833.8027072300001</v>
      </c>
      <c r="O150" s="37">
        <f>SUMIFS(СВЦЭМ!$C$34:$C$777,СВЦЭМ!$A$34:$A$777,$A150,СВЦЭМ!$B$34:$B$777,O$119)+'СЕТ СН'!$I$9+СВЦЭМ!$D$10+'СЕТ СН'!$I$6-'СЕТ СН'!$I$19</f>
        <v>1837.9936061500002</v>
      </c>
      <c r="P150" s="37">
        <f>SUMIFS(СВЦЭМ!$C$34:$C$777,СВЦЭМ!$A$34:$A$777,$A150,СВЦЭМ!$B$34:$B$777,P$119)+'СЕТ СН'!$I$9+СВЦЭМ!$D$10+'СЕТ СН'!$I$6-'СЕТ СН'!$I$19</f>
        <v>1852.1802210900005</v>
      </c>
      <c r="Q150" s="37">
        <f>SUMIFS(СВЦЭМ!$C$34:$C$777,СВЦЭМ!$A$34:$A$777,$A150,СВЦЭМ!$B$34:$B$777,Q$119)+'СЕТ СН'!$I$9+СВЦЭМ!$D$10+'СЕТ СН'!$I$6-'СЕТ СН'!$I$19</f>
        <v>1864.0102887200001</v>
      </c>
      <c r="R150" s="37">
        <f>SUMIFS(СВЦЭМ!$C$34:$C$777,СВЦЭМ!$A$34:$A$777,$A150,СВЦЭМ!$B$34:$B$777,R$119)+'СЕТ СН'!$I$9+СВЦЭМ!$D$10+'СЕТ СН'!$I$6-'СЕТ СН'!$I$19</f>
        <v>1869.8654096400001</v>
      </c>
      <c r="S150" s="37">
        <f>SUMIFS(СВЦЭМ!$C$34:$C$777,СВЦЭМ!$A$34:$A$777,$A150,СВЦЭМ!$B$34:$B$777,S$119)+'СЕТ СН'!$I$9+СВЦЭМ!$D$10+'СЕТ СН'!$I$6-'СЕТ СН'!$I$19</f>
        <v>1848.6488458100002</v>
      </c>
      <c r="T150" s="37">
        <f>SUMIFS(СВЦЭМ!$C$34:$C$777,СВЦЭМ!$A$34:$A$777,$A150,СВЦЭМ!$B$34:$B$777,T$119)+'СЕТ СН'!$I$9+СВЦЭМ!$D$10+'СЕТ СН'!$I$6-'СЕТ СН'!$I$19</f>
        <v>1798.8239243099997</v>
      </c>
      <c r="U150" s="37">
        <f>SUMIFS(СВЦЭМ!$C$34:$C$777,СВЦЭМ!$A$34:$A$777,$A150,СВЦЭМ!$B$34:$B$777,U$119)+'СЕТ СН'!$I$9+СВЦЭМ!$D$10+'СЕТ СН'!$I$6-'СЕТ СН'!$I$19</f>
        <v>1785.4621423400004</v>
      </c>
      <c r="V150" s="37">
        <f>SUMIFS(СВЦЭМ!$C$34:$C$777,СВЦЭМ!$A$34:$A$777,$A150,СВЦЭМ!$B$34:$B$777,V$119)+'СЕТ СН'!$I$9+СВЦЭМ!$D$10+'СЕТ СН'!$I$6-'СЕТ СН'!$I$19</f>
        <v>1801.88862066</v>
      </c>
      <c r="W150" s="37">
        <f>SUMIFS(СВЦЭМ!$C$34:$C$777,СВЦЭМ!$A$34:$A$777,$A150,СВЦЭМ!$B$34:$B$777,W$119)+'СЕТ СН'!$I$9+СВЦЭМ!$D$10+'СЕТ СН'!$I$6-'СЕТ СН'!$I$19</f>
        <v>1818.3928773899997</v>
      </c>
      <c r="X150" s="37">
        <f>SUMIFS(СВЦЭМ!$C$34:$C$777,СВЦЭМ!$A$34:$A$777,$A150,СВЦЭМ!$B$34:$B$777,X$119)+'СЕТ СН'!$I$9+СВЦЭМ!$D$10+'СЕТ СН'!$I$6-'СЕТ СН'!$I$19</f>
        <v>1845.5183558999997</v>
      </c>
      <c r="Y150" s="37">
        <f>SUMIFS(СВЦЭМ!$C$34:$C$777,СВЦЭМ!$A$34:$A$777,$A150,СВЦЭМ!$B$34:$B$777,Y$119)+'СЕТ СН'!$I$9+СВЦЭМ!$D$10+'СЕТ СН'!$I$6-'СЕТ СН'!$I$19</f>
        <v>1889.6989570599999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5">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33"/>
      <c r="W154" s="33"/>
      <c r="X154" s="33"/>
      <c r="Y154" s="33"/>
    </row>
    <row r="155" spans="1:26" ht="15.75" x14ac:dyDescent="0.2">
      <c r="A155" s="115"/>
      <c r="B155" s="115"/>
      <c r="C155" s="115"/>
      <c r="D155" s="115"/>
      <c r="E155" s="115"/>
      <c r="F155" s="115"/>
      <c r="G155" s="115"/>
      <c r="H155" s="115"/>
      <c r="I155" s="115"/>
      <c r="J155" s="115"/>
      <c r="K155" s="115"/>
      <c r="L155" s="115"/>
      <c r="M155" s="115"/>
      <c r="N155" s="118">
        <f>СВЦЭМ!$D$12+'СЕТ СН'!$F$10-'СЕТ СН'!$F$20</f>
        <v>-243546.67413111782</v>
      </c>
      <c r="O155" s="119"/>
      <c r="P155" s="118">
        <f>СВЦЭМ!$D$12+'СЕТ СН'!$F$10-'СЕТ СН'!$G$20</f>
        <v>-599271.13413111796</v>
      </c>
      <c r="Q155" s="119"/>
      <c r="R155" s="118">
        <f>СВЦЭМ!$D$12+'СЕТ СН'!$F$10-'СЕТ СН'!$H$20</f>
        <v>-954995.59413111792</v>
      </c>
      <c r="S155" s="119"/>
      <c r="T155" s="118">
        <f>СВЦЭМ!$D$12+'СЕТ СН'!$F$10-'СЕТ СН'!$I$20</f>
        <v>-992006.10413111793</v>
      </c>
      <c r="U155" s="119"/>
      <c r="V155" s="41"/>
      <c r="W155" s="41"/>
      <c r="X155" s="41"/>
      <c r="Y155" s="41"/>
    </row>
    <row r="156" spans="1:26" x14ac:dyDescent="0.25">
      <c r="A156" s="143"/>
      <c r="B156" s="143"/>
      <c r="C156" s="143"/>
      <c r="D156" s="143"/>
      <c r="E156" s="143"/>
      <c r="F156" s="144"/>
      <c r="G156" s="144"/>
      <c r="H156" s="144"/>
      <c r="I156" s="144"/>
      <c r="J156" s="144"/>
      <c r="K156" s="144"/>
      <c r="L156" s="144"/>
      <c r="M156" s="144"/>
    </row>
    <row r="157" spans="1:26" ht="15.75" x14ac:dyDescent="0.25">
      <c r="A157" s="134" t="s">
        <v>78</v>
      </c>
      <c r="B157" s="135"/>
      <c r="C157" s="135"/>
      <c r="D157" s="135"/>
      <c r="E157" s="135"/>
      <c r="F157" s="135"/>
      <c r="G157" s="135"/>
      <c r="H157" s="135"/>
      <c r="I157" s="135"/>
      <c r="J157" s="135"/>
      <c r="K157" s="135"/>
      <c r="L157" s="135"/>
      <c r="M157" s="136"/>
      <c r="N157" s="116" t="s">
        <v>29</v>
      </c>
      <c r="O157" s="116"/>
      <c r="P157" s="116"/>
      <c r="Q157" s="116"/>
      <c r="R157" s="116"/>
      <c r="S157" s="116"/>
      <c r="T157" s="116"/>
      <c r="U157" s="116"/>
    </row>
    <row r="158" spans="1:26" ht="15.75" x14ac:dyDescent="0.25">
      <c r="A158" s="137"/>
      <c r="B158" s="138"/>
      <c r="C158" s="138"/>
      <c r="D158" s="138"/>
      <c r="E158" s="138"/>
      <c r="F158" s="138"/>
      <c r="G158" s="138"/>
      <c r="H158" s="138"/>
      <c r="I158" s="138"/>
      <c r="J158" s="138"/>
      <c r="K158" s="138"/>
      <c r="L158" s="138"/>
      <c r="M158" s="139"/>
      <c r="N158" s="117" t="s">
        <v>0</v>
      </c>
      <c r="O158" s="117"/>
      <c r="P158" s="117" t="s">
        <v>1</v>
      </c>
      <c r="Q158" s="117"/>
      <c r="R158" s="117" t="s">
        <v>2</v>
      </c>
      <c r="S158" s="117"/>
      <c r="T158" s="117" t="s">
        <v>3</v>
      </c>
      <c r="U158" s="117"/>
    </row>
    <row r="159" spans="1:26" ht="15.75" x14ac:dyDescent="0.25">
      <c r="A159" s="140"/>
      <c r="B159" s="141"/>
      <c r="C159" s="141"/>
      <c r="D159" s="141"/>
      <c r="E159" s="141"/>
      <c r="F159" s="141"/>
      <c r="G159" s="141"/>
      <c r="H159" s="141"/>
      <c r="I159" s="141"/>
      <c r="J159" s="141"/>
      <c r="K159" s="141"/>
      <c r="L159" s="141"/>
      <c r="M159" s="142"/>
      <c r="N159" s="133">
        <f>'СЕТ СН'!$F$7</f>
        <v>1543764.35</v>
      </c>
      <c r="O159" s="133"/>
      <c r="P159" s="133">
        <f>'СЕТ СН'!$G$7</f>
        <v>1250321.42</v>
      </c>
      <c r="Q159" s="133"/>
      <c r="R159" s="133">
        <f>'СЕТ СН'!$H$7</f>
        <v>1465381.6</v>
      </c>
      <c r="S159" s="133"/>
      <c r="T159" s="133">
        <f>'СЕТ СН'!$I$7</f>
        <v>1213775.78</v>
      </c>
      <c r="U159" s="133"/>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H139" zoomScale="80" zoomScaleNormal="80" zoomScaleSheetLayoutView="80" workbookViewId="0">
      <selection activeCell="B156" sqref="B156:Y186"/>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январе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10</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01.01.2017</v>
      </c>
      <c r="B12" s="37">
        <f>SUMIFS(СВЦЭМ!$D$34:$D$777,СВЦЭМ!$A$34:$A$777,$A12,СВЦЭМ!$B$34:$B$777,B$11)+'СЕТ СН'!$F$11+СВЦЭМ!$D$10+'СЕТ СН'!$F$5-'СЕТ СН'!$F$21</f>
        <v>3951.8047085100006</v>
      </c>
      <c r="C12" s="37">
        <f>SUMIFS(СВЦЭМ!$D$34:$D$777,СВЦЭМ!$A$34:$A$777,$A12,СВЦЭМ!$B$34:$B$777,C$11)+'СЕТ СН'!$F$11+СВЦЭМ!$D$10+'СЕТ СН'!$F$5-'СЕТ СН'!$F$21</f>
        <v>3945.5379762800003</v>
      </c>
      <c r="D12" s="37">
        <f>SUMIFS(СВЦЭМ!$D$34:$D$777,СВЦЭМ!$A$34:$A$777,$A12,СВЦЭМ!$B$34:$B$777,D$11)+'СЕТ СН'!$F$11+СВЦЭМ!$D$10+'СЕТ СН'!$F$5-'СЕТ СН'!$F$21</f>
        <v>3971.09327613</v>
      </c>
      <c r="E12" s="37">
        <f>SUMIFS(СВЦЭМ!$D$34:$D$777,СВЦЭМ!$A$34:$A$777,$A12,СВЦЭМ!$B$34:$B$777,E$11)+'СЕТ СН'!$F$11+СВЦЭМ!$D$10+'СЕТ СН'!$F$5-'СЕТ СН'!$F$21</f>
        <v>3993.5450785499997</v>
      </c>
      <c r="F12" s="37">
        <f>SUMIFS(СВЦЭМ!$D$34:$D$777,СВЦЭМ!$A$34:$A$777,$A12,СВЦЭМ!$B$34:$B$777,F$11)+'СЕТ СН'!$F$11+СВЦЭМ!$D$10+'СЕТ СН'!$F$5-'СЕТ СН'!$F$21</f>
        <v>4005.1829753600005</v>
      </c>
      <c r="G12" s="37">
        <f>SUMIFS(СВЦЭМ!$D$34:$D$777,СВЦЭМ!$A$34:$A$777,$A12,СВЦЭМ!$B$34:$B$777,G$11)+'СЕТ СН'!$F$11+СВЦЭМ!$D$10+'СЕТ СН'!$F$5-'СЕТ СН'!$F$21</f>
        <v>4009.0849864900001</v>
      </c>
      <c r="H12" s="37">
        <f>SUMIFS(СВЦЭМ!$D$34:$D$777,СВЦЭМ!$A$34:$A$777,$A12,СВЦЭМ!$B$34:$B$777,H$11)+'СЕТ СН'!$F$11+СВЦЭМ!$D$10+'СЕТ СН'!$F$5-'СЕТ СН'!$F$21</f>
        <v>3992.2638952100006</v>
      </c>
      <c r="I12" s="37">
        <f>SUMIFS(СВЦЭМ!$D$34:$D$777,СВЦЭМ!$A$34:$A$777,$A12,СВЦЭМ!$B$34:$B$777,I$11)+'СЕТ СН'!$F$11+СВЦЭМ!$D$10+'СЕТ СН'!$F$5-'СЕТ СН'!$F$21</f>
        <v>3962.9951864900004</v>
      </c>
      <c r="J12" s="37">
        <f>SUMIFS(СВЦЭМ!$D$34:$D$777,СВЦЭМ!$A$34:$A$777,$A12,СВЦЭМ!$B$34:$B$777,J$11)+'СЕТ СН'!$F$11+СВЦЭМ!$D$10+'СЕТ СН'!$F$5-'СЕТ СН'!$F$21</f>
        <v>3919.6642230100006</v>
      </c>
      <c r="K12" s="37">
        <f>SUMIFS(СВЦЭМ!$D$34:$D$777,СВЦЭМ!$A$34:$A$777,$A12,СВЦЭМ!$B$34:$B$777,K$11)+'СЕТ СН'!$F$11+СВЦЭМ!$D$10+'СЕТ СН'!$F$5-'СЕТ СН'!$F$21</f>
        <v>3894.9305639499999</v>
      </c>
      <c r="L12" s="37">
        <f>SUMIFS(СВЦЭМ!$D$34:$D$777,СВЦЭМ!$A$34:$A$777,$A12,СВЦЭМ!$B$34:$B$777,L$11)+'СЕТ СН'!$F$11+СВЦЭМ!$D$10+'СЕТ СН'!$F$5-'СЕТ СН'!$F$21</f>
        <v>3863.3919669500001</v>
      </c>
      <c r="M12" s="37">
        <f>SUMIFS(СВЦЭМ!$D$34:$D$777,СВЦЭМ!$A$34:$A$777,$A12,СВЦЭМ!$B$34:$B$777,M$11)+'СЕТ СН'!$F$11+СВЦЭМ!$D$10+'СЕТ СН'!$F$5-'СЕТ СН'!$F$21</f>
        <v>3851.2139533000009</v>
      </c>
      <c r="N12" s="37">
        <f>SUMIFS(СВЦЭМ!$D$34:$D$777,СВЦЭМ!$A$34:$A$777,$A12,СВЦЭМ!$B$34:$B$777,N$11)+'СЕТ СН'!$F$11+СВЦЭМ!$D$10+'СЕТ СН'!$F$5-'СЕТ СН'!$F$21</f>
        <v>3855.0826261500006</v>
      </c>
      <c r="O12" s="37">
        <f>SUMIFS(СВЦЭМ!$D$34:$D$777,СВЦЭМ!$A$34:$A$777,$A12,СВЦЭМ!$B$34:$B$777,O$11)+'СЕТ СН'!$F$11+СВЦЭМ!$D$10+'СЕТ СН'!$F$5-'СЕТ СН'!$F$21</f>
        <v>3860.1789190199997</v>
      </c>
      <c r="P12" s="37">
        <f>SUMIFS(СВЦЭМ!$D$34:$D$777,СВЦЭМ!$A$34:$A$777,$A12,СВЦЭМ!$B$34:$B$777,P$11)+'СЕТ СН'!$F$11+СВЦЭМ!$D$10+'СЕТ СН'!$F$5-'СЕТ СН'!$F$21</f>
        <v>3872.2025794800002</v>
      </c>
      <c r="Q12" s="37">
        <f>SUMIFS(СВЦЭМ!$D$34:$D$777,СВЦЭМ!$A$34:$A$777,$A12,СВЦЭМ!$B$34:$B$777,Q$11)+'СЕТ СН'!$F$11+СВЦЭМ!$D$10+'СЕТ СН'!$F$5-'СЕТ СН'!$F$21</f>
        <v>3881.6648710500003</v>
      </c>
      <c r="R12" s="37">
        <f>SUMIFS(СВЦЭМ!$D$34:$D$777,СВЦЭМ!$A$34:$A$777,$A12,СВЦЭМ!$B$34:$B$777,R$11)+'СЕТ СН'!$F$11+СВЦЭМ!$D$10+'СЕТ СН'!$F$5-'СЕТ СН'!$F$21</f>
        <v>3874.3645803700001</v>
      </c>
      <c r="S12" s="37">
        <f>SUMIFS(СВЦЭМ!$D$34:$D$777,СВЦЭМ!$A$34:$A$777,$A12,СВЦЭМ!$B$34:$B$777,S$11)+'СЕТ СН'!$F$11+СВЦЭМ!$D$10+'СЕТ СН'!$F$5-'СЕТ СН'!$F$21</f>
        <v>3843.6011758100003</v>
      </c>
      <c r="T12" s="37">
        <f>SUMIFS(СВЦЭМ!$D$34:$D$777,СВЦЭМ!$A$34:$A$777,$A12,СВЦЭМ!$B$34:$B$777,T$11)+'СЕТ СН'!$F$11+СВЦЭМ!$D$10+'СЕТ СН'!$F$5-'СЕТ СН'!$F$21</f>
        <v>3835.0707319900002</v>
      </c>
      <c r="U12" s="37">
        <f>SUMIFS(СВЦЭМ!$D$34:$D$777,СВЦЭМ!$A$34:$A$777,$A12,СВЦЭМ!$B$34:$B$777,U$11)+'СЕТ СН'!$F$11+СВЦЭМ!$D$10+'СЕТ СН'!$F$5-'СЕТ СН'!$F$21</f>
        <v>3835.7162952800008</v>
      </c>
      <c r="V12" s="37">
        <f>SUMIFS(СВЦЭМ!$D$34:$D$777,СВЦЭМ!$A$34:$A$777,$A12,СВЦЭМ!$B$34:$B$777,V$11)+'СЕТ СН'!$F$11+СВЦЭМ!$D$10+'СЕТ СН'!$F$5-'СЕТ СН'!$F$21</f>
        <v>3840.9752450300002</v>
      </c>
      <c r="W12" s="37">
        <f>SUMIFS(СВЦЭМ!$D$34:$D$777,СВЦЭМ!$A$34:$A$777,$A12,СВЦЭМ!$B$34:$B$777,W$11)+'СЕТ СН'!$F$11+СВЦЭМ!$D$10+'СЕТ СН'!$F$5-'СЕТ СН'!$F$21</f>
        <v>3839.9029506500001</v>
      </c>
      <c r="X12" s="37">
        <f>SUMIFS(СВЦЭМ!$D$34:$D$777,СВЦЭМ!$A$34:$A$777,$A12,СВЦЭМ!$B$34:$B$777,X$11)+'СЕТ СН'!$F$11+СВЦЭМ!$D$10+'СЕТ СН'!$F$5-'СЕТ СН'!$F$21</f>
        <v>3840.5414749700003</v>
      </c>
      <c r="Y12" s="37">
        <f>SUMIFS(СВЦЭМ!$D$34:$D$777,СВЦЭМ!$A$34:$A$777,$A12,СВЦЭМ!$B$34:$B$777,Y$11)+'СЕТ СН'!$F$11+СВЦЭМ!$D$10+'СЕТ СН'!$F$5-'СЕТ СН'!$F$21</f>
        <v>3878.4430931700008</v>
      </c>
      <c r="AA12" s="46"/>
    </row>
    <row r="13" spans="1:27" ht="15.75" x14ac:dyDescent="0.2">
      <c r="A13" s="36">
        <f>A12+1</f>
        <v>42737</v>
      </c>
      <c r="B13" s="37">
        <f>SUMIFS(СВЦЭМ!$D$34:$D$777,СВЦЭМ!$A$34:$A$777,$A13,СВЦЭМ!$B$34:$B$777,B$11)+'СЕТ СН'!$F$11+СВЦЭМ!$D$10+'СЕТ СН'!$F$5-'СЕТ СН'!$F$21</f>
        <v>3924.4218902900002</v>
      </c>
      <c r="C13" s="37">
        <f>SUMIFS(СВЦЭМ!$D$34:$D$777,СВЦЭМ!$A$34:$A$777,$A13,СВЦЭМ!$B$34:$B$777,C$11)+'СЕТ СН'!$F$11+СВЦЭМ!$D$10+'СЕТ СН'!$F$5-'СЕТ СН'!$F$21</f>
        <v>3958.7710294000008</v>
      </c>
      <c r="D13" s="37">
        <f>SUMIFS(СВЦЭМ!$D$34:$D$777,СВЦЭМ!$A$34:$A$777,$A13,СВЦЭМ!$B$34:$B$777,D$11)+'СЕТ СН'!$F$11+СВЦЭМ!$D$10+'СЕТ СН'!$F$5-'СЕТ СН'!$F$21</f>
        <v>3977.9191685200003</v>
      </c>
      <c r="E13" s="37">
        <f>SUMIFS(СВЦЭМ!$D$34:$D$777,СВЦЭМ!$A$34:$A$777,$A13,СВЦЭМ!$B$34:$B$777,E$11)+'СЕТ СН'!$F$11+СВЦЭМ!$D$10+'СЕТ СН'!$F$5-'СЕТ СН'!$F$21</f>
        <v>3989.5203416000004</v>
      </c>
      <c r="F13" s="37">
        <f>SUMIFS(СВЦЭМ!$D$34:$D$777,СВЦЭМ!$A$34:$A$777,$A13,СВЦЭМ!$B$34:$B$777,F$11)+'СЕТ СН'!$F$11+СВЦЭМ!$D$10+'СЕТ СН'!$F$5-'СЕТ СН'!$F$21</f>
        <v>3992.9211596000005</v>
      </c>
      <c r="G13" s="37">
        <f>SUMIFS(СВЦЭМ!$D$34:$D$777,СВЦЭМ!$A$34:$A$777,$A13,СВЦЭМ!$B$34:$B$777,G$11)+'СЕТ СН'!$F$11+СВЦЭМ!$D$10+'СЕТ СН'!$F$5-'СЕТ СН'!$F$21</f>
        <v>3991.4745305200004</v>
      </c>
      <c r="H13" s="37">
        <f>SUMIFS(СВЦЭМ!$D$34:$D$777,СВЦЭМ!$A$34:$A$777,$A13,СВЦЭМ!$B$34:$B$777,H$11)+'СЕТ СН'!$F$11+СВЦЭМ!$D$10+'СЕТ СН'!$F$5-'СЕТ СН'!$F$21</f>
        <v>3981.8045380900003</v>
      </c>
      <c r="I13" s="37">
        <f>SUMIFS(СВЦЭМ!$D$34:$D$777,СВЦЭМ!$A$34:$A$777,$A13,СВЦЭМ!$B$34:$B$777,I$11)+'СЕТ СН'!$F$11+СВЦЭМ!$D$10+'СЕТ СН'!$F$5-'СЕТ СН'!$F$21</f>
        <v>3948.0650475600005</v>
      </c>
      <c r="J13" s="37">
        <f>SUMIFS(СВЦЭМ!$D$34:$D$777,СВЦЭМ!$A$34:$A$777,$A13,СВЦЭМ!$B$34:$B$777,J$11)+'СЕТ СН'!$F$11+СВЦЭМ!$D$10+'СЕТ СН'!$F$5-'СЕТ СН'!$F$21</f>
        <v>3882.5189248100005</v>
      </c>
      <c r="K13" s="37">
        <f>SUMIFS(СВЦЭМ!$D$34:$D$777,СВЦЭМ!$A$34:$A$777,$A13,СВЦЭМ!$B$34:$B$777,K$11)+'СЕТ СН'!$F$11+СВЦЭМ!$D$10+'СЕТ СН'!$F$5-'СЕТ СН'!$F$21</f>
        <v>3845.7877422000001</v>
      </c>
      <c r="L13" s="37">
        <f>SUMIFS(СВЦЭМ!$D$34:$D$777,СВЦЭМ!$A$34:$A$777,$A13,СВЦЭМ!$B$34:$B$777,L$11)+'СЕТ СН'!$F$11+СВЦЭМ!$D$10+'СЕТ СН'!$F$5-'СЕТ СН'!$F$21</f>
        <v>3848.0409658600001</v>
      </c>
      <c r="M13" s="37">
        <f>SUMIFS(СВЦЭМ!$D$34:$D$777,СВЦЭМ!$A$34:$A$777,$A13,СВЦЭМ!$B$34:$B$777,M$11)+'СЕТ СН'!$F$11+СВЦЭМ!$D$10+'СЕТ СН'!$F$5-'СЕТ СН'!$F$21</f>
        <v>3847.0304983900005</v>
      </c>
      <c r="N13" s="37">
        <f>SUMIFS(СВЦЭМ!$D$34:$D$777,СВЦЭМ!$A$34:$A$777,$A13,СВЦЭМ!$B$34:$B$777,N$11)+'СЕТ СН'!$F$11+СВЦЭМ!$D$10+'СЕТ СН'!$F$5-'СЕТ СН'!$F$21</f>
        <v>3842.03298086</v>
      </c>
      <c r="O13" s="37">
        <f>SUMIFS(СВЦЭМ!$D$34:$D$777,СВЦЭМ!$A$34:$A$777,$A13,СВЦЭМ!$B$34:$B$777,O$11)+'СЕТ СН'!$F$11+СВЦЭМ!$D$10+'СЕТ СН'!$F$5-'СЕТ СН'!$F$21</f>
        <v>3838.6866607200009</v>
      </c>
      <c r="P13" s="37">
        <f>SUMIFS(СВЦЭМ!$D$34:$D$777,СВЦЭМ!$A$34:$A$777,$A13,СВЦЭМ!$B$34:$B$777,P$11)+'СЕТ СН'!$F$11+СВЦЭМ!$D$10+'СЕТ СН'!$F$5-'СЕТ СН'!$F$21</f>
        <v>3843.3386768600003</v>
      </c>
      <c r="Q13" s="37">
        <f>SUMIFS(СВЦЭМ!$D$34:$D$777,СВЦЭМ!$A$34:$A$777,$A13,СВЦЭМ!$B$34:$B$777,Q$11)+'СЕТ СН'!$F$11+СВЦЭМ!$D$10+'СЕТ СН'!$F$5-'СЕТ СН'!$F$21</f>
        <v>3856.8601361000001</v>
      </c>
      <c r="R13" s="37">
        <f>SUMIFS(СВЦЭМ!$D$34:$D$777,СВЦЭМ!$A$34:$A$777,$A13,СВЦЭМ!$B$34:$B$777,R$11)+'СЕТ СН'!$F$11+СВЦЭМ!$D$10+'СЕТ СН'!$F$5-'СЕТ СН'!$F$21</f>
        <v>3846.3046283100002</v>
      </c>
      <c r="S13" s="37">
        <f>SUMIFS(СВЦЭМ!$D$34:$D$777,СВЦЭМ!$A$34:$A$777,$A13,СВЦЭМ!$B$34:$B$777,S$11)+'СЕТ СН'!$F$11+СВЦЭМ!$D$10+'СЕТ СН'!$F$5-'СЕТ СН'!$F$21</f>
        <v>3840.3354847299997</v>
      </c>
      <c r="T13" s="37">
        <f>SUMIFS(СВЦЭМ!$D$34:$D$777,СВЦЭМ!$A$34:$A$777,$A13,СВЦЭМ!$B$34:$B$777,T$11)+'СЕТ СН'!$F$11+СВЦЭМ!$D$10+'СЕТ СН'!$F$5-'СЕТ СН'!$F$21</f>
        <v>3844.1281719800008</v>
      </c>
      <c r="U13" s="37">
        <f>SUMIFS(СВЦЭМ!$D$34:$D$777,СВЦЭМ!$A$34:$A$777,$A13,СВЦЭМ!$B$34:$B$777,U$11)+'СЕТ СН'!$F$11+СВЦЭМ!$D$10+'СЕТ СН'!$F$5-'СЕТ СН'!$F$21</f>
        <v>3846.4692939400002</v>
      </c>
      <c r="V13" s="37">
        <f>SUMIFS(СВЦЭМ!$D$34:$D$777,СВЦЭМ!$A$34:$A$777,$A13,СВЦЭМ!$B$34:$B$777,V$11)+'СЕТ СН'!$F$11+СВЦЭМ!$D$10+'СЕТ СН'!$F$5-'СЕТ СН'!$F$21</f>
        <v>3848.7988872200003</v>
      </c>
      <c r="W13" s="37">
        <f>SUMIFS(СВЦЭМ!$D$34:$D$777,СВЦЭМ!$A$34:$A$777,$A13,СВЦЭМ!$B$34:$B$777,W$11)+'СЕТ СН'!$F$11+СВЦЭМ!$D$10+'СЕТ СН'!$F$5-'СЕТ СН'!$F$21</f>
        <v>3846.53729836</v>
      </c>
      <c r="X13" s="37">
        <f>SUMIFS(СВЦЭМ!$D$34:$D$777,СВЦЭМ!$A$34:$A$777,$A13,СВЦЭМ!$B$34:$B$777,X$11)+'СЕТ СН'!$F$11+СВЦЭМ!$D$10+'СЕТ СН'!$F$5-'СЕТ СН'!$F$21</f>
        <v>3847.6368905600002</v>
      </c>
      <c r="Y13" s="37">
        <f>SUMIFS(СВЦЭМ!$D$34:$D$777,СВЦЭМ!$A$34:$A$777,$A13,СВЦЭМ!$B$34:$B$777,Y$11)+'СЕТ СН'!$F$11+СВЦЭМ!$D$10+'СЕТ СН'!$F$5-'СЕТ СН'!$F$21</f>
        <v>3882.0930953000006</v>
      </c>
    </row>
    <row r="14" spans="1:27" ht="15.75" x14ac:dyDescent="0.2">
      <c r="A14" s="36">
        <f t="shared" ref="A14:A42" si="0">A13+1</f>
        <v>42738</v>
      </c>
      <c r="B14" s="37">
        <f>SUMIFS(СВЦЭМ!$D$34:$D$777,СВЦЭМ!$A$34:$A$777,$A14,СВЦЭМ!$B$34:$B$777,B$11)+'СЕТ СН'!$F$11+СВЦЭМ!$D$10+'СЕТ СН'!$F$5-'СЕТ СН'!$F$21</f>
        <v>3955.9709019900001</v>
      </c>
      <c r="C14" s="37">
        <f>SUMIFS(СВЦЭМ!$D$34:$D$777,СВЦЭМ!$A$34:$A$777,$A14,СВЦЭМ!$B$34:$B$777,C$11)+'СЕТ СН'!$F$11+СВЦЭМ!$D$10+'СЕТ СН'!$F$5-'СЕТ СН'!$F$21</f>
        <v>3989.8233151700006</v>
      </c>
      <c r="D14" s="37">
        <f>SUMIFS(СВЦЭМ!$D$34:$D$777,СВЦЭМ!$A$34:$A$777,$A14,СВЦЭМ!$B$34:$B$777,D$11)+'СЕТ СН'!$F$11+СВЦЭМ!$D$10+'СЕТ СН'!$F$5-'СЕТ СН'!$F$21</f>
        <v>4012.1281909200006</v>
      </c>
      <c r="E14" s="37">
        <f>SUMIFS(СВЦЭМ!$D$34:$D$777,СВЦЭМ!$A$34:$A$777,$A14,СВЦЭМ!$B$34:$B$777,E$11)+'СЕТ СН'!$F$11+СВЦЭМ!$D$10+'СЕТ СН'!$F$5-'СЕТ СН'!$F$21</f>
        <v>4024.2968185700001</v>
      </c>
      <c r="F14" s="37">
        <f>SUMIFS(СВЦЭМ!$D$34:$D$777,СВЦЭМ!$A$34:$A$777,$A14,СВЦЭМ!$B$34:$B$777,F$11)+'СЕТ СН'!$F$11+СВЦЭМ!$D$10+'СЕТ СН'!$F$5-'СЕТ СН'!$F$21</f>
        <v>4022.5638512200003</v>
      </c>
      <c r="G14" s="37">
        <f>SUMIFS(СВЦЭМ!$D$34:$D$777,СВЦЭМ!$A$34:$A$777,$A14,СВЦЭМ!$B$34:$B$777,G$11)+'СЕТ СН'!$F$11+СВЦЭМ!$D$10+'СЕТ СН'!$F$5-'СЕТ СН'!$F$21</f>
        <v>4016.8489185800008</v>
      </c>
      <c r="H14" s="37">
        <f>SUMIFS(СВЦЭМ!$D$34:$D$777,СВЦЭМ!$A$34:$A$777,$A14,СВЦЭМ!$B$34:$B$777,H$11)+'СЕТ СН'!$F$11+СВЦЭМ!$D$10+'СЕТ СН'!$F$5-'СЕТ СН'!$F$21</f>
        <v>4005.8434073400003</v>
      </c>
      <c r="I14" s="37">
        <f>SUMIFS(СВЦЭМ!$D$34:$D$777,СВЦЭМ!$A$34:$A$777,$A14,СВЦЭМ!$B$34:$B$777,I$11)+'СЕТ СН'!$F$11+СВЦЭМ!$D$10+'СЕТ СН'!$F$5-'СЕТ СН'!$F$21</f>
        <v>3979.4630091899999</v>
      </c>
      <c r="J14" s="37">
        <f>SUMIFS(СВЦЭМ!$D$34:$D$777,СВЦЭМ!$A$34:$A$777,$A14,СВЦЭМ!$B$34:$B$777,J$11)+'СЕТ СН'!$F$11+СВЦЭМ!$D$10+'СЕТ СН'!$F$5-'СЕТ СН'!$F$21</f>
        <v>3925.1444966800009</v>
      </c>
      <c r="K14" s="37">
        <f>SUMIFS(СВЦЭМ!$D$34:$D$777,СВЦЭМ!$A$34:$A$777,$A14,СВЦЭМ!$B$34:$B$777,K$11)+'СЕТ СН'!$F$11+СВЦЭМ!$D$10+'СЕТ СН'!$F$5-'СЕТ СН'!$F$21</f>
        <v>3895.0722096099998</v>
      </c>
      <c r="L14" s="37">
        <f>SUMIFS(СВЦЭМ!$D$34:$D$777,СВЦЭМ!$A$34:$A$777,$A14,СВЦЭМ!$B$34:$B$777,L$11)+'СЕТ СН'!$F$11+СВЦЭМ!$D$10+'СЕТ СН'!$F$5-'СЕТ СН'!$F$21</f>
        <v>3887.3651658800009</v>
      </c>
      <c r="M14" s="37">
        <f>SUMIFS(СВЦЭМ!$D$34:$D$777,СВЦЭМ!$A$34:$A$777,$A14,СВЦЭМ!$B$34:$B$777,M$11)+'СЕТ СН'!$F$11+СВЦЭМ!$D$10+'СЕТ СН'!$F$5-'СЕТ СН'!$F$21</f>
        <v>3872.2153746900003</v>
      </c>
      <c r="N14" s="37">
        <f>SUMIFS(СВЦЭМ!$D$34:$D$777,СВЦЭМ!$A$34:$A$777,$A14,СВЦЭМ!$B$34:$B$777,N$11)+'СЕТ СН'!$F$11+СВЦЭМ!$D$10+'СЕТ СН'!$F$5-'СЕТ СН'!$F$21</f>
        <v>3865.6670894400004</v>
      </c>
      <c r="O14" s="37">
        <f>SUMIFS(СВЦЭМ!$D$34:$D$777,СВЦЭМ!$A$34:$A$777,$A14,СВЦЭМ!$B$34:$B$777,O$11)+'СЕТ СН'!$F$11+СВЦЭМ!$D$10+'СЕТ СН'!$F$5-'СЕТ СН'!$F$21</f>
        <v>3863.9377209800004</v>
      </c>
      <c r="P14" s="37">
        <f>SUMIFS(СВЦЭМ!$D$34:$D$777,СВЦЭМ!$A$34:$A$777,$A14,СВЦЭМ!$B$34:$B$777,P$11)+'СЕТ СН'!$F$11+СВЦЭМ!$D$10+'СЕТ СН'!$F$5-'СЕТ СН'!$F$21</f>
        <v>3862.8102172500003</v>
      </c>
      <c r="Q14" s="37">
        <f>SUMIFS(СВЦЭМ!$D$34:$D$777,СВЦЭМ!$A$34:$A$777,$A14,СВЦЭМ!$B$34:$B$777,Q$11)+'СЕТ СН'!$F$11+СВЦЭМ!$D$10+'СЕТ СН'!$F$5-'СЕТ СН'!$F$21</f>
        <v>3860.3300366500007</v>
      </c>
      <c r="R14" s="37">
        <f>SUMIFS(СВЦЭМ!$D$34:$D$777,СВЦЭМ!$A$34:$A$777,$A14,СВЦЭМ!$B$34:$B$777,R$11)+'СЕТ СН'!$F$11+СВЦЭМ!$D$10+'СЕТ СН'!$F$5-'СЕТ СН'!$F$21</f>
        <v>3860.8952353200002</v>
      </c>
      <c r="S14" s="37">
        <f>SUMIFS(СВЦЭМ!$D$34:$D$777,СВЦЭМ!$A$34:$A$777,$A14,СВЦЭМ!$B$34:$B$777,S$11)+'СЕТ СН'!$F$11+СВЦЭМ!$D$10+'СЕТ СН'!$F$5-'СЕТ СН'!$F$21</f>
        <v>3861.0342016900004</v>
      </c>
      <c r="T14" s="37">
        <f>SUMIFS(СВЦЭМ!$D$34:$D$777,СВЦЭМ!$A$34:$A$777,$A14,СВЦЭМ!$B$34:$B$777,T$11)+'СЕТ СН'!$F$11+СВЦЭМ!$D$10+'СЕТ СН'!$F$5-'СЕТ СН'!$F$21</f>
        <v>3866.9300459000006</v>
      </c>
      <c r="U14" s="37">
        <f>SUMIFS(СВЦЭМ!$D$34:$D$777,СВЦЭМ!$A$34:$A$777,$A14,СВЦЭМ!$B$34:$B$777,U$11)+'СЕТ СН'!$F$11+СВЦЭМ!$D$10+'СЕТ СН'!$F$5-'СЕТ СН'!$F$21</f>
        <v>3866.6440744400006</v>
      </c>
      <c r="V14" s="37">
        <f>SUMIFS(СВЦЭМ!$D$34:$D$777,СВЦЭМ!$A$34:$A$777,$A14,СВЦЭМ!$B$34:$B$777,V$11)+'СЕТ СН'!$F$11+СВЦЭМ!$D$10+'СЕТ СН'!$F$5-'СЕТ СН'!$F$21</f>
        <v>3866.8883780900005</v>
      </c>
      <c r="W14" s="37">
        <f>SUMIFS(СВЦЭМ!$D$34:$D$777,СВЦЭМ!$A$34:$A$777,$A14,СВЦЭМ!$B$34:$B$777,W$11)+'СЕТ СН'!$F$11+СВЦЭМ!$D$10+'СЕТ СН'!$F$5-'СЕТ СН'!$F$21</f>
        <v>3864.9389467800002</v>
      </c>
      <c r="X14" s="37">
        <f>SUMIFS(СВЦЭМ!$D$34:$D$777,СВЦЭМ!$A$34:$A$777,$A14,СВЦЭМ!$B$34:$B$777,X$11)+'СЕТ СН'!$F$11+СВЦЭМ!$D$10+'СЕТ СН'!$F$5-'СЕТ СН'!$F$21</f>
        <v>3863.6619456799999</v>
      </c>
      <c r="Y14" s="37">
        <f>SUMIFS(СВЦЭМ!$D$34:$D$777,СВЦЭМ!$A$34:$A$777,$A14,СВЦЭМ!$B$34:$B$777,Y$11)+'СЕТ СН'!$F$11+СВЦЭМ!$D$10+'СЕТ СН'!$F$5-'СЕТ СН'!$F$21</f>
        <v>3900.6439475400002</v>
      </c>
    </row>
    <row r="15" spans="1:27" ht="15.75" x14ac:dyDescent="0.2">
      <c r="A15" s="36">
        <f t="shared" si="0"/>
        <v>42739</v>
      </c>
      <c r="B15" s="37">
        <f>SUMIFS(СВЦЭМ!$D$34:$D$777,СВЦЭМ!$A$34:$A$777,$A15,СВЦЭМ!$B$34:$B$777,B$11)+'СЕТ СН'!$F$11+СВЦЭМ!$D$10+'СЕТ СН'!$F$5-'СЕТ СН'!$F$21</f>
        <v>3910.7741938300005</v>
      </c>
      <c r="C15" s="37">
        <f>SUMIFS(СВЦЭМ!$D$34:$D$777,СВЦЭМ!$A$34:$A$777,$A15,СВЦЭМ!$B$34:$B$777,C$11)+'СЕТ СН'!$F$11+СВЦЭМ!$D$10+'СЕТ СН'!$F$5-'СЕТ СН'!$F$21</f>
        <v>3951.4594557</v>
      </c>
      <c r="D15" s="37">
        <f>SUMIFS(СВЦЭМ!$D$34:$D$777,СВЦЭМ!$A$34:$A$777,$A15,СВЦЭМ!$B$34:$B$777,D$11)+'СЕТ СН'!$F$11+СВЦЭМ!$D$10+'СЕТ СН'!$F$5-'СЕТ СН'!$F$21</f>
        <v>3972.8530010800005</v>
      </c>
      <c r="E15" s="37">
        <f>SUMIFS(СВЦЭМ!$D$34:$D$777,СВЦЭМ!$A$34:$A$777,$A15,СВЦЭМ!$B$34:$B$777,E$11)+'СЕТ СН'!$F$11+СВЦЭМ!$D$10+'СЕТ СН'!$F$5-'СЕТ СН'!$F$21</f>
        <v>3987.4538143400005</v>
      </c>
      <c r="F15" s="37">
        <f>SUMIFS(СВЦЭМ!$D$34:$D$777,СВЦЭМ!$A$34:$A$777,$A15,СВЦЭМ!$B$34:$B$777,F$11)+'СЕТ СН'!$F$11+СВЦЭМ!$D$10+'СЕТ СН'!$F$5-'СЕТ СН'!$F$21</f>
        <v>3991.0164702700004</v>
      </c>
      <c r="G15" s="37">
        <f>SUMIFS(СВЦЭМ!$D$34:$D$777,СВЦЭМ!$A$34:$A$777,$A15,СВЦЭМ!$B$34:$B$777,G$11)+'СЕТ СН'!$F$11+СВЦЭМ!$D$10+'СЕТ СН'!$F$5-'СЕТ СН'!$F$21</f>
        <v>3986.2274515500003</v>
      </c>
      <c r="H15" s="37">
        <f>SUMIFS(СВЦЭМ!$D$34:$D$777,СВЦЭМ!$A$34:$A$777,$A15,СВЦЭМ!$B$34:$B$777,H$11)+'СЕТ СН'!$F$11+СВЦЭМ!$D$10+'СЕТ СН'!$F$5-'СЕТ СН'!$F$21</f>
        <v>3965.4769241000004</v>
      </c>
      <c r="I15" s="37">
        <f>SUMIFS(СВЦЭМ!$D$34:$D$777,СВЦЭМ!$A$34:$A$777,$A15,СВЦЭМ!$B$34:$B$777,I$11)+'СЕТ СН'!$F$11+СВЦЭМ!$D$10+'СЕТ СН'!$F$5-'СЕТ СН'!$F$21</f>
        <v>3925.5923146100004</v>
      </c>
      <c r="J15" s="37">
        <f>SUMIFS(СВЦЭМ!$D$34:$D$777,СВЦЭМ!$A$34:$A$777,$A15,СВЦЭМ!$B$34:$B$777,J$11)+'СЕТ СН'!$F$11+СВЦЭМ!$D$10+'СЕТ СН'!$F$5-'СЕТ СН'!$F$21</f>
        <v>3854.6348883000001</v>
      </c>
      <c r="K15" s="37">
        <f>SUMIFS(СВЦЭМ!$D$34:$D$777,СВЦЭМ!$A$34:$A$777,$A15,СВЦЭМ!$B$34:$B$777,K$11)+'СЕТ СН'!$F$11+СВЦЭМ!$D$10+'СЕТ СН'!$F$5-'СЕТ СН'!$F$21</f>
        <v>3852.9472150000001</v>
      </c>
      <c r="L15" s="37">
        <f>SUMIFS(СВЦЭМ!$D$34:$D$777,СВЦЭМ!$A$34:$A$777,$A15,СВЦЭМ!$B$34:$B$777,L$11)+'СЕТ СН'!$F$11+СВЦЭМ!$D$10+'СЕТ СН'!$F$5-'СЕТ СН'!$F$21</f>
        <v>3857.68760432</v>
      </c>
      <c r="M15" s="37">
        <f>SUMIFS(СВЦЭМ!$D$34:$D$777,СВЦЭМ!$A$34:$A$777,$A15,СВЦЭМ!$B$34:$B$777,M$11)+'СЕТ СН'!$F$11+СВЦЭМ!$D$10+'СЕТ СН'!$F$5-'СЕТ СН'!$F$21</f>
        <v>3854.0657260799999</v>
      </c>
      <c r="N15" s="37">
        <f>SUMIFS(СВЦЭМ!$D$34:$D$777,СВЦЭМ!$A$34:$A$777,$A15,СВЦЭМ!$B$34:$B$777,N$11)+'СЕТ СН'!$F$11+СВЦЭМ!$D$10+'СЕТ СН'!$F$5-'СЕТ СН'!$F$21</f>
        <v>3846.5430343600001</v>
      </c>
      <c r="O15" s="37">
        <f>SUMIFS(СВЦЭМ!$D$34:$D$777,СВЦЭМ!$A$34:$A$777,$A15,СВЦЭМ!$B$34:$B$777,O$11)+'СЕТ СН'!$F$11+СВЦЭМ!$D$10+'СЕТ СН'!$F$5-'СЕТ СН'!$F$21</f>
        <v>3850.0887469400004</v>
      </c>
      <c r="P15" s="37">
        <f>SUMIFS(СВЦЭМ!$D$34:$D$777,СВЦЭМ!$A$34:$A$777,$A15,СВЦЭМ!$B$34:$B$777,P$11)+'СЕТ СН'!$F$11+СВЦЭМ!$D$10+'СЕТ СН'!$F$5-'СЕТ СН'!$F$21</f>
        <v>3848.3790429300007</v>
      </c>
      <c r="Q15" s="37">
        <f>SUMIFS(СВЦЭМ!$D$34:$D$777,СВЦЭМ!$A$34:$A$777,$A15,СВЦЭМ!$B$34:$B$777,Q$11)+'СЕТ СН'!$F$11+СВЦЭМ!$D$10+'СЕТ СН'!$F$5-'СЕТ СН'!$F$21</f>
        <v>3845.7907472400002</v>
      </c>
      <c r="R15" s="37">
        <f>SUMIFS(СВЦЭМ!$D$34:$D$777,СВЦЭМ!$A$34:$A$777,$A15,СВЦЭМ!$B$34:$B$777,R$11)+'СЕТ СН'!$F$11+СВЦЭМ!$D$10+'СЕТ СН'!$F$5-'СЕТ СН'!$F$21</f>
        <v>3845.9685772000003</v>
      </c>
      <c r="S15" s="37">
        <f>SUMIFS(СВЦЭМ!$D$34:$D$777,СВЦЭМ!$A$34:$A$777,$A15,СВЦЭМ!$B$34:$B$777,S$11)+'СЕТ СН'!$F$11+СВЦЭМ!$D$10+'СЕТ СН'!$F$5-'СЕТ СН'!$F$21</f>
        <v>3848.4748824100006</v>
      </c>
      <c r="T15" s="37">
        <f>SUMIFS(СВЦЭМ!$D$34:$D$777,СВЦЭМ!$A$34:$A$777,$A15,СВЦЭМ!$B$34:$B$777,T$11)+'СЕТ СН'!$F$11+СВЦЭМ!$D$10+'СЕТ СН'!$F$5-'СЕТ СН'!$F$21</f>
        <v>3854.5288331500005</v>
      </c>
      <c r="U15" s="37">
        <f>SUMIFS(СВЦЭМ!$D$34:$D$777,СВЦЭМ!$A$34:$A$777,$A15,СВЦЭМ!$B$34:$B$777,U$11)+'СЕТ СН'!$F$11+СВЦЭМ!$D$10+'СЕТ СН'!$F$5-'СЕТ СН'!$F$21</f>
        <v>3854.1880530600001</v>
      </c>
      <c r="V15" s="37">
        <f>SUMIFS(СВЦЭМ!$D$34:$D$777,СВЦЭМ!$A$34:$A$777,$A15,СВЦЭМ!$B$34:$B$777,V$11)+'СЕТ СН'!$F$11+СВЦЭМ!$D$10+'СЕТ СН'!$F$5-'СЕТ СН'!$F$21</f>
        <v>3854.1735396300001</v>
      </c>
      <c r="W15" s="37">
        <f>SUMIFS(СВЦЭМ!$D$34:$D$777,СВЦЭМ!$A$34:$A$777,$A15,СВЦЭМ!$B$34:$B$777,W$11)+'СЕТ СН'!$F$11+СВЦЭМ!$D$10+'СЕТ СН'!$F$5-'СЕТ СН'!$F$21</f>
        <v>3850.8915402900002</v>
      </c>
      <c r="X15" s="37">
        <f>SUMIFS(СВЦЭМ!$D$34:$D$777,СВЦЭМ!$A$34:$A$777,$A15,СВЦЭМ!$B$34:$B$777,X$11)+'СЕТ СН'!$F$11+СВЦЭМ!$D$10+'СЕТ СН'!$F$5-'СЕТ СН'!$F$21</f>
        <v>3849.2294094900008</v>
      </c>
      <c r="Y15" s="37">
        <f>SUMIFS(СВЦЭМ!$D$34:$D$777,СВЦЭМ!$A$34:$A$777,$A15,СВЦЭМ!$B$34:$B$777,Y$11)+'СЕТ СН'!$F$11+СВЦЭМ!$D$10+'СЕТ СН'!$F$5-'СЕТ СН'!$F$21</f>
        <v>3879.8083296599998</v>
      </c>
    </row>
    <row r="16" spans="1:27" ht="15.75" x14ac:dyDescent="0.2">
      <c r="A16" s="36">
        <f t="shared" si="0"/>
        <v>42740</v>
      </c>
      <c r="B16" s="37">
        <f>SUMIFS(СВЦЭМ!$D$34:$D$777,СВЦЭМ!$A$34:$A$777,$A16,СВЦЭМ!$B$34:$B$777,B$11)+'СЕТ СН'!$F$11+СВЦЭМ!$D$10+'СЕТ СН'!$F$5-'СЕТ СН'!$F$21</f>
        <v>3928.8677076700005</v>
      </c>
      <c r="C16" s="37">
        <f>SUMIFS(СВЦЭМ!$D$34:$D$777,СВЦЭМ!$A$34:$A$777,$A16,СВЦЭМ!$B$34:$B$777,C$11)+'СЕТ СН'!$F$11+СВЦЭМ!$D$10+'СЕТ СН'!$F$5-'СЕТ СН'!$F$21</f>
        <v>3965.0727943000002</v>
      </c>
      <c r="D16" s="37">
        <f>SUMIFS(СВЦЭМ!$D$34:$D$777,СВЦЭМ!$A$34:$A$777,$A16,СВЦЭМ!$B$34:$B$777,D$11)+'СЕТ СН'!$F$11+СВЦЭМ!$D$10+'СЕТ СН'!$F$5-'СЕТ СН'!$F$21</f>
        <v>3993.9694560600001</v>
      </c>
      <c r="E16" s="37">
        <f>SUMIFS(СВЦЭМ!$D$34:$D$777,СВЦЭМ!$A$34:$A$777,$A16,СВЦЭМ!$B$34:$B$777,E$11)+'СЕТ СН'!$F$11+СВЦЭМ!$D$10+'СЕТ СН'!$F$5-'СЕТ СН'!$F$21</f>
        <v>4003.7326997700002</v>
      </c>
      <c r="F16" s="37">
        <f>SUMIFS(СВЦЭМ!$D$34:$D$777,СВЦЭМ!$A$34:$A$777,$A16,СВЦЭМ!$B$34:$B$777,F$11)+'СЕТ СН'!$F$11+СВЦЭМ!$D$10+'СЕТ СН'!$F$5-'СЕТ СН'!$F$21</f>
        <v>4005.1879821800003</v>
      </c>
      <c r="G16" s="37">
        <f>SUMIFS(СВЦЭМ!$D$34:$D$777,СВЦЭМ!$A$34:$A$777,$A16,СВЦЭМ!$B$34:$B$777,G$11)+'СЕТ СН'!$F$11+СВЦЭМ!$D$10+'СЕТ СН'!$F$5-'СЕТ СН'!$F$21</f>
        <v>4003.4995802800004</v>
      </c>
      <c r="H16" s="37">
        <f>SUMIFS(СВЦЭМ!$D$34:$D$777,СВЦЭМ!$A$34:$A$777,$A16,СВЦЭМ!$B$34:$B$777,H$11)+'СЕТ СН'!$F$11+СВЦЭМ!$D$10+'СЕТ СН'!$F$5-'СЕТ СН'!$F$21</f>
        <v>3981.6913904600005</v>
      </c>
      <c r="I16" s="37">
        <f>SUMIFS(СВЦЭМ!$D$34:$D$777,СВЦЭМ!$A$34:$A$777,$A16,СВЦЭМ!$B$34:$B$777,I$11)+'СЕТ СН'!$F$11+СВЦЭМ!$D$10+'СЕТ СН'!$F$5-'СЕТ СН'!$F$21</f>
        <v>3935.4603458900001</v>
      </c>
      <c r="J16" s="37">
        <f>SUMIFS(СВЦЭМ!$D$34:$D$777,СВЦЭМ!$A$34:$A$777,$A16,СВЦЭМ!$B$34:$B$777,J$11)+'СЕТ СН'!$F$11+СВЦЭМ!$D$10+'СЕТ СН'!$F$5-'СЕТ СН'!$F$21</f>
        <v>3866.0294603500006</v>
      </c>
      <c r="K16" s="37">
        <f>SUMIFS(СВЦЭМ!$D$34:$D$777,СВЦЭМ!$A$34:$A$777,$A16,СВЦЭМ!$B$34:$B$777,K$11)+'СЕТ СН'!$F$11+СВЦЭМ!$D$10+'СЕТ СН'!$F$5-'СЕТ СН'!$F$21</f>
        <v>3851.6023602400001</v>
      </c>
      <c r="L16" s="37">
        <f>SUMIFS(СВЦЭМ!$D$34:$D$777,СВЦЭМ!$A$34:$A$777,$A16,СВЦЭМ!$B$34:$B$777,L$11)+'СЕТ СН'!$F$11+СВЦЭМ!$D$10+'СЕТ СН'!$F$5-'СЕТ СН'!$F$21</f>
        <v>3859.8008550800005</v>
      </c>
      <c r="M16" s="37">
        <f>SUMIFS(СВЦЭМ!$D$34:$D$777,СВЦЭМ!$A$34:$A$777,$A16,СВЦЭМ!$B$34:$B$777,M$11)+'СЕТ СН'!$F$11+СВЦЭМ!$D$10+'СЕТ СН'!$F$5-'СЕТ СН'!$F$21</f>
        <v>3856.8302065700009</v>
      </c>
      <c r="N16" s="37">
        <f>SUMIFS(СВЦЭМ!$D$34:$D$777,СВЦЭМ!$A$34:$A$777,$A16,СВЦЭМ!$B$34:$B$777,N$11)+'СЕТ СН'!$F$11+СВЦЭМ!$D$10+'СЕТ СН'!$F$5-'СЕТ СН'!$F$21</f>
        <v>3848.6617571799998</v>
      </c>
      <c r="O16" s="37">
        <f>SUMIFS(СВЦЭМ!$D$34:$D$777,СВЦЭМ!$A$34:$A$777,$A16,СВЦЭМ!$B$34:$B$777,O$11)+'СЕТ СН'!$F$11+СВЦЭМ!$D$10+'СЕТ СН'!$F$5-'СЕТ СН'!$F$21</f>
        <v>3848.4479092900001</v>
      </c>
      <c r="P16" s="37">
        <f>SUMIFS(СВЦЭМ!$D$34:$D$777,СВЦЭМ!$A$34:$A$777,$A16,СВЦЭМ!$B$34:$B$777,P$11)+'СЕТ СН'!$F$11+СВЦЭМ!$D$10+'СЕТ СН'!$F$5-'СЕТ СН'!$F$21</f>
        <v>3849.3895338399998</v>
      </c>
      <c r="Q16" s="37">
        <f>SUMIFS(СВЦЭМ!$D$34:$D$777,СВЦЭМ!$A$34:$A$777,$A16,СВЦЭМ!$B$34:$B$777,Q$11)+'СЕТ СН'!$F$11+СВЦЭМ!$D$10+'СЕТ СН'!$F$5-'СЕТ СН'!$F$21</f>
        <v>3845.4596590500005</v>
      </c>
      <c r="R16" s="37">
        <f>SUMIFS(СВЦЭМ!$D$34:$D$777,СВЦЭМ!$A$34:$A$777,$A16,СВЦЭМ!$B$34:$B$777,R$11)+'СЕТ СН'!$F$11+СВЦЭМ!$D$10+'СЕТ СН'!$F$5-'СЕТ СН'!$F$21</f>
        <v>3845.0521591600009</v>
      </c>
      <c r="S16" s="37">
        <f>SUMIFS(СВЦЭМ!$D$34:$D$777,СВЦЭМ!$A$34:$A$777,$A16,СВЦЭМ!$B$34:$B$777,S$11)+'СЕТ СН'!$F$11+СВЦЭМ!$D$10+'СЕТ СН'!$F$5-'СЕТ СН'!$F$21</f>
        <v>3847.9952690900009</v>
      </c>
      <c r="T16" s="37">
        <f>SUMIFS(СВЦЭМ!$D$34:$D$777,СВЦЭМ!$A$34:$A$777,$A16,СВЦЭМ!$B$34:$B$777,T$11)+'СЕТ СН'!$F$11+СВЦЭМ!$D$10+'СЕТ СН'!$F$5-'СЕТ СН'!$F$21</f>
        <v>3854.9619696900008</v>
      </c>
      <c r="U16" s="37">
        <f>SUMIFS(СВЦЭМ!$D$34:$D$777,СВЦЭМ!$A$34:$A$777,$A16,СВЦЭМ!$B$34:$B$777,U$11)+'СЕТ СН'!$F$11+СВЦЭМ!$D$10+'СЕТ СН'!$F$5-'СЕТ СН'!$F$21</f>
        <v>3852.8891386900004</v>
      </c>
      <c r="V16" s="37">
        <f>SUMIFS(СВЦЭМ!$D$34:$D$777,СВЦЭМ!$A$34:$A$777,$A16,СВЦЭМ!$B$34:$B$777,V$11)+'СЕТ СН'!$F$11+СВЦЭМ!$D$10+'СЕТ СН'!$F$5-'СЕТ СН'!$F$21</f>
        <v>3853.7565145999997</v>
      </c>
      <c r="W16" s="37">
        <f>SUMIFS(СВЦЭМ!$D$34:$D$777,СВЦЭМ!$A$34:$A$777,$A16,СВЦЭМ!$B$34:$B$777,W$11)+'СЕТ СН'!$F$11+СВЦЭМ!$D$10+'СЕТ СН'!$F$5-'СЕТ СН'!$F$21</f>
        <v>3849.3803546700001</v>
      </c>
      <c r="X16" s="37">
        <f>SUMIFS(СВЦЭМ!$D$34:$D$777,СВЦЭМ!$A$34:$A$777,$A16,СВЦЭМ!$B$34:$B$777,X$11)+'СЕТ СН'!$F$11+СВЦЭМ!$D$10+'СЕТ СН'!$F$5-'СЕТ СН'!$F$21</f>
        <v>3848.0351552900001</v>
      </c>
      <c r="Y16" s="37">
        <f>SUMIFS(СВЦЭМ!$D$34:$D$777,СВЦЭМ!$A$34:$A$777,$A16,СВЦЭМ!$B$34:$B$777,Y$11)+'СЕТ СН'!$F$11+СВЦЭМ!$D$10+'СЕТ СН'!$F$5-'СЕТ СН'!$F$21</f>
        <v>3886.7543344599999</v>
      </c>
    </row>
    <row r="17" spans="1:25" ht="15.75" x14ac:dyDescent="0.2">
      <c r="A17" s="36">
        <f t="shared" si="0"/>
        <v>42741</v>
      </c>
      <c r="B17" s="37">
        <f>SUMIFS(СВЦЭМ!$D$34:$D$777,СВЦЭМ!$A$34:$A$777,$A17,СВЦЭМ!$B$34:$B$777,B$11)+'СЕТ СН'!$F$11+СВЦЭМ!$D$10+'СЕТ СН'!$F$5-'СЕТ СН'!$F$21</f>
        <v>3919.4654364800008</v>
      </c>
      <c r="C17" s="37">
        <f>SUMIFS(СВЦЭМ!$D$34:$D$777,СВЦЭМ!$A$34:$A$777,$A17,СВЦЭМ!$B$34:$B$777,C$11)+'СЕТ СН'!$F$11+СВЦЭМ!$D$10+'СЕТ СН'!$F$5-'СЕТ СН'!$F$21</f>
        <v>3955.6934885700002</v>
      </c>
      <c r="D17" s="37">
        <f>SUMIFS(СВЦЭМ!$D$34:$D$777,СВЦЭМ!$A$34:$A$777,$A17,СВЦЭМ!$B$34:$B$777,D$11)+'СЕТ СН'!$F$11+СВЦЭМ!$D$10+'СЕТ СН'!$F$5-'СЕТ СН'!$F$21</f>
        <v>3979.0033375600005</v>
      </c>
      <c r="E17" s="37">
        <f>SUMIFS(СВЦЭМ!$D$34:$D$777,СВЦЭМ!$A$34:$A$777,$A17,СВЦЭМ!$B$34:$B$777,E$11)+'СЕТ СН'!$F$11+СВЦЭМ!$D$10+'СЕТ СН'!$F$5-'СЕТ СН'!$F$21</f>
        <v>3991.0913146100002</v>
      </c>
      <c r="F17" s="37">
        <f>SUMIFS(СВЦЭМ!$D$34:$D$777,СВЦЭМ!$A$34:$A$777,$A17,СВЦЭМ!$B$34:$B$777,F$11)+'СЕТ СН'!$F$11+СВЦЭМ!$D$10+'СЕТ СН'!$F$5-'СЕТ СН'!$F$21</f>
        <v>3992.3546016100008</v>
      </c>
      <c r="G17" s="37">
        <f>SUMIFS(СВЦЭМ!$D$34:$D$777,СВЦЭМ!$A$34:$A$777,$A17,СВЦЭМ!$B$34:$B$777,G$11)+'СЕТ СН'!$F$11+СВЦЭМ!$D$10+'СЕТ СН'!$F$5-'СЕТ СН'!$F$21</f>
        <v>3991.7367434500002</v>
      </c>
      <c r="H17" s="37">
        <f>SUMIFS(СВЦЭМ!$D$34:$D$777,СВЦЭМ!$A$34:$A$777,$A17,СВЦЭМ!$B$34:$B$777,H$11)+'СЕТ СН'!$F$11+СВЦЭМ!$D$10+'СЕТ СН'!$F$5-'СЕТ СН'!$F$21</f>
        <v>3968.2661654100002</v>
      </c>
      <c r="I17" s="37">
        <f>SUMIFS(СВЦЭМ!$D$34:$D$777,СВЦЭМ!$A$34:$A$777,$A17,СВЦЭМ!$B$34:$B$777,I$11)+'СЕТ СН'!$F$11+СВЦЭМ!$D$10+'СЕТ СН'!$F$5-'СЕТ СН'!$F$21</f>
        <v>3928.2347698499998</v>
      </c>
      <c r="J17" s="37">
        <f>SUMIFS(СВЦЭМ!$D$34:$D$777,СВЦЭМ!$A$34:$A$777,$A17,СВЦЭМ!$B$34:$B$777,J$11)+'СЕТ СН'!$F$11+СВЦЭМ!$D$10+'СЕТ СН'!$F$5-'СЕТ СН'!$F$21</f>
        <v>3860.6896323399997</v>
      </c>
      <c r="K17" s="37">
        <f>SUMIFS(СВЦЭМ!$D$34:$D$777,СВЦЭМ!$A$34:$A$777,$A17,СВЦЭМ!$B$34:$B$777,K$11)+'СЕТ СН'!$F$11+СВЦЭМ!$D$10+'СЕТ СН'!$F$5-'СЕТ СН'!$F$21</f>
        <v>3834.2282751100001</v>
      </c>
      <c r="L17" s="37">
        <f>SUMIFS(СВЦЭМ!$D$34:$D$777,СВЦЭМ!$A$34:$A$777,$A17,СВЦЭМ!$B$34:$B$777,L$11)+'СЕТ СН'!$F$11+СВЦЭМ!$D$10+'СЕТ СН'!$F$5-'СЕТ СН'!$F$21</f>
        <v>3856.7014197300005</v>
      </c>
      <c r="M17" s="37">
        <f>SUMIFS(СВЦЭМ!$D$34:$D$777,СВЦЭМ!$A$34:$A$777,$A17,СВЦЭМ!$B$34:$B$777,M$11)+'СЕТ СН'!$F$11+СВЦЭМ!$D$10+'СЕТ СН'!$F$5-'СЕТ СН'!$F$21</f>
        <v>3860.0975700300005</v>
      </c>
      <c r="N17" s="37">
        <f>SUMIFS(СВЦЭМ!$D$34:$D$777,СВЦЭМ!$A$34:$A$777,$A17,СВЦЭМ!$B$34:$B$777,N$11)+'СЕТ СН'!$F$11+СВЦЭМ!$D$10+'СЕТ СН'!$F$5-'СЕТ СН'!$F$21</f>
        <v>3852.3535347699999</v>
      </c>
      <c r="O17" s="37">
        <f>SUMIFS(СВЦЭМ!$D$34:$D$777,СВЦЭМ!$A$34:$A$777,$A17,СВЦЭМ!$B$34:$B$777,O$11)+'СЕТ СН'!$F$11+СВЦЭМ!$D$10+'СЕТ СН'!$F$5-'СЕТ СН'!$F$21</f>
        <v>3838.7953975100008</v>
      </c>
      <c r="P17" s="37">
        <f>SUMIFS(СВЦЭМ!$D$34:$D$777,СВЦЭМ!$A$34:$A$777,$A17,СВЦЭМ!$B$34:$B$777,P$11)+'СЕТ СН'!$F$11+СВЦЭМ!$D$10+'СЕТ СН'!$F$5-'СЕТ СН'!$F$21</f>
        <v>3829.1048070600009</v>
      </c>
      <c r="Q17" s="37">
        <f>SUMIFS(СВЦЭМ!$D$34:$D$777,СВЦЭМ!$A$34:$A$777,$A17,СВЦЭМ!$B$34:$B$777,Q$11)+'СЕТ СН'!$F$11+СВЦЭМ!$D$10+'СЕТ СН'!$F$5-'СЕТ СН'!$F$21</f>
        <v>3830.7142801400005</v>
      </c>
      <c r="R17" s="37">
        <f>SUMIFS(СВЦЭМ!$D$34:$D$777,СВЦЭМ!$A$34:$A$777,$A17,СВЦЭМ!$B$34:$B$777,R$11)+'СЕТ СН'!$F$11+СВЦЭМ!$D$10+'СЕТ СН'!$F$5-'СЕТ СН'!$F$21</f>
        <v>3828.08940953</v>
      </c>
      <c r="S17" s="37">
        <f>SUMIFS(СВЦЭМ!$D$34:$D$777,СВЦЭМ!$A$34:$A$777,$A17,СВЦЭМ!$B$34:$B$777,S$11)+'СЕТ СН'!$F$11+СВЦЭМ!$D$10+'СЕТ СН'!$F$5-'СЕТ СН'!$F$21</f>
        <v>3845.3780599600004</v>
      </c>
      <c r="T17" s="37">
        <f>SUMIFS(СВЦЭМ!$D$34:$D$777,СВЦЭМ!$A$34:$A$777,$A17,СВЦЭМ!$B$34:$B$777,T$11)+'СЕТ СН'!$F$11+СВЦЭМ!$D$10+'СЕТ СН'!$F$5-'СЕТ СН'!$F$21</f>
        <v>3852.1388225800001</v>
      </c>
      <c r="U17" s="37">
        <f>SUMIFS(СВЦЭМ!$D$34:$D$777,СВЦЭМ!$A$34:$A$777,$A17,СВЦЭМ!$B$34:$B$777,U$11)+'СЕТ СН'!$F$11+СВЦЭМ!$D$10+'СЕТ СН'!$F$5-'СЕТ СН'!$F$21</f>
        <v>3854.3756874999999</v>
      </c>
      <c r="V17" s="37">
        <f>SUMIFS(СВЦЭМ!$D$34:$D$777,СВЦЭМ!$A$34:$A$777,$A17,СВЦЭМ!$B$34:$B$777,V$11)+'СЕТ СН'!$F$11+СВЦЭМ!$D$10+'СЕТ СН'!$F$5-'СЕТ СН'!$F$21</f>
        <v>3862.5914229500004</v>
      </c>
      <c r="W17" s="37">
        <f>SUMIFS(СВЦЭМ!$D$34:$D$777,СВЦЭМ!$A$34:$A$777,$A17,СВЦЭМ!$B$34:$B$777,W$11)+'СЕТ СН'!$F$11+СВЦЭМ!$D$10+'СЕТ СН'!$F$5-'СЕТ СН'!$F$21</f>
        <v>3857.8798454799999</v>
      </c>
      <c r="X17" s="37">
        <f>SUMIFS(СВЦЭМ!$D$34:$D$777,СВЦЭМ!$A$34:$A$777,$A17,СВЦЭМ!$B$34:$B$777,X$11)+'СЕТ СН'!$F$11+СВЦЭМ!$D$10+'СЕТ СН'!$F$5-'СЕТ СН'!$F$21</f>
        <v>3841.8027731800003</v>
      </c>
      <c r="Y17" s="37">
        <f>SUMIFS(СВЦЭМ!$D$34:$D$777,СВЦЭМ!$A$34:$A$777,$A17,СВЦЭМ!$B$34:$B$777,Y$11)+'СЕТ СН'!$F$11+СВЦЭМ!$D$10+'СЕТ СН'!$F$5-'СЕТ СН'!$F$21</f>
        <v>3869.3431417800002</v>
      </c>
    </row>
    <row r="18" spans="1:25" ht="15.75" x14ac:dyDescent="0.2">
      <c r="A18" s="36">
        <f t="shared" si="0"/>
        <v>42742</v>
      </c>
      <c r="B18" s="37">
        <f>SUMIFS(СВЦЭМ!$D$34:$D$777,СВЦЭМ!$A$34:$A$777,$A18,СВЦЭМ!$B$34:$B$777,B$11)+'СЕТ СН'!$F$11+СВЦЭМ!$D$10+'СЕТ СН'!$F$5-'СЕТ СН'!$F$21</f>
        <v>3917.0939176500005</v>
      </c>
      <c r="C18" s="37">
        <f>SUMIFS(СВЦЭМ!$D$34:$D$777,СВЦЭМ!$A$34:$A$777,$A18,СВЦЭМ!$B$34:$B$777,C$11)+'СЕТ СН'!$F$11+СВЦЭМ!$D$10+'СЕТ СН'!$F$5-'СЕТ СН'!$F$21</f>
        <v>3952.3878209200002</v>
      </c>
      <c r="D18" s="37">
        <f>SUMIFS(СВЦЭМ!$D$34:$D$777,СВЦЭМ!$A$34:$A$777,$A18,СВЦЭМ!$B$34:$B$777,D$11)+'СЕТ СН'!$F$11+СВЦЭМ!$D$10+'СЕТ СН'!$F$5-'СЕТ СН'!$F$21</f>
        <v>3976.2021549700003</v>
      </c>
      <c r="E18" s="37">
        <f>SUMIFS(СВЦЭМ!$D$34:$D$777,СВЦЭМ!$A$34:$A$777,$A18,СВЦЭМ!$B$34:$B$777,E$11)+'СЕТ СН'!$F$11+СВЦЭМ!$D$10+'СЕТ СН'!$F$5-'СЕТ СН'!$F$21</f>
        <v>3985.4952168500004</v>
      </c>
      <c r="F18" s="37">
        <f>SUMIFS(СВЦЭМ!$D$34:$D$777,СВЦЭМ!$A$34:$A$777,$A18,СВЦЭМ!$B$34:$B$777,F$11)+'СЕТ СН'!$F$11+СВЦЭМ!$D$10+'СЕТ СН'!$F$5-'СЕТ СН'!$F$21</f>
        <v>3989.1864447099997</v>
      </c>
      <c r="G18" s="37">
        <f>SUMIFS(СВЦЭМ!$D$34:$D$777,СВЦЭМ!$A$34:$A$777,$A18,СВЦЭМ!$B$34:$B$777,G$11)+'СЕТ СН'!$F$11+СВЦЭМ!$D$10+'СЕТ СН'!$F$5-'СЕТ СН'!$F$21</f>
        <v>3991.5895352700009</v>
      </c>
      <c r="H18" s="37">
        <f>SUMIFS(СВЦЭМ!$D$34:$D$777,СВЦЭМ!$A$34:$A$777,$A18,СВЦЭМ!$B$34:$B$777,H$11)+'СЕТ СН'!$F$11+СВЦЭМ!$D$10+'СЕТ СН'!$F$5-'СЕТ СН'!$F$21</f>
        <v>3966.9966295200002</v>
      </c>
      <c r="I18" s="37">
        <f>SUMIFS(СВЦЭМ!$D$34:$D$777,СВЦЭМ!$A$34:$A$777,$A18,СВЦЭМ!$B$34:$B$777,I$11)+'СЕТ СН'!$F$11+СВЦЭМ!$D$10+'СЕТ СН'!$F$5-'СЕТ СН'!$F$21</f>
        <v>3929.5973979800001</v>
      </c>
      <c r="J18" s="37">
        <f>SUMIFS(СВЦЭМ!$D$34:$D$777,СВЦЭМ!$A$34:$A$777,$A18,СВЦЭМ!$B$34:$B$777,J$11)+'СЕТ СН'!$F$11+СВЦЭМ!$D$10+'СЕТ СН'!$F$5-'СЕТ СН'!$F$21</f>
        <v>3860.6601470000005</v>
      </c>
      <c r="K18" s="37">
        <f>SUMIFS(СВЦЭМ!$D$34:$D$777,СВЦЭМ!$A$34:$A$777,$A18,СВЦЭМ!$B$34:$B$777,K$11)+'СЕТ СН'!$F$11+СВЦЭМ!$D$10+'СЕТ СН'!$F$5-'СЕТ СН'!$F$21</f>
        <v>3841.7464723100002</v>
      </c>
      <c r="L18" s="37">
        <f>SUMIFS(СВЦЭМ!$D$34:$D$777,СВЦЭМ!$A$34:$A$777,$A18,СВЦЭМ!$B$34:$B$777,L$11)+'СЕТ СН'!$F$11+СВЦЭМ!$D$10+'СЕТ СН'!$F$5-'СЕТ СН'!$F$21</f>
        <v>3849.7456892600003</v>
      </c>
      <c r="M18" s="37">
        <f>SUMIFS(СВЦЭМ!$D$34:$D$777,СВЦЭМ!$A$34:$A$777,$A18,СВЦЭМ!$B$34:$B$777,M$11)+'СЕТ СН'!$F$11+СВЦЭМ!$D$10+'СЕТ СН'!$F$5-'СЕТ СН'!$F$21</f>
        <v>3852.5456659900001</v>
      </c>
      <c r="N18" s="37">
        <f>SUMIFS(СВЦЭМ!$D$34:$D$777,СВЦЭМ!$A$34:$A$777,$A18,СВЦЭМ!$B$34:$B$777,N$11)+'СЕТ СН'!$F$11+СВЦЭМ!$D$10+'СЕТ СН'!$F$5-'СЕТ СН'!$F$21</f>
        <v>3842.9437786300005</v>
      </c>
      <c r="O18" s="37">
        <f>SUMIFS(СВЦЭМ!$D$34:$D$777,СВЦЭМ!$A$34:$A$777,$A18,СВЦЭМ!$B$34:$B$777,O$11)+'СЕТ СН'!$F$11+СВЦЭМ!$D$10+'СЕТ СН'!$F$5-'СЕТ СН'!$F$21</f>
        <v>3836.6700891100008</v>
      </c>
      <c r="P18" s="37">
        <f>SUMIFS(СВЦЭМ!$D$34:$D$777,СВЦЭМ!$A$34:$A$777,$A18,СВЦЭМ!$B$34:$B$777,P$11)+'СЕТ СН'!$F$11+СВЦЭМ!$D$10+'СЕТ СН'!$F$5-'СЕТ СН'!$F$21</f>
        <v>3837.47028211</v>
      </c>
      <c r="Q18" s="37">
        <f>SUMIFS(СВЦЭМ!$D$34:$D$777,СВЦЭМ!$A$34:$A$777,$A18,СВЦЭМ!$B$34:$B$777,Q$11)+'СЕТ СН'!$F$11+СВЦЭМ!$D$10+'СЕТ СН'!$F$5-'СЕТ СН'!$F$21</f>
        <v>3834.3102342600005</v>
      </c>
      <c r="R18" s="37">
        <f>SUMIFS(СВЦЭМ!$D$34:$D$777,СВЦЭМ!$A$34:$A$777,$A18,СВЦЭМ!$B$34:$B$777,R$11)+'СЕТ СН'!$F$11+СВЦЭМ!$D$10+'СЕТ СН'!$F$5-'СЕТ СН'!$F$21</f>
        <v>3835.1813617099997</v>
      </c>
      <c r="S18" s="37">
        <f>SUMIFS(СВЦЭМ!$D$34:$D$777,СВЦЭМ!$A$34:$A$777,$A18,СВЦЭМ!$B$34:$B$777,S$11)+'СЕТ СН'!$F$11+СВЦЭМ!$D$10+'СЕТ СН'!$F$5-'СЕТ СН'!$F$21</f>
        <v>3842.1183555200005</v>
      </c>
      <c r="T18" s="37">
        <f>SUMIFS(СВЦЭМ!$D$34:$D$777,СВЦЭМ!$A$34:$A$777,$A18,СВЦЭМ!$B$34:$B$777,T$11)+'СЕТ СН'!$F$11+СВЦЭМ!$D$10+'СЕТ СН'!$F$5-'СЕТ СН'!$F$21</f>
        <v>3869.0235533000005</v>
      </c>
      <c r="U18" s="37">
        <f>SUMIFS(СВЦЭМ!$D$34:$D$777,СВЦЭМ!$A$34:$A$777,$A18,СВЦЭМ!$B$34:$B$777,U$11)+'СЕТ СН'!$F$11+СВЦЭМ!$D$10+'СЕТ СН'!$F$5-'СЕТ СН'!$F$21</f>
        <v>3865.2888297000009</v>
      </c>
      <c r="V18" s="37">
        <f>SUMIFS(СВЦЭМ!$D$34:$D$777,СВЦЭМ!$A$34:$A$777,$A18,СВЦЭМ!$B$34:$B$777,V$11)+'СЕТ СН'!$F$11+СВЦЭМ!$D$10+'СЕТ СН'!$F$5-'СЕТ СН'!$F$21</f>
        <v>3856.2615132999999</v>
      </c>
      <c r="W18" s="37">
        <f>SUMIFS(СВЦЭМ!$D$34:$D$777,СВЦЭМ!$A$34:$A$777,$A18,СВЦЭМ!$B$34:$B$777,W$11)+'СЕТ СН'!$F$11+СВЦЭМ!$D$10+'СЕТ СН'!$F$5-'СЕТ СН'!$F$21</f>
        <v>3851.4413693700008</v>
      </c>
      <c r="X18" s="37">
        <f>SUMIFS(СВЦЭМ!$D$34:$D$777,СВЦЭМ!$A$34:$A$777,$A18,СВЦЭМ!$B$34:$B$777,X$11)+'СЕТ СН'!$F$11+СВЦЭМ!$D$10+'СЕТ СН'!$F$5-'СЕТ СН'!$F$21</f>
        <v>3841.5894430300004</v>
      </c>
      <c r="Y18" s="37">
        <f>SUMIFS(СВЦЭМ!$D$34:$D$777,СВЦЭМ!$A$34:$A$777,$A18,СВЦЭМ!$B$34:$B$777,Y$11)+'СЕТ СН'!$F$11+СВЦЭМ!$D$10+'СЕТ СН'!$F$5-'СЕТ СН'!$F$21</f>
        <v>3881.4489887300006</v>
      </c>
    </row>
    <row r="19" spans="1:25" ht="15.75" x14ac:dyDescent="0.2">
      <c r="A19" s="36">
        <f t="shared" si="0"/>
        <v>42743</v>
      </c>
      <c r="B19" s="37">
        <f>SUMIFS(СВЦЭМ!$D$34:$D$777,СВЦЭМ!$A$34:$A$777,$A19,СВЦЭМ!$B$34:$B$777,B$11)+'СЕТ СН'!$F$11+СВЦЭМ!$D$10+'СЕТ СН'!$F$5-'СЕТ СН'!$F$21</f>
        <v>3916.7994902800001</v>
      </c>
      <c r="C19" s="37">
        <f>SUMIFS(СВЦЭМ!$D$34:$D$777,СВЦЭМ!$A$34:$A$777,$A19,СВЦЭМ!$B$34:$B$777,C$11)+'СЕТ СН'!$F$11+СВЦЭМ!$D$10+'СЕТ СН'!$F$5-'СЕТ СН'!$F$21</f>
        <v>3960.3749507800003</v>
      </c>
      <c r="D19" s="37">
        <f>SUMIFS(СВЦЭМ!$D$34:$D$777,СВЦЭМ!$A$34:$A$777,$A19,СВЦЭМ!$B$34:$B$777,D$11)+'СЕТ СН'!$F$11+СВЦЭМ!$D$10+'СЕТ СН'!$F$5-'СЕТ СН'!$F$21</f>
        <v>4000.9192910199999</v>
      </c>
      <c r="E19" s="37">
        <f>SUMIFS(СВЦЭМ!$D$34:$D$777,СВЦЭМ!$A$34:$A$777,$A19,СВЦЭМ!$B$34:$B$777,E$11)+'СЕТ СН'!$F$11+СВЦЭМ!$D$10+'СЕТ СН'!$F$5-'СЕТ СН'!$F$21</f>
        <v>4038.3449457700008</v>
      </c>
      <c r="F19" s="37">
        <f>SUMIFS(СВЦЭМ!$D$34:$D$777,СВЦЭМ!$A$34:$A$777,$A19,СВЦЭМ!$B$34:$B$777,F$11)+'СЕТ СН'!$F$11+СВЦЭМ!$D$10+'СЕТ СН'!$F$5-'СЕТ СН'!$F$21</f>
        <v>4047.7915299600008</v>
      </c>
      <c r="G19" s="37">
        <f>SUMIFS(СВЦЭМ!$D$34:$D$777,СВЦЭМ!$A$34:$A$777,$A19,СВЦЭМ!$B$34:$B$777,G$11)+'СЕТ СН'!$F$11+СВЦЭМ!$D$10+'СЕТ СН'!$F$5-'СЕТ СН'!$F$21</f>
        <v>4040.7969500700001</v>
      </c>
      <c r="H19" s="37">
        <f>SUMIFS(СВЦЭМ!$D$34:$D$777,СВЦЭМ!$A$34:$A$777,$A19,СВЦЭМ!$B$34:$B$777,H$11)+'СЕТ СН'!$F$11+СВЦЭМ!$D$10+'СЕТ СН'!$F$5-'СЕТ СН'!$F$21</f>
        <v>4029.6279977499998</v>
      </c>
      <c r="I19" s="37">
        <f>SUMIFS(СВЦЭМ!$D$34:$D$777,СВЦЭМ!$A$34:$A$777,$A19,СВЦЭМ!$B$34:$B$777,I$11)+'СЕТ СН'!$F$11+СВЦЭМ!$D$10+'СЕТ СН'!$F$5-'СЕТ СН'!$F$21</f>
        <v>3985.8056462300001</v>
      </c>
      <c r="J19" s="37">
        <f>SUMIFS(СВЦЭМ!$D$34:$D$777,СВЦЭМ!$A$34:$A$777,$A19,СВЦЭМ!$B$34:$B$777,J$11)+'СЕТ СН'!$F$11+СВЦЭМ!$D$10+'СЕТ СН'!$F$5-'СЕТ СН'!$F$21</f>
        <v>3925.9728647500006</v>
      </c>
      <c r="K19" s="37">
        <f>SUMIFS(СВЦЭМ!$D$34:$D$777,СВЦЭМ!$A$34:$A$777,$A19,СВЦЭМ!$B$34:$B$777,K$11)+'СЕТ СН'!$F$11+СВЦЭМ!$D$10+'СЕТ СН'!$F$5-'СЕТ СН'!$F$21</f>
        <v>3884.0710262299999</v>
      </c>
      <c r="L19" s="37">
        <f>SUMIFS(СВЦЭМ!$D$34:$D$777,СВЦЭМ!$A$34:$A$777,$A19,СВЦЭМ!$B$34:$B$777,L$11)+'СЕТ СН'!$F$11+СВЦЭМ!$D$10+'СЕТ СН'!$F$5-'СЕТ СН'!$F$21</f>
        <v>3867.3112304000006</v>
      </c>
      <c r="M19" s="37">
        <f>SUMIFS(СВЦЭМ!$D$34:$D$777,СВЦЭМ!$A$34:$A$777,$A19,СВЦЭМ!$B$34:$B$777,M$11)+'СЕТ СН'!$F$11+СВЦЭМ!$D$10+'СЕТ СН'!$F$5-'СЕТ СН'!$F$21</f>
        <v>3867.4534318200003</v>
      </c>
      <c r="N19" s="37">
        <f>SUMIFS(СВЦЭМ!$D$34:$D$777,СВЦЭМ!$A$34:$A$777,$A19,СВЦЭМ!$B$34:$B$777,N$11)+'СЕТ СН'!$F$11+СВЦЭМ!$D$10+'СЕТ СН'!$F$5-'СЕТ СН'!$F$21</f>
        <v>3861.5893686899999</v>
      </c>
      <c r="O19" s="37">
        <f>SUMIFS(СВЦЭМ!$D$34:$D$777,СВЦЭМ!$A$34:$A$777,$A19,СВЦЭМ!$B$34:$B$777,O$11)+'СЕТ СН'!$F$11+СВЦЭМ!$D$10+'СЕТ СН'!$F$5-'СЕТ СН'!$F$21</f>
        <v>3872.9138522600006</v>
      </c>
      <c r="P19" s="37">
        <f>SUMIFS(СВЦЭМ!$D$34:$D$777,СВЦЭМ!$A$34:$A$777,$A19,СВЦЭМ!$B$34:$B$777,P$11)+'СЕТ СН'!$F$11+СВЦЭМ!$D$10+'СЕТ СН'!$F$5-'СЕТ СН'!$F$21</f>
        <v>3881.87419159</v>
      </c>
      <c r="Q19" s="37">
        <f>SUMIFS(СВЦЭМ!$D$34:$D$777,СВЦЭМ!$A$34:$A$777,$A19,СВЦЭМ!$B$34:$B$777,Q$11)+'СЕТ СН'!$F$11+СВЦЭМ!$D$10+'СЕТ СН'!$F$5-'СЕТ СН'!$F$21</f>
        <v>3895.7667495900005</v>
      </c>
      <c r="R19" s="37">
        <f>SUMIFS(СВЦЭМ!$D$34:$D$777,СВЦЭМ!$A$34:$A$777,$A19,СВЦЭМ!$B$34:$B$777,R$11)+'СЕТ СН'!$F$11+СВЦЭМ!$D$10+'СЕТ СН'!$F$5-'СЕТ СН'!$F$21</f>
        <v>3891.9844734600001</v>
      </c>
      <c r="S19" s="37">
        <f>SUMIFS(СВЦЭМ!$D$34:$D$777,СВЦЭМ!$A$34:$A$777,$A19,СВЦЭМ!$B$34:$B$777,S$11)+'СЕТ СН'!$F$11+СВЦЭМ!$D$10+'СЕТ СН'!$F$5-'СЕТ СН'!$F$21</f>
        <v>3867.1696370900008</v>
      </c>
      <c r="T19" s="37">
        <f>SUMIFS(СВЦЭМ!$D$34:$D$777,СВЦЭМ!$A$34:$A$777,$A19,СВЦЭМ!$B$34:$B$777,T$11)+'СЕТ СН'!$F$11+СВЦЭМ!$D$10+'СЕТ СН'!$F$5-'СЕТ СН'!$F$21</f>
        <v>3883.2111123800005</v>
      </c>
      <c r="U19" s="37">
        <f>SUMIFS(СВЦЭМ!$D$34:$D$777,СВЦЭМ!$A$34:$A$777,$A19,СВЦЭМ!$B$34:$B$777,U$11)+'СЕТ СН'!$F$11+СВЦЭМ!$D$10+'СЕТ СН'!$F$5-'СЕТ СН'!$F$21</f>
        <v>3880.7762740400003</v>
      </c>
      <c r="V19" s="37">
        <f>SUMIFS(СВЦЭМ!$D$34:$D$777,СВЦЭМ!$A$34:$A$777,$A19,СВЦЭМ!$B$34:$B$777,V$11)+'СЕТ СН'!$F$11+СВЦЭМ!$D$10+'СЕТ СН'!$F$5-'СЕТ СН'!$F$21</f>
        <v>3874.2950496200001</v>
      </c>
      <c r="W19" s="37">
        <f>SUMIFS(СВЦЭМ!$D$34:$D$777,СВЦЭМ!$A$34:$A$777,$A19,СВЦЭМ!$B$34:$B$777,W$11)+'СЕТ СН'!$F$11+СВЦЭМ!$D$10+'СЕТ СН'!$F$5-'СЕТ СН'!$F$21</f>
        <v>3872.9139319400001</v>
      </c>
      <c r="X19" s="37">
        <f>SUMIFS(СВЦЭМ!$D$34:$D$777,СВЦЭМ!$A$34:$A$777,$A19,СВЦЭМ!$B$34:$B$777,X$11)+'СЕТ СН'!$F$11+СВЦЭМ!$D$10+'СЕТ СН'!$F$5-'СЕТ СН'!$F$21</f>
        <v>3890.0349454100005</v>
      </c>
      <c r="Y19" s="37">
        <f>SUMIFS(СВЦЭМ!$D$34:$D$777,СВЦЭМ!$A$34:$A$777,$A19,СВЦЭМ!$B$34:$B$777,Y$11)+'СЕТ СН'!$F$11+СВЦЭМ!$D$10+'СЕТ СН'!$F$5-'СЕТ СН'!$F$21</f>
        <v>3955.3176550000007</v>
      </c>
    </row>
    <row r="20" spans="1:25" ht="15.75" x14ac:dyDescent="0.2">
      <c r="A20" s="36">
        <f t="shared" si="0"/>
        <v>42744</v>
      </c>
      <c r="B20" s="37">
        <f>SUMIFS(СВЦЭМ!$D$34:$D$777,СВЦЭМ!$A$34:$A$777,$A20,СВЦЭМ!$B$34:$B$777,B$11)+'СЕТ СН'!$F$11+СВЦЭМ!$D$10+'СЕТ СН'!$F$5-'СЕТ СН'!$F$21</f>
        <v>3997.1327268900004</v>
      </c>
      <c r="C20" s="37">
        <f>SUMIFS(СВЦЭМ!$D$34:$D$777,СВЦЭМ!$A$34:$A$777,$A20,СВЦЭМ!$B$34:$B$777,C$11)+'СЕТ СН'!$F$11+СВЦЭМ!$D$10+'СЕТ СН'!$F$5-'СЕТ СН'!$F$21</f>
        <v>4036.3067599900005</v>
      </c>
      <c r="D20" s="37">
        <f>SUMIFS(СВЦЭМ!$D$34:$D$777,СВЦЭМ!$A$34:$A$777,$A20,СВЦЭМ!$B$34:$B$777,D$11)+'СЕТ СН'!$F$11+СВЦЭМ!$D$10+'СЕТ СН'!$F$5-'СЕТ СН'!$F$21</f>
        <v>4065.5992156900002</v>
      </c>
      <c r="E20" s="37">
        <f>SUMIFS(СВЦЭМ!$D$34:$D$777,СВЦЭМ!$A$34:$A$777,$A20,СВЦЭМ!$B$34:$B$777,E$11)+'СЕТ СН'!$F$11+СВЦЭМ!$D$10+'СЕТ СН'!$F$5-'СЕТ СН'!$F$21</f>
        <v>4078.9802116700002</v>
      </c>
      <c r="F20" s="37">
        <f>SUMIFS(СВЦЭМ!$D$34:$D$777,СВЦЭМ!$A$34:$A$777,$A20,СВЦЭМ!$B$34:$B$777,F$11)+'СЕТ СН'!$F$11+СВЦЭМ!$D$10+'СЕТ СН'!$F$5-'СЕТ СН'!$F$21</f>
        <v>4076.1106689300004</v>
      </c>
      <c r="G20" s="37">
        <f>SUMIFS(СВЦЭМ!$D$34:$D$777,СВЦЭМ!$A$34:$A$777,$A20,СВЦЭМ!$B$34:$B$777,G$11)+'СЕТ СН'!$F$11+СВЦЭМ!$D$10+'СЕТ СН'!$F$5-'СЕТ СН'!$F$21</f>
        <v>4065.4879664800001</v>
      </c>
      <c r="H20" s="37">
        <f>SUMIFS(СВЦЭМ!$D$34:$D$777,СВЦЭМ!$A$34:$A$777,$A20,СВЦЭМ!$B$34:$B$777,H$11)+'СЕТ СН'!$F$11+СВЦЭМ!$D$10+'СЕТ СН'!$F$5-'СЕТ СН'!$F$21</f>
        <v>4009.2015679900005</v>
      </c>
      <c r="I20" s="37">
        <f>SUMIFS(СВЦЭМ!$D$34:$D$777,СВЦЭМ!$A$34:$A$777,$A20,СВЦЭМ!$B$34:$B$777,I$11)+'СЕТ СН'!$F$11+СВЦЭМ!$D$10+'СЕТ СН'!$F$5-'СЕТ СН'!$F$21</f>
        <v>3960.2243385700003</v>
      </c>
      <c r="J20" s="37">
        <f>SUMIFS(СВЦЭМ!$D$34:$D$777,СВЦЭМ!$A$34:$A$777,$A20,СВЦЭМ!$B$34:$B$777,J$11)+'СЕТ СН'!$F$11+СВЦЭМ!$D$10+'СЕТ СН'!$F$5-'СЕТ СН'!$F$21</f>
        <v>3896.7447959700003</v>
      </c>
      <c r="K20" s="37">
        <f>SUMIFS(СВЦЭМ!$D$34:$D$777,СВЦЭМ!$A$34:$A$777,$A20,СВЦЭМ!$B$34:$B$777,K$11)+'СЕТ СН'!$F$11+СВЦЭМ!$D$10+'СЕТ СН'!$F$5-'СЕТ СН'!$F$21</f>
        <v>3872.7650434200004</v>
      </c>
      <c r="L20" s="37">
        <f>SUMIFS(СВЦЭМ!$D$34:$D$777,СВЦЭМ!$A$34:$A$777,$A20,СВЦЭМ!$B$34:$B$777,L$11)+'СЕТ СН'!$F$11+СВЦЭМ!$D$10+'СЕТ СН'!$F$5-'СЕТ СН'!$F$21</f>
        <v>3870.6146620100008</v>
      </c>
      <c r="M20" s="37">
        <f>SUMIFS(СВЦЭМ!$D$34:$D$777,СВЦЭМ!$A$34:$A$777,$A20,СВЦЭМ!$B$34:$B$777,M$11)+'СЕТ СН'!$F$11+СВЦЭМ!$D$10+'СЕТ СН'!$F$5-'СЕТ СН'!$F$21</f>
        <v>3868.3895334700001</v>
      </c>
      <c r="N20" s="37">
        <f>SUMIFS(СВЦЭМ!$D$34:$D$777,СВЦЭМ!$A$34:$A$777,$A20,СВЦЭМ!$B$34:$B$777,N$11)+'СЕТ СН'!$F$11+СВЦЭМ!$D$10+'СЕТ СН'!$F$5-'СЕТ СН'!$F$21</f>
        <v>3888.8163967</v>
      </c>
      <c r="O20" s="37">
        <f>SUMIFS(СВЦЭМ!$D$34:$D$777,СВЦЭМ!$A$34:$A$777,$A20,СВЦЭМ!$B$34:$B$777,O$11)+'СЕТ СН'!$F$11+СВЦЭМ!$D$10+'СЕТ СН'!$F$5-'СЕТ СН'!$F$21</f>
        <v>3888.9954236000003</v>
      </c>
      <c r="P20" s="37">
        <f>SUMIFS(СВЦЭМ!$D$34:$D$777,СВЦЭМ!$A$34:$A$777,$A20,СВЦЭМ!$B$34:$B$777,P$11)+'СЕТ СН'!$F$11+СВЦЭМ!$D$10+'СЕТ СН'!$F$5-'СЕТ СН'!$F$21</f>
        <v>3891.3421814700005</v>
      </c>
      <c r="Q20" s="37">
        <f>SUMIFS(СВЦЭМ!$D$34:$D$777,СВЦЭМ!$A$34:$A$777,$A20,СВЦЭМ!$B$34:$B$777,Q$11)+'СЕТ СН'!$F$11+СВЦЭМ!$D$10+'СЕТ СН'!$F$5-'СЕТ СН'!$F$21</f>
        <v>3890.85019397</v>
      </c>
      <c r="R20" s="37">
        <f>SUMIFS(СВЦЭМ!$D$34:$D$777,СВЦЭМ!$A$34:$A$777,$A20,СВЦЭМ!$B$34:$B$777,R$11)+'СЕТ СН'!$F$11+СВЦЭМ!$D$10+'СЕТ СН'!$F$5-'СЕТ СН'!$F$21</f>
        <v>3893.3740907800002</v>
      </c>
      <c r="S20" s="37">
        <f>SUMIFS(СВЦЭМ!$D$34:$D$777,СВЦЭМ!$A$34:$A$777,$A20,СВЦЭМ!$B$34:$B$777,S$11)+'СЕТ СН'!$F$11+СВЦЭМ!$D$10+'СЕТ СН'!$F$5-'СЕТ СН'!$F$21</f>
        <v>3886.6873249400005</v>
      </c>
      <c r="T20" s="37">
        <f>SUMIFS(СВЦЭМ!$D$34:$D$777,СВЦЭМ!$A$34:$A$777,$A20,СВЦЭМ!$B$34:$B$777,T$11)+'СЕТ СН'!$F$11+СВЦЭМ!$D$10+'СЕТ СН'!$F$5-'СЕТ СН'!$F$21</f>
        <v>3871.7099185000006</v>
      </c>
      <c r="U20" s="37">
        <f>SUMIFS(СВЦЭМ!$D$34:$D$777,СВЦЭМ!$A$34:$A$777,$A20,СВЦЭМ!$B$34:$B$777,U$11)+'СЕТ СН'!$F$11+СВЦЭМ!$D$10+'СЕТ СН'!$F$5-'СЕТ СН'!$F$21</f>
        <v>3875.5309050800006</v>
      </c>
      <c r="V20" s="37">
        <f>SUMIFS(СВЦЭМ!$D$34:$D$777,СВЦЭМ!$A$34:$A$777,$A20,СВЦЭМ!$B$34:$B$777,V$11)+'СЕТ СН'!$F$11+СВЦЭМ!$D$10+'СЕТ СН'!$F$5-'СЕТ СН'!$F$21</f>
        <v>3875.1714244200002</v>
      </c>
      <c r="W20" s="37">
        <f>SUMIFS(СВЦЭМ!$D$34:$D$777,СВЦЭМ!$A$34:$A$777,$A20,СВЦЭМ!$B$34:$B$777,W$11)+'СЕТ СН'!$F$11+СВЦЭМ!$D$10+'СЕТ СН'!$F$5-'СЕТ СН'!$F$21</f>
        <v>3876.0926392600004</v>
      </c>
      <c r="X20" s="37">
        <f>SUMIFS(СВЦЭМ!$D$34:$D$777,СВЦЭМ!$A$34:$A$777,$A20,СВЦЭМ!$B$34:$B$777,X$11)+'СЕТ СН'!$F$11+СВЦЭМ!$D$10+'СЕТ СН'!$F$5-'СЕТ СН'!$F$21</f>
        <v>3885.6494761000004</v>
      </c>
      <c r="Y20" s="37">
        <f>SUMIFS(СВЦЭМ!$D$34:$D$777,СВЦЭМ!$A$34:$A$777,$A20,СВЦЭМ!$B$34:$B$777,Y$11)+'СЕТ СН'!$F$11+СВЦЭМ!$D$10+'СЕТ СН'!$F$5-'СЕТ СН'!$F$21</f>
        <v>3938.4301748500002</v>
      </c>
    </row>
    <row r="21" spans="1:25" ht="15.75" x14ac:dyDescent="0.2">
      <c r="A21" s="36">
        <f t="shared" si="0"/>
        <v>42745</v>
      </c>
      <c r="B21" s="37">
        <f>SUMIFS(СВЦЭМ!$D$34:$D$777,СВЦЭМ!$A$34:$A$777,$A21,СВЦЭМ!$B$34:$B$777,B$11)+'СЕТ СН'!$F$11+СВЦЭМ!$D$10+'СЕТ СН'!$F$5-'СЕТ СН'!$F$21</f>
        <v>4039.9549877200006</v>
      </c>
      <c r="C21" s="37">
        <f>SUMIFS(СВЦЭМ!$D$34:$D$777,СВЦЭМ!$A$34:$A$777,$A21,СВЦЭМ!$B$34:$B$777,C$11)+'СЕТ СН'!$F$11+СВЦЭМ!$D$10+'СЕТ СН'!$F$5-'СЕТ СН'!$F$21</f>
        <v>4070.80276065</v>
      </c>
      <c r="D21" s="37">
        <f>SUMIFS(СВЦЭМ!$D$34:$D$777,СВЦЭМ!$A$34:$A$777,$A21,СВЦЭМ!$B$34:$B$777,D$11)+'СЕТ СН'!$F$11+СВЦЭМ!$D$10+'СЕТ СН'!$F$5-'СЕТ СН'!$F$21</f>
        <v>4074.38005944</v>
      </c>
      <c r="E21" s="37">
        <f>SUMIFS(СВЦЭМ!$D$34:$D$777,СВЦЭМ!$A$34:$A$777,$A21,СВЦЭМ!$B$34:$B$777,E$11)+'СЕТ СН'!$F$11+СВЦЭМ!$D$10+'СЕТ СН'!$F$5-'СЕТ СН'!$F$21</f>
        <v>4077.4326431000009</v>
      </c>
      <c r="F21" s="37">
        <f>SUMIFS(СВЦЭМ!$D$34:$D$777,СВЦЭМ!$A$34:$A$777,$A21,СВЦЭМ!$B$34:$B$777,F$11)+'СЕТ СН'!$F$11+СВЦЭМ!$D$10+'СЕТ СН'!$F$5-'СЕТ СН'!$F$21</f>
        <v>4077.9348998599999</v>
      </c>
      <c r="G21" s="37">
        <f>SUMIFS(СВЦЭМ!$D$34:$D$777,СВЦЭМ!$A$34:$A$777,$A21,СВЦЭМ!$B$34:$B$777,G$11)+'СЕТ СН'!$F$11+СВЦЭМ!$D$10+'СЕТ СН'!$F$5-'СЕТ СН'!$F$21</f>
        <v>4077.9070256900004</v>
      </c>
      <c r="H21" s="37">
        <f>SUMIFS(СВЦЭМ!$D$34:$D$777,СВЦЭМ!$A$34:$A$777,$A21,СВЦЭМ!$B$34:$B$777,H$11)+'СЕТ СН'!$F$11+СВЦЭМ!$D$10+'СЕТ СН'!$F$5-'СЕТ СН'!$F$21</f>
        <v>4041.9459064900002</v>
      </c>
      <c r="I21" s="37">
        <f>SUMIFS(СВЦЭМ!$D$34:$D$777,СВЦЭМ!$A$34:$A$777,$A21,СВЦЭМ!$B$34:$B$777,I$11)+'СЕТ СН'!$F$11+СВЦЭМ!$D$10+'СЕТ СН'!$F$5-'СЕТ СН'!$F$21</f>
        <v>3965.4049812000003</v>
      </c>
      <c r="J21" s="37">
        <f>SUMIFS(СВЦЭМ!$D$34:$D$777,СВЦЭМ!$A$34:$A$777,$A21,СВЦЭМ!$B$34:$B$777,J$11)+'СЕТ СН'!$F$11+СВЦЭМ!$D$10+'СЕТ СН'!$F$5-'СЕТ СН'!$F$21</f>
        <v>3890.3450308700003</v>
      </c>
      <c r="K21" s="37">
        <f>SUMIFS(СВЦЭМ!$D$34:$D$777,СВЦЭМ!$A$34:$A$777,$A21,СВЦЭМ!$B$34:$B$777,K$11)+'СЕТ СН'!$F$11+СВЦЭМ!$D$10+'СЕТ СН'!$F$5-'СЕТ СН'!$F$21</f>
        <v>3880.5643540500005</v>
      </c>
      <c r="L21" s="37">
        <f>SUMIFS(СВЦЭМ!$D$34:$D$777,СВЦЭМ!$A$34:$A$777,$A21,СВЦЭМ!$B$34:$B$777,L$11)+'СЕТ СН'!$F$11+СВЦЭМ!$D$10+'СЕТ СН'!$F$5-'СЕТ СН'!$F$21</f>
        <v>3880.8764045500002</v>
      </c>
      <c r="M21" s="37">
        <f>SUMIFS(СВЦЭМ!$D$34:$D$777,СВЦЭМ!$A$34:$A$777,$A21,СВЦЭМ!$B$34:$B$777,M$11)+'СЕТ СН'!$F$11+СВЦЭМ!$D$10+'СЕТ СН'!$F$5-'СЕТ СН'!$F$21</f>
        <v>3873.4798980600008</v>
      </c>
      <c r="N21" s="37">
        <f>SUMIFS(СВЦЭМ!$D$34:$D$777,СВЦЭМ!$A$34:$A$777,$A21,СВЦЭМ!$B$34:$B$777,N$11)+'СЕТ СН'!$F$11+СВЦЭМ!$D$10+'СЕТ СН'!$F$5-'СЕТ СН'!$F$21</f>
        <v>3877.4854576200005</v>
      </c>
      <c r="O21" s="37">
        <f>SUMIFS(СВЦЭМ!$D$34:$D$777,СВЦЭМ!$A$34:$A$777,$A21,СВЦЭМ!$B$34:$B$777,O$11)+'СЕТ СН'!$F$11+СВЦЭМ!$D$10+'СЕТ СН'!$F$5-'СЕТ СН'!$F$21</f>
        <v>3887.2096258199999</v>
      </c>
      <c r="P21" s="37">
        <f>SUMIFS(СВЦЭМ!$D$34:$D$777,СВЦЭМ!$A$34:$A$777,$A21,СВЦЭМ!$B$34:$B$777,P$11)+'СЕТ СН'!$F$11+СВЦЭМ!$D$10+'СЕТ СН'!$F$5-'СЕТ СН'!$F$21</f>
        <v>3897.9949993299997</v>
      </c>
      <c r="Q21" s="37">
        <f>SUMIFS(СВЦЭМ!$D$34:$D$777,СВЦЭМ!$A$34:$A$777,$A21,СВЦЭМ!$B$34:$B$777,Q$11)+'СЕТ СН'!$F$11+СВЦЭМ!$D$10+'СЕТ СН'!$F$5-'СЕТ СН'!$F$21</f>
        <v>3911.4956440200003</v>
      </c>
      <c r="R21" s="37">
        <f>SUMIFS(СВЦЭМ!$D$34:$D$777,СВЦЭМ!$A$34:$A$777,$A21,СВЦЭМ!$B$34:$B$777,R$11)+'СЕТ СН'!$F$11+СВЦЭМ!$D$10+'СЕТ СН'!$F$5-'СЕТ СН'!$F$21</f>
        <v>3909.3672691800002</v>
      </c>
      <c r="S21" s="37">
        <f>SUMIFS(СВЦЭМ!$D$34:$D$777,СВЦЭМ!$A$34:$A$777,$A21,СВЦЭМ!$B$34:$B$777,S$11)+'СЕТ СН'!$F$11+СВЦЭМ!$D$10+'СЕТ СН'!$F$5-'СЕТ СН'!$F$21</f>
        <v>3883.4525188900006</v>
      </c>
      <c r="T21" s="37">
        <f>SUMIFS(СВЦЭМ!$D$34:$D$777,СВЦЭМ!$A$34:$A$777,$A21,СВЦЭМ!$B$34:$B$777,T$11)+'СЕТ СН'!$F$11+СВЦЭМ!$D$10+'СЕТ СН'!$F$5-'СЕТ СН'!$F$21</f>
        <v>3876.9313686100004</v>
      </c>
      <c r="U21" s="37">
        <f>SUMIFS(СВЦЭМ!$D$34:$D$777,СВЦЭМ!$A$34:$A$777,$A21,СВЦЭМ!$B$34:$B$777,U$11)+'СЕТ СН'!$F$11+СВЦЭМ!$D$10+'СЕТ СН'!$F$5-'СЕТ СН'!$F$21</f>
        <v>3877.3310615200007</v>
      </c>
      <c r="V21" s="37">
        <f>SUMIFS(СВЦЭМ!$D$34:$D$777,СВЦЭМ!$A$34:$A$777,$A21,СВЦЭМ!$B$34:$B$777,V$11)+'СЕТ СН'!$F$11+СВЦЭМ!$D$10+'СЕТ СН'!$F$5-'СЕТ СН'!$F$21</f>
        <v>3874.1542286100002</v>
      </c>
      <c r="W21" s="37">
        <f>SUMIFS(СВЦЭМ!$D$34:$D$777,СВЦЭМ!$A$34:$A$777,$A21,СВЦЭМ!$B$34:$B$777,W$11)+'СЕТ СН'!$F$11+СВЦЭМ!$D$10+'СЕТ СН'!$F$5-'СЕТ СН'!$F$21</f>
        <v>3873.0606730100008</v>
      </c>
      <c r="X21" s="37">
        <f>SUMIFS(СВЦЭМ!$D$34:$D$777,СВЦЭМ!$A$34:$A$777,$A21,СВЦЭМ!$B$34:$B$777,X$11)+'СЕТ СН'!$F$11+СВЦЭМ!$D$10+'СЕТ СН'!$F$5-'СЕТ СН'!$F$21</f>
        <v>3896.4115267899997</v>
      </c>
      <c r="Y21" s="37">
        <f>SUMIFS(СВЦЭМ!$D$34:$D$777,СВЦЭМ!$A$34:$A$777,$A21,СВЦЭМ!$B$34:$B$777,Y$11)+'СЕТ СН'!$F$11+СВЦЭМ!$D$10+'СЕТ СН'!$F$5-'СЕТ СН'!$F$21</f>
        <v>3969.7424126700007</v>
      </c>
    </row>
    <row r="22" spans="1:25" ht="15.75" x14ac:dyDescent="0.2">
      <c r="A22" s="36">
        <f t="shared" si="0"/>
        <v>42746</v>
      </c>
      <c r="B22" s="37">
        <f>SUMIFS(СВЦЭМ!$D$34:$D$777,СВЦЭМ!$A$34:$A$777,$A22,СВЦЭМ!$B$34:$B$777,B$11)+'СЕТ СН'!$F$11+СВЦЭМ!$D$10+'СЕТ СН'!$F$5-'СЕТ СН'!$F$21</f>
        <v>3988.0394265100003</v>
      </c>
      <c r="C22" s="37">
        <f>SUMIFS(СВЦЭМ!$D$34:$D$777,СВЦЭМ!$A$34:$A$777,$A22,СВЦЭМ!$B$34:$B$777,C$11)+'СЕТ СН'!$F$11+СВЦЭМ!$D$10+'СЕТ СН'!$F$5-'СЕТ СН'!$F$21</f>
        <v>4000.5478519000008</v>
      </c>
      <c r="D22" s="37">
        <f>SUMIFS(СВЦЭМ!$D$34:$D$777,СВЦЭМ!$A$34:$A$777,$A22,СВЦЭМ!$B$34:$B$777,D$11)+'СЕТ СН'!$F$11+СВЦЭМ!$D$10+'СЕТ СН'!$F$5-'СЕТ СН'!$F$21</f>
        <v>4009.7094617100001</v>
      </c>
      <c r="E22" s="37">
        <f>SUMIFS(СВЦЭМ!$D$34:$D$777,СВЦЭМ!$A$34:$A$777,$A22,СВЦЭМ!$B$34:$B$777,E$11)+'СЕТ СН'!$F$11+СВЦЭМ!$D$10+'СЕТ СН'!$F$5-'СЕТ СН'!$F$21</f>
        <v>4004.7361681600005</v>
      </c>
      <c r="F22" s="37">
        <f>SUMIFS(СВЦЭМ!$D$34:$D$777,СВЦЭМ!$A$34:$A$777,$A22,СВЦЭМ!$B$34:$B$777,F$11)+'СЕТ СН'!$F$11+СВЦЭМ!$D$10+'СЕТ СН'!$F$5-'СЕТ СН'!$F$21</f>
        <v>4005.3749951400005</v>
      </c>
      <c r="G22" s="37">
        <f>SUMIFS(СВЦЭМ!$D$34:$D$777,СВЦЭМ!$A$34:$A$777,$A22,СВЦЭМ!$B$34:$B$777,G$11)+'СЕТ СН'!$F$11+СВЦЭМ!$D$10+'СЕТ СН'!$F$5-'СЕТ СН'!$F$21</f>
        <v>4000.4645939700004</v>
      </c>
      <c r="H22" s="37">
        <f>SUMIFS(СВЦЭМ!$D$34:$D$777,СВЦЭМ!$A$34:$A$777,$A22,СВЦЭМ!$B$34:$B$777,H$11)+'СЕТ СН'!$F$11+СВЦЭМ!$D$10+'СЕТ СН'!$F$5-'СЕТ СН'!$F$21</f>
        <v>4000.6230671499998</v>
      </c>
      <c r="I22" s="37">
        <f>SUMIFS(СВЦЭМ!$D$34:$D$777,СВЦЭМ!$A$34:$A$777,$A22,СВЦЭМ!$B$34:$B$777,I$11)+'СЕТ СН'!$F$11+СВЦЭМ!$D$10+'СЕТ СН'!$F$5-'СЕТ СН'!$F$21</f>
        <v>3976.7104370400002</v>
      </c>
      <c r="J22" s="37">
        <f>SUMIFS(СВЦЭМ!$D$34:$D$777,СВЦЭМ!$A$34:$A$777,$A22,СВЦЭМ!$B$34:$B$777,J$11)+'СЕТ СН'!$F$11+СВЦЭМ!$D$10+'СЕТ СН'!$F$5-'СЕТ СН'!$F$21</f>
        <v>3918.1793141300004</v>
      </c>
      <c r="K22" s="37">
        <f>SUMIFS(СВЦЭМ!$D$34:$D$777,СВЦЭМ!$A$34:$A$777,$A22,СВЦЭМ!$B$34:$B$777,K$11)+'СЕТ СН'!$F$11+СВЦЭМ!$D$10+'СЕТ СН'!$F$5-'СЕТ СН'!$F$21</f>
        <v>3938.1605954000006</v>
      </c>
      <c r="L22" s="37">
        <f>SUMIFS(СВЦЭМ!$D$34:$D$777,СВЦЭМ!$A$34:$A$777,$A22,СВЦЭМ!$B$34:$B$777,L$11)+'СЕТ СН'!$F$11+СВЦЭМ!$D$10+'СЕТ СН'!$F$5-'СЕТ СН'!$F$21</f>
        <v>3976.7985861500001</v>
      </c>
      <c r="M22" s="37">
        <f>SUMIFS(СВЦЭМ!$D$34:$D$777,СВЦЭМ!$A$34:$A$777,$A22,СВЦЭМ!$B$34:$B$777,M$11)+'СЕТ СН'!$F$11+СВЦЭМ!$D$10+'СЕТ СН'!$F$5-'СЕТ СН'!$F$21</f>
        <v>3971.3038147799998</v>
      </c>
      <c r="N22" s="37">
        <f>SUMIFS(СВЦЭМ!$D$34:$D$777,СВЦЭМ!$A$34:$A$777,$A22,СВЦЭМ!$B$34:$B$777,N$11)+'СЕТ СН'!$F$11+СВЦЭМ!$D$10+'СЕТ СН'!$F$5-'СЕТ СН'!$F$21</f>
        <v>3956.3240862600005</v>
      </c>
      <c r="O22" s="37">
        <f>SUMIFS(СВЦЭМ!$D$34:$D$777,СВЦЭМ!$A$34:$A$777,$A22,СВЦЭМ!$B$34:$B$777,O$11)+'СЕТ СН'!$F$11+СВЦЭМ!$D$10+'СЕТ СН'!$F$5-'СЕТ СН'!$F$21</f>
        <v>3951.2511682300001</v>
      </c>
      <c r="P22" s="37">
        <f>SUMIFS(СВЦЭМ!$D$34:$D$777,СВЦЭМ!$A$34:$A$777,$A22,СВЦЭМ!$B$34:$B$777,P$11)+'СЕТ СН'!$F$11+СВЦЭМ!$D$10+'СЕТ СН'!$F$5-'СЕТ СН'!$F$21</f>
        <v>3945.1511791900002</v>
      </c>
      <c r="Q22" s="37">
        <f>SUMIFS(СВЦЭМ!$D$34:$D$777,СВЦЭМ!$A$34:$A$777,$A22,СВЦЭМ!$B$34:$B$777,Q$11)+'СЕТ СН'!$F$11+СВЦЭМ!$D$10+'СЕТ СН'!$F$5-'СЕТ СН'!$F$21</f>
        <v>3939.08053105</v>
      </c>
      <c r="R22" s="37">
        <f>SUMIFS(СВЦЭМ!$D$34:$D$777,СВЦЭМ!$A$34:$A$777,$A22,СВЦЭМ!$B$34:$B$777,R$11)+'СЕТ СН'!$F$11+СВЦЭМ!$D$10+'СЕТ СН'!$F$5-'СЕТ СН'!$F$21</f>
        <v>3940.1054664700005</v>
      </c>
      <c r="S22" s="37">
        <f>SUMIFS(СВЦЭМ!$D$34:$D$777,СВЦЭМ!$A$34:$A$777,$A22,СВЦЭМ!$B$34:$B$777,S$11)+'СЕТ СН'!$F$11+СВЦЭМ!$D$10+'СЕТ СН'!$F$5-'СЕТ СН'!$F$21</f>
        <v>3923.6896090299997</v>
      </c>
      <c r="T22" s="37">
        <f>SUMIFS(СВЦЭМ!$D$34:$D$777,СВЦЭМ!$A$34:$A$777,$A22,СВЦЭМ!$B$34:$B$777,T$11)+'СЕТ СН'!$F$11+СВЦЭМ!$D$10+'СЕТ СН'!$F$5-'СЕТ СН'!$F$21</f>
        <v>3855.8173385500004</v>
      </c>
      <c r="U22" s="37">
        <f>SUMIFS(СВЦЭМ!$D$34:$D$777,СВЦЭМ!$A$34:$A$777,$A22,СВЦЭМ!$B$34:$B$777,U$11)+'СЕТ СН'!$F$11+СВЦЭМ!$D$10+'СЕТ СН'!$F$5-'СЕТ СН'!$F$21</f>
        <v>3854.8620879400005</v>
      </c>
      <c r="V22" s="37">
        <f>SUMIFS(СВЦЭМ!$D$34:$D$777,СВЦЭМ!$A$34:$A$777,$A22,СВЦЭМ!$B$34:$B$777,V$11)+'СЕТ СН'!$F$11+СВЦЭМ!$D$10+'СЕТ СН'!$F$5-'СЕТ СН'!$F$21</f>
        <v>3856.41970855</v>
      </c>
      <c r="W22" s="37">
        <f>SUMIFS(СВЦЭМ!$D$34:$D$777,СВЦЭМ!$A$34:$A$777,$A22,СВЦЭМ!$B$34:$B$777,W$11)+'СЕТ СН'!$F$11+СВЦЭМ!$D$10+'СЕТ СН'!$F$5-'СЕТ СН'!$F$21</f>
        <v>3871.6747602900004</v>
      </c>
      <c r="X22" s="37">
        <f>SUMIFS(СВЦЭМ!$D$34:$D$777,СВЦЭМ!$A$34:$A$777,$A22,СВЦЭМ!$B$34:$B$777,X$11)+'СЕТ СН'!$F$11+СВЦЭМ!$D$10+'СЕТ СН'!$F$5-'СЕТ СН'!$F$21</f>
        <v>3899.4163854200006</v>
      </c>
      <c r="Y22" s="37">
        <f>SUMIFS(СВЦЭМ!$D$34:$D$777,СВЦЭМ!$A$34:$A$777,$A22,СВЦЭМ!$B$34:$B$777,Y$11)+'СЕТ СН'!$F$11+СВЦЭМ!$D$10+'СЕТ СН'!$F$5-'СЕТ СН'!$F$21</f>
        <v>3924.0730579600004</v>
      </c>
    </row>
    <row r="23" spans="1:25" ht="15.75" x14ac:dyDescent="0.2">
      <c r="A23" s="36">
        <f t="shared" si="0"/>
        <v>42747</v>
      </c>
      <c r="B23" s="37">
        <f>SUMIFS(СВЦЭМ!$D$34:$D$777,СВЦЭМ!$A$34:$A$777,$A23,СВЦЭМ!$B$34:$B$777,B$11)+'СЕТ СН'!$F$11+СВЦЭМ!$D$10+'СЕТ СН'!$F$5-'СЕТ СН'!$F$21</f>
        <v>3956.1971084699999</v>
      </c>
      <c r="C23" s="37">
        <f>SUMIFS(СВЦЭМ!$D$34:$D$777,СВЦЭМ!$A$34:$A$777,$A23,СВЦЭМ!$B$34:$B$777,C$11)+'СЕТ СН'!$F$11+СВЦЭМ!$D$10+'СЕТ СН'!$F$5-'СЕТ СН'!$F$21</f>
        <v>3995.1731883100001</v>
      </c>
      <c r="D23" s="37">
        <f>SUMIFS(СВЦЭМ!$D$34:$D$777,СВЦЭМ!$A$34:$A$777,$A23,СВЦЭМ!$B$34:$B$777,D$11)+'СЕТ СН'!$F$11+СВЦЭМ!$D$10+'СЕТ СН'!$F$5-'СЕТ СН'!$F$21</f>
        <v>4007.6001329600003</v>
      </c>
      <c r="E23" s="37">
        <f>SUMIFS(СВЦЭМ!$D$34:$D$777,СВЦЭМ!$A$34:$A$777,$A23,СВЦЭМ!$B$34:$B$777,E$11)+'СЕТ СН'!$F$11+СВЦЭМ!$D$10+'СЕТ СН'!$F$5-'СЕТ СН'!$F$21</f>
        <v>4010.2501750200008</v>
      </c>
      <c r="F23" s="37">
        <f>SUMIFS(СВЦЭМ!$D$34:$D$777,СВЦЭМ!$A$34:$A$777,$A23,СВЦЭМ!$B$34:$B$777,F$11)+'СЕТ СН'!$F$11+СВЦЭМ!$D$10+'СЕТ СН'!$F$5-'СЕТ СН'!$F$21</f>
        <v>4007.8561526900003</v>
      </c>
      <c r="G23" s="37">
        <f>SUMIFS(СВЦЭМ!$D$34:$D$777,СВЦЭМ!$A$34:$A$777,$A23,СВЦЭМ!$B$34:$B$777,G$11)+'СЕТ СН'!$F$11+СВЦЭМ!$D$10+'СЕТ СН'!$F$5-'СЕТ СН'!$F$21</f>
        <v>4010.46060167</v>
      </c>
      <c r="H23" s="37">
        <f>SUMIFS(СВЦЭМ!$D$34:$D$777,СВЦЭМ!$A$34:$A$777,$A23,СВЦЭМ!$B$34:$B$777,H$11)+'СЕТ СН'!$F$11+СВЦЭМ!$D$10+'СЕТ СН'!$F$5-'СЕТ СН'!$F$21</f>
        <v>4011.4588168900009</v>
      </c>
      <c r="I23" s="37">
        <f>SUMIFS(СВЦЭМ!$D$34:$D$777,СВЦЭМ!$A$34:$A$777,$A23,СВЦЭМ!$B$34:$B$777,I$11)+'СЕТ СН'!$F$11+СВЦЭМ!$D$10+'СЕТ СН'!$F$5-'СЕТ СН'!$F$21</f>
        <v>3970.46381165</v>
      </c>
      <c r="J23" s="37">
        <f>SUMIFS(СВЦЭМ!$D$34:$D$777,СВЦЭМ!$A$34:$A$777,$A23,СВЦЭМ!$B$34:$B$777,J$11)+'СЕТ СН'!$F$11+СВЦЭМ!$D$10+'СЕТ СН'!$F$5-'СЕТ СН'!$F$21</f>
        <v>3903.4376829700004</v>
      </c>
      <c r="K23" s="37">
        <f>SUMIFS(СВЦЭМ!$D$34:$D$777,СВЦЭМ!$A$34:$A$777,$A23,СВЦЭМ!$B$34:$B$777,K$11)+'СЕТ СН'!$F$11+СВЦЭМ!$D$10+'СЕТ СН'!$F$5-'СЕТ СН'!$F$21</f>
        <v>3889.8413639099999</v>
      </c>
      <c r="L23" s="37">
        <f>SUMIFS(СВЦЭМ!$D$34:$D$777,СВЦЭМ!$A$34:$A$777,$A23,СВЦЭМ!$B$34:$B$777,L$11)+'СЕТ СН'!$F$11+СВЦЭМ!$D$10+'СЕТ СН'!$F$5-'СЕТ СН'!$F$21</f>
        <v>3893.6803370200005</v>
      </c>
      <c r="M23" s="37">
        <f>SUMIFS(СВЦЭМ!$D$34:$D$777,СВЦЭМ!$A$34:$A$777,$A23,СВЦЭМ!$B$34:$B$777,M$11)+'СЕТ СН'!$F$11+СВЦЭМ!$D$10+'СЕТ СН'!$F$5-'СЕТ СН'!$F$21</f>
        <v>3899.2718369400009</v>
      </c>
      <c r="N23" s="37">
        <f>SUMIFS(СВЦЭМ!$D$34:$D$777,СВЦЭМ!$A$34:$A$777,$A23,СВЦЭМ!$B$34:$B$777,N$11)+'СЕТ СН'!$F$11+СВЦЭМ!$D$10+'СЕТ СН'!$F$5-'СЕТ СН'!$F$21</f>
        <v>3889.6431352500003</v>
      </c>
      <c r="O23" s="37">
        <f>SUMIFS(СВЦЭМ!$D$34:$D$777,СВЦЭМ!$A$34:$A$777,$A23,СВЦЭМ!$B$34:$B$777,O$11)+'СЕТ СН'!$F$11+СВЦЭМ!$D$10+'СЕТ СН'!$F$5-'СЕТ СН'!$F$21</f>
        <v>3894.5748250100005</v>
      </c>
      <c r="P23" s="37">
        <f>SUMIFS(СВЦЭМ!$D$34:$D$777,СВЦЭМ!$A$34:$A$777,$A23,СВЦЭМ!$B$34:$B$777,P$11)+'СЕТ СН'!$F$11+СВЦЭМ!$D$10+'СЕТ СН'!$F$5-'СЕТ СН'!$F$21</f>
        <v>3899.8608571100003</v>
      </c>
      <c r="Q23" s="37">
        <f>SUMIFS(СВЦЭМ!$D$34:$D$777,СВЦЭМ!$A$34:$A$777,$A23,СВЦЭМ!$B$34:$B$777,Q$11)+'СЕТ СН'!$F$11+СВЦЭМ!$D$10+'СЕТ СН'!$F$5-'СЕТ СН'!$F$21</f>
        <v>3896.8302115900005</v>
      </c>
      <c r="R23" s="37">
        <f>SUMIFS(СВЦЭМ!$D$34:$D$777,СВЦЭМ!$A$34:$A$777,$A23,СВЦЭМ!$B$34:$B$777,R$11)+'СЕТ СН'!$F$11+СВЦЭМ!$D$10+'СЕТ СН'!$F$5-'СЕТ СН'!$F$21</f>
        <v>3899.5848698600003</v>
      </c>
      <c r="S23" s="37">
        <f>SUMIFS(СВЦЭМ!$D$34:$D$777,СВЦЭМ!$A$34:$A$777,$A23,СВЦЭМ!$B$34:$B$777,S$11)+'СЕТ СН'!$F$11+СВЦЭМ!$D$10+'СЕТ СН'!$F$5-'СЕТ СН'!$F$21</f>
        <v>3914.9445009800002</v>
      </c>
      <c r="T23" s="37">
        <f>SUMIFS(СВЦЭМ!$D$34:$D$777,СВЦЭМ!$A$34:$A$777,$A23,СВЦЭМ!$B$34:$B$777,T$11)+'СЕТ СН'!$F$11+СВЦЭМ!$D$10+'СЕТ СН'!$F$5-'СЕТ СН'!$F$21</f>
        <v>3912.3708786500001</v>
      </c>
      <c r="U23" s="37">
        <f>SUMIFS(СВЦЭМ!$D$34:$D$777,СВЦЭМ!$A$34:$A$777,$A23,СВЦЭМ!$B$34:$B$777,U$11)+'СЕТ СН'!$F$11+СВЦЭМ!$D$10+'СЕТ СН'!$F$5-'СЕТ СН'!$F$21</f>
        <v>3915.43642344</v>
      </c>
      <c r="V23" s="37">
        <f>SUMIFS(СВЦЭМ!$D$34:$D$777,СВЦЭМ!$A$34:$A$777,$A23,СВЦЭМ!$B$34:$B$777,V$11)+'СЕТ СН'!$F$11+СВЦЭМ!$D$10+'СЕТ СН'!$F$5-'СЕТ СН'!$F$21</f>
        <v>3920.3272338300003</v>
      </c>
      <c r="W23" s="37">
        <f>SUMIFS(СВЦЭМ!$D$34:$D$777,СВЦЭМ!$A$34:$A$777,$A23,СВЦЭМ!$B$34:$B$777,W$11)+'СЕТ СН'!$F$11+СВЦЭМ!$D$10+'СЕТ СН'!$F$5-'СЕТ СН'!$F$21</f>
        <v>3926.97985883</v>
      </c>
      <c r="X23" s="37">
        <f>SUMIFS(СВЦЭМ!$D$34:$D$777,СВЦЭМ!$A$34:$A$777,$A23,СВЦЭМ!$B$34:$B$777,X$11)+'СЕТ СН'!$F$11+СВЦЭМ!$D$10+'СЕТ СН'!$F$5-'СЕТ СН'!$F$21</f>
        <v>3857.8020842200003</v>
      </c>
      <c r="Y23" s="37">
        <f>SUMIFS(СВЦЭМ!$D$34:$D$777,СВЦЭМ!$A$34:$A$777,$A23,СВЦЭМ!$B$34:$B$777,Y$11)+'СЕТ СН'!$F$11+СВЦЭМ!$D$10+'СЕТ СН'!$F$5-'СЕТ СН'!$F$21</f>
        <v>3924.8180168500003</v>
      </c>
    </row>
    <row r="24" spans="1:25" ht="15.75" x14ac:dyDescent="0.2">
      <c r="A24" s="36">
        <f t="shared" si="0"/>
        <v>42748</v>
      </c>
      <c r="B24" s="37">
        <f>SUMIFS(СВЦЭМ!$D$34:$D$777,СВЦЭМ!$A$34:$A$777,$A24,СВЦЭМ!$B$34:$B$777,B$11)+'СЕТ СН'!$F$11+СВЦЭМ!$D$10+'СЕТ СН'!$F$5-'СЕТ СН'!$F$21</f>
        <v>4024.4007964499997</v>
      </c>
      <c r="C24" s="37">
        <f>SUMIFS(СВЦЭМ!$D$34:$D$777,СВЦЭМ!$A$34:$A$777,$A24,СВЦЭМ!$B$34:$B$777,C$11)+'СЕТ СН'!$F$11+СВЦЭМ!$D$10+'СЕТ СН'!$F$5-'СЕТ СН'!$F$21</f>
        <v>4056.6536100600006</v>
      </c>
      <c r="D24" s="37">
        <f>SUMIFS(СВЦЭМ!$D$34:$D$777,СВЦЭМ!$A$34:$A$777,$A24,СВЦЭМ!$B$34:$B$777,D$11)+'СЕТ СН'!$F$11+СВЦЭМ!$D$10+'СЕТ СН'!$F$5-'СЕТ СН'!$F$21</f>
        <v>4081.2254054800005</v>
      </c>
      <c r="E24" s="37">
        <f>SUMIFS(СВЦЭМ!$D$34:$D$777,СВЦЭМ!$A$34:$A$777,$A24,СВЦЭМ!$B$34:$B$777,E$11)+'СЕТ СН'!$F$11+СВЦЭМ!$D$10+'СЕТ СН'!$F$5-'СЕТ СН'!$F$21</f>
        <v>4094.0136676700004</v>
      </c>
      <c r="F24" s="37">
        <f>SUMIFS(СВЦЭМ!$D$34:$D$777,СВЦЭМ!$A$34:$A$777,$A24,СВЦЭМ!$B$34:$B$777,F$11)+'СЕТ СН'!$F$11+СВЦЭМ!$D$10+'СЕТ СН'!$F$5-'СЕТ СН'!$F$21</f>
        <v>4092.4413742699999</v>
      </c>
      <c r="G24" s="37">
        <f>SUMIFS(СВЦЭМ!$D$34:$D$777,СВЦЭМ!$A$34:$A$777,$A24,СВЦЭМ!$B$34:$B$777,G$11)+'СЕТ СН'!$F$11+СВЦЭМ!$D$10+'СЕТ СН'!$F$5-'СЕТ СН'!$F$21</f>
        <v>4076.0095770099997</v>
      </c>
      <c r="H24" s="37">
        <f>SUMIFS(СВЦЭМ!$D$34:$D$777,СВЦЭМ!$A$34:$A$777,$A24,СВЦЭМ!$B$34:$B$777,H$11)+'СЕТ СН'!$F$11+СВЦЭМ!$D$10+'СЕТ СН'!$F$5-'СЕТ СН'!$F$21</f>
        <v>4025.3227418900005</v>
      </c>
      <c r="I24" s="37">
        <f>SUMIFS(СВЦЭМ!$D$34:$D$777,СВЦЭМ!$A$34:$A$777,$A24,СВЦЭМ!$B$34:$B$777,I$11)+'СЕТ СН'!$F$11+СВЦЭМ!$D$10+'СЕТ СН'!$F$5-'СЕТ СН'!$F$21</f>
        <v>3983.88879851</v>
      </c>
      <c r="J24" s="37">
        <f>SUMIFS(СВЦЭМ!$D$34:$D$777,СВЦЭМ!$A$34:$A$777,$A24,СВЦЭМ!$B$34:$B$777,J$11)+'СЕТ СН'!$F$11+СВЦЭМ!$D$10+'СЕТ СН'!$F$5-'СЕТ СН'!$F$21</f>
        <v>3975.7941197400005</v>
      </c>
      <c r="K24" s="37">
        <f>SUMIFS(СВЦЭМ!$D$34:$D$777,СВЦЭМ!$A$34:$A$777,$A24,СВЦЭМ!$B$34:$B$777,K$11)+'СЕТ СН'!$F$11+СВЦЭМ!$D$10+'СЕТ СН'!$F$5-'СЕТ СН'!$F$21</f>
        <v>3945.7395668600002</v>
      </c>
      <c r="L24" s="37">
        <f>SUMIFS(СВЦЭМ!$D$34:$D$777,СВЦЭМ!$A$34:$A$777,$A24,СВЦЭМ!$B$34:$B$777,L$11)+'СЕТ СН'!$F$11+СВЦЭМ!$D$10+'СЕТ СН'!$F$5-'СЕТ СН'!$F$21</f>
        <v>3931.4568666100004</v>
      </c>
      <c r="M24" s="37">
        <f>SUMIFS(СВЦЭМ!$D$34:$D$777,СВЦЭМ!$A$34:$A$777,$A24,СВЦЭМ!$B$34:$B$777,M$11)+'СЕТ СН'!$F$11+СВЦЭМ!$D$10+'СЕТ СН'!$F$5-'СЕТ СН'!$F$21</f>
        <v>3925.2440005500002</v>
      </c>
      <c r="N24" s="37">
        <f>SUMIFS(СВЦЭМ!$D$34:$D$777,СВЦЭМ!$A$34:$A$777,$A24,СВЦЭМ!$B$34:$B$777,N$11)+'СЕТ СН'!$F$11+СВЦЭМ!$D$10+'СЕТ СН'!$F$5-'СЕТ СН'!$F$21</f>
        <v>3931.4880250700007</v>
      </c>
      <c r="O24" s="37">
        <f>SUMIFS(СВЦЭМ!$D$34:$D$777,СВЦЭМ!$A$34:$A$777,$A24,СВЦЭМ!$B$34:$B$777,O$11)+'СЕТ СН'!$F$11+СВЦЭМ!$D$10+'СЕТ СН'!$F$5-'СЕТ СН'!$F$21</f>
        <v>3936.4767812099999</v>
      </c>
      <c r="P24" s="37">
        <f>SUMIFS(СВЦЭМ!$D$34:$D$777,СВЦЭМ!$A$34:$A$777,$A24,СВЦЭМ!$B$34:$B$777,P$11)+'СЕТ СН'!$F$11+СВЦЭМ!$D$10+'СЕТ СН'!$F$5-'СЕТ СН'!$F$21</f>
        <v>3938.73326834</v>
      </c>
      <c r="Q24" s="37">
        <f>SUMIFS(СВЦЭМ!$D$34:$D$777,СВЦЭМ!$A$34:$A$777,$A24,СВЦЭМ!$B$34:$B$777,Q$11)+'СЕТ СН'!$F$11+СВЦЭМ!$D$10+'СЕТ СН'!$F$5-'СЕТ СН'!$F$21</f>
        <v>3941.7516453300004</v>
      </c>
      <c r="R24" s="37">
        <f>SUMIFS(СВЦЭМ!$D$34:$D$777,СВЦЭМ!$A$34:$A$777,$A24,СВЦЭМ!$B$34:$B$777,R$11)+'СЕТ СН'!$F$11+СВЦЭМ!$D$10+'СЕТ СН'!$F$5-'СЕТ СН'!$F$21</f>
        <v>3941.47228309</v>
      </c>
      <c r="S24" s="37">
        <f>SUMIFS(СВЦЭМ!$D$34:$D$777,СВЦЭМ!$A$34:$A$777,$A24,СВЦЭМ!$B$34:$B$777,S$11)+'СЕТ СН'!$F$11+СВЦЭМ!$D$10+'СЕТ СН'!$F$5-'СЕТ СН'!$F$21</f>
        <v>3946.3989536600002</v>
      </c>
      <c r="T24" s="37">
        <f>SUMIFS(СВЦЭМ!$D$34:$D$777,СВЦЭМ!$A$34:$A$777,$A24,СВЦЭМ!$B$34:$B$777,T$11)+'СЕТ СН'!$F$11+СВЦЭМ!$D$10+'СЕТ СН'!$F$5-'СЕТ СН'!$F$21</f>
        <v>3940.2867635300008</v>
      </c>
      <c r="U24" s="37">
        <f>SUMIFS(СВЦЭМ!$D$34:$D$777,СВЦЭМ!$A$34:$A$777,$A24,СВЦЭМ!$B$34:$B$777,U$11)+'СЕТ СН'!$F$11+СВЦЭМ!$D$10+'СЕТ СН'!$F$5-'СЕТ СН'!$F$21</f>
        <v>3941.4523294299997</v>
      </c>
      <c r="V24" s="37">
        <f>SUMIFS(СВЦЭМ!$D$34:$D$777,СВЦЭМ!$A$34:$A$777,$A24,СВЦЭМ!$B$34:$B$777,V$11)+'СЕТ СН'!$F$11+СВЦЭМ!$D$10+'СЕТ СН'!$F$5-'СЕТ СН'!$F$21</f>
        <v>3954.1796456900001</v>
      </c>
      <c r="W24" s="37">
        <f>SUMIFS(СВЦЭМ!$D$34:$D$777,СВЦЭМ!$A$34:$A$777,$A24,СВЦЭМ!$B$34:$B$777,W$11)+'СЕТ СН'!$F$11+СВЦЭМ!$D$10+'СЕТ СН'!$F$5-'СЕТ СН'!$F$21</f>
        <v>3952.74187394</v>
      </c>
      <c r="X24" s="37">
        <f>SUMIFS(СВЦЭМ!$D$34:$D$777,СВЦЭМ!$A$34:$A$777,$A24,СВЦЭМ!$B$34:$B$777,X$11)+'СЕТ СН'!$F$11+СВЦЭМ!$D$10+'СЕТ СН'!$F$5-'СЕТ СН'!$F$21</f>
        <v>3963.2947005400001</v>
      </c>
      <c r="Y24" s="37">
        <f>SUMIFS(СВЦЭМ!$D$34:$D$777,СВЦЭМ!$A$34:$A$777,$A24,СВЦЭМ!$B$34:$B$777,Y$11)+'СЕТ СН'!$F$11+СВЦЭМ!$D$10+'СЕТ СН'!$F$5-'СЕТ СН'!$F$21</f>
        <v>3968.1511898200006</v>
      </c>
    </row>
    <row r="25" spans="1:25" ht="15.75" x14ac:dyDescent="0.2">
      <c r="A25" s="36">
        <f t="shared" si="0"/>
        <v>42749</v>
      </c>
      <c r="B25" s="37">
        <f>SUMIFS(СВЦЭМ!$D$34:$D$777,СВЦЭМ!$A$34:$A$777,$A25,СВЦЭМ!$B$34:$B$777,B$11)+'СЕТ СН'!$F$11+СВЦЭМ!$D$10+'СЕТ СН'!$F$5-'СЕТ СН'!$F$21</f>
        <v>3978.4458088700003</v>
      </c>
      <c r="C25" s="37">
        <f>SUMIFS(СВЦЭМ!$D$34:$D$777,СВЦЭМ!$A$34:$A$777,$A25,СВЦЭМ!$B$34:$B$777,C$11)+'СЕТ СН'!$F$11+СВЦЭМ!$D$10+'СЕТ СН'!$F$5-'СЕТ СН'!$F$21</f>
        <v>3982.0263781499998</v>
      </c>
      <c r="D25" s="37">
        <f>SUMIFS(СВЦЭМ!$D$34:$D$777,СВЦЭМ!$A$34:$A$777,$A25,СВЦЭМ!$B$34:$B$777,D$11)+'СЕТ СН'!$F$11+СВЦЭМ!$D$10+'СЕТ СН'!$F$5-'СЕТ СН'!$F$21</f>
        <v>3980.4593590200002</v>
      </c>
      <c r="E25" s="37">
        <f>SUMIFS(СВЦЭМ!$D$34:$D$777,СВЦЭМ!$A$34:$A$777,$A25,СВЦЭМ!$B$34:$B$777,E$11)+'СЕТ СН'!$F$11+СВЦЭМ!$D$10+'СЕТ СН'!$F$5-'СЕТ СН'!$F$21</f>
        <v>3992.6241177299999</v>
      </c>
      <c r="F25" s="37">
        <f>SUMIFS(СВЦЭМ!$D$34:$D$777,СВЦЭМ!$A$34:$A$777,$A25,СВЦЭМ!$B$34:$B$777,F$11)+'СЕТ СН'!$F$11+СВЦЭМ!$D$10+'СЕТ СН'!$F$5-'СЕТ СН'!$F$21</f>
        <v>3995.7684147600003</v>
      </c>
      <c r="G25" s="37">
        <f>SUMIFS(СВЦЭМ!$D$34:$D$777,СВЦЭМ!$A$34:$A$777,$A25,СВЦЭМ!$B$34:$B$777,G$11)+'СЕТ СН'!$F$11+СВЦЭМ!$D$10+'СЕТ СН'!$F$5-'СЕТ СН'!$F$21</f>
        <v>3989.4837814399998</v>
      </c>
      <c r="H25" s="37">
        <f>SUMIFS(СВЦЭМ!$D$34:$D$777,СВЦЭМ!$A$34:$A$777,$A25,СВЦЭМ!$B$34:$B$777,H$11)+'СЕТ СН'!$F$11+СВЦЭМ!$D$10+'СЕТ СН'!$F$5-'СЕТ СН'!$F$21</f>
        <v>3979.3873966600004</v>
      </c>
      <c r="I25" s="37">
        <f>SUMIFS(СВЦЭМ!$D$34:$D$777,СВЦЭМ!$A$34:$A$777,$A25,СВЦЭМ!$B$34:$B$777,I$11)+'СЕТ СН'!$F$11+СВЦЭМ!$D$10+'СЕТ СН'!$F$5-'СЕТ СН'!$F$21</f>
        <v>3980.9866545500008</v>
      </c>
      <c r="J25" s="37">
        <f>SUMIFS(СВЦЭМ!$D$34:$D$777,СВЦЭМ!$A$34:$A$777,$A25,СВЦЭМ!$B$34:$B$777,J$11)+'СЕТ СН'!$F$11+СВЦЭМ!$D$10+'СЕТ СН'!$F$5-'СЕТ СН'!$F$21</f>
        <v>3969.7510302400005</v>
      </c>
      <c r="K25" s="37">
        <f>SUMIFS(СВЦЭМ!$D$34:$D$777,СВЦЭМ!$A$34:$A$777,$A25,СВЦЭМ!$B$34:$B$777,K$11)+'СЕТ СН'!$F$11+СВЦЭМ!$D$10+'СЕТ СН'!$F$5-'СЕТ СН'!$F$21</f>
        <v>3928.2794420600003</v>
      </c>
      <c r="L25" s="37">
        <f>SUMIFS(СВЦЭМ!$D$34:$D$777,СВЦЭМ!$A$34:$A$777,$A25,СВЦЭМ!$B$34:$B$777,L$11)+'СЕТ СН'!$F$11+СВЦЭМ!$D$10+'СЕТ СН'!$F$5-'СЕТ СН'!$F$21</f>
        <v>3925.1560325400005</v>
      </c>
      <c r="M25" s="37">
        <f>SUMIFS(СВЦЭМ!$D$34:$D$777,СВЦЭМ!$A$34:$A$777,$A25,СВЦЭМ!$B$34:$B$777,M$11)+'СЕТ СН'!$F$11+СВЦЭМ!$D$10+'СЕТ СН'!$F$5-'СЕТ СН'!$F$21</f>
        <v>3919.3650624900001</v>
      </c>
      <c r="N25" s="37">
        <f>SUMIFS(СВЦЭМ!$D$34:$D$777,СВЦЭМ!$A$34:$A$777,$A25,СВЦЭМ!$B$34:$B$777,N$11)+'СЕТ СН'!$F$11+СВЦЭМ!$D$10+'СЕТ СН'!$F$5-'СЕТ СН'!$F$21</f>
        <v>3925.7409227900007</v>
      </c>
      <c r="O25" s="37">
        <f>SUMIFS(СВЦЭМ!$D$34:$D$777,СВЦЭМ!$A$34:$A$777,$A25,СВЦЭМ!$B$34:$B$777,O$11)+'СЕТ СН'!$F$11+СВЦЭМ!$D$10+'СЕТ СН'!$F$5-'СЕТ СН'!$F$21</f>
        <v>3927.1995350699999</v>
      </c>
      <c r="P25" s="37">
        <f>SUMIFS(СВЦЭМ!$D$34:$D$777,СВЦЭМ!$A$34:$A$777,$A25,СВЦЭМ!$B$34:$B$777,P$11)+'СЕТ СН'!$F$11+СВЦЭМ!$D$10+'СЕТ СН'!$F$5-'СЕТ СН'!$F$21</f>
        <v>3931.6118137000003</v>
      </c>
      <c r="Q25" s="37">
        <f>SUMIFS(СВЦЭМ!$D$34:$D$777,СВЦЭМ!$A$34:$A$777,$A25,СВЦЭМ!$B$34:$B$777,Q$11)+'СЕТ СН'!$F$11+СВЦЭМ!$D$10+'СЕТ СН'!$F$5-'СЕТ СН'!$F$21</f>
        <v>3936.7201128200004</v>
      </c>
      <c r="R25" s="37">
        <f>SUMIFS(СВЦЭМ!$D$34:$D$777,СВЦЭМ!$A$34:$A$777,$A25,СВЦЭМ!$B$34:$B$777,R$11)+'СЕТ СН'!$F$11+СВЦЭМ!$D$10+'СЕТ СН'!$F$5-'СЕТ СН'!$F$21</f>
        <v>3934.8049438400003</v>
      </c>
      <c r="S25" s="37">
        <f>SUMIFS(СВЦЭМ!$D$34:$D$777,СВЦЭМ!$A$34:$A$777,$A25,СВЦЭМ!$B$34:$B$777,S$11)+'СЕТ СН'!$F$11+СВЦЭМ!$D$10+'СЕТ СН'!$F$5-'СЕТ СН'!$F$21</f>
        <v>3920.5983481300009</v>
      </c>
      <c r="T25" s="37">
        <f>SUMIFS(СВЦЭМ!$D$34:$D$777,СВЦЭМ!$A$34:$A$777,$A25,СВЦЭМ!$B$34:$B$777,T$11)+'СЕТ СН'!$F$11+СВЦЭМ!$D$10+'СЕТ СН'!$F$5-'СЕТ СН'!$F$21</f>
        <v>3914.8545958300001</v>
      </c>
      <c r="U25" s="37">
        <f>SUMIFS(СВЦЭМ!$D$34:$D$777,СВЦЭМ!$A$34:$A$777,$A25,СВЦЭМ!$B$34:$B$777,U$11)+'СЕТ СН'!$F$11+СВЦЭМ!$D$10+'СЕТ СН'!$F$5-'СЕТ СН'!$F$21</f>
        <v>3915.3796444199997</v>
      </c>
      <c r="V25" s="37">
        <f>SUMIFS(СВЦЭМ!$D$34:$D$777,СВЦЭМ!$A$34:$A$777,$A25,СВЦЭМ!$B$34:$B$777,V$11)+'СЕТ СН'!$F$11+СВЦЭМ!$D$10+'СЕТ СН'!$F$5-'СЕТ СН'!$F$21</f>
        <v>3918.7761899300003</v>
      </c>
      <c r="W25" s="37">
        <f>SUMIFS(СВЦЭМ!$D$34:$D$777,СВЦЭМ!$A$34:$A$777,$A25,СВЦЭМ!$B$34:$B$777,W$11)+'СЕТ СН'!$F$11+СВЦЭМ!$D$10+'СЕТ СН'!$F$5-'СЕТ СН'!$F$21</f>
        <v>3937.5650890200004</v>
      </c>
      <c r="X25" s="37">
        <f>SUMIFS(СВЦЭМ!$D$34:$D$777,СВЦЭМ!$A$34:$A$777,$A25,СВЦЭМ!$B$34:$B$777,X$11)+'СЕТ СН'!$F$11+СВЦЭМ!$D$10+'СЕТ СН'!$F$5-'СЕТ СН'!$F$21</f>
        <v>3943.0819017499998</v>
      </c>
      <c r="Y25" s="37">
        <f>SUMIFS(СВЦЭМ!$D$34:$D$777,СВЦЭМ!$A$34:$A$777,$A25,СВЦЭМ!$B$34:$B$777,Y$11)+'СЕТ СН'!$F$11+СВЦЭМ!$D$10+'СЕТ СН'!$F$5-'СЕТ СН'!$F$21</f>
        <v>3956.2104549300002</v>
      </c>
    </row>
    <row r="26" spans="1:25" ht="15.75" x14ac:dyDescent="0.2">
      <c r="A26" s="36">
        <f t="shared" si="0"/>
        <v>42750</v>
      </c>
      <c r="B26" s="37">
        <f>SUMIFS(СВЦЭМ!$D$34:$D$777,СВЦЭМ!$A$34:$A$777,$A26,СВЦЭМ!$B$34:$B$777,B$11)+'СЕТ СН'!$F$11+СВЦЭМ!$D$10+'СЕТ СН'!$F$5-'СЕТ СН'!$F$21</f>
        <v>3941.45629723</v>
      </c>
      <c r="C26" s="37">
        <f>SUMIFS(СВЦЭМ!$D$34:$D$777,СВЦЭМ!$A$34:$A$777,$A26,СВЦЭМ!$B$34:$B$777,C$11)+'СЕТ СН'!$F$11+СВЦЭМ!$D$10+'СЕТ СН'!$F$5-'СЕТ СН'!$F$21</f>
        <v>3978.9300247400006</v>
      </c>
      <c r="D26" s="37">
        <f>SUMIFS(СВЦЭМ!$D$34:$D$777,СВЦЭМ!$A$34:$A$777,$A26,СВЦЭМ!$B$34:$B$777,D$11)+'СЕТ СН'!$F$11+СВЦЭМ!$D$10+'СЕТ СН'!$F$5-'СЕТ СН'!$F$21</f>
        <v>4000.4475568200005</v>
      </c>
      <c r="E26" s="37">
        <f>SUMIFS(СВЦЭМ!$D$34:$D$777,СВЦЭМ!$A$34:$A$777,$A26,СВЦЭМ!$B$34:$B$777,E$11)+'СЕТ СН'!$F$11+СВЦЭМ!$D$10+'СЕТ СН'!$F$5-'СЕТ СН'!$F$21</f>
        <v>4013.4250253099999</v>
      </c>
      <c r="F26" s="37">
        <f>SUMIFS(СВЦЭМ!$D$34:$D$777,СВЦЭМ!$A$34:$A$777,$A26,СВЦЭМ!$B$34:$B$777,F$11)+'СЕТ СН'!$F$11+СВЦЭМ!$D$10+'СЕТ СН'!$F$5-'СЕТ СН'!$F$21</f>
        <v>4015.2842797900003</v>
      </c>
      <c r="G26" s="37">
        <f>SUMIFS(СВЦЭМ!$D$34:$D$777,СВЦЭМ!$A$34:$A$777,$A26,СВЦЭМ!$B$34:$B$777,G$11)+'СЕТ СН'!$F$11+СВЦЭМ!$D$10+'СЕТ СН'!$F$5-'СЕТ СН'!$F$21</f>
        <v>4008.2835533100006</v>
      </c>
      <c r="H26" s="37">
        <f>SUMIFS(СВЦЭМ!$D$34:$D$777,СВЦЭМ!$A$34:$A$777,$A26,СВЦЭМ!$B$34:$B$777,H$11)+'СЕТ СН'!$F$11+СВЦЭМ!$D$10+'СЕТ СН'!$F$5-'СЕТ СН'!$F$21</f>
        <v>3993.9368714499997</v>
      </c>
      <c r="I26" s="37">
        <f>SUMIFS(СВЦЭМ!$D$34:$D$777,СВЦЭМ!$A$34:$A$777,$A26,СВЦЭМ!$B$34:$B$777,I$11)+'СЕТ СН'!$F$11+СВЦЭМ!$D$10+'СЕТ СН'!$F$5-'СЕТ СН'!$F$21</f>
        <v>3992.6788687200005</v>
      </c>
      <c r="J26" s="37">
        <f>SUMIFS(СВЦЭМ!$D$34:$D$777,СВЦЭМ!$A$34:$A$777,$A26,СВЦЭМ!$B$34:$B$777,J$11)+'СЕТ СН'!$F$11+СВЦЭМ!$D$10+'СЕТ СН'!$F$5-'СЕТ СН'!$F$21</f>
        <v>3966.2388645700003</v>
      </c>
      <c r="K26" s="37">
        <f>SUMIFS(СВЦЭМ!$D$34:$D$777,СВЦЭМ!$A$34:$A$777,$A26,СВЦЭМ!$B$34:$B$777,K$11)+'СЕТ СН'!$F$11+СВЦЭМ!$D$10+'СЕТ СН'!$F$5-'СЕТ СН'!$F$21</f>
        <v>3923.4508165200004</v>
      </c>
      <c r="L26" s="37">
        <f>SUMIFS(СВЦЭМ!$D$34:$D$777,СВЦЭМ!$A$34:$A$777,$A26,СВЦЭМ!$B$34:$B$777,L$11)+'СЕТ СН'!$F$11+СВЦЭМ!$D$10+'СЕТ СН'!$F$5-'СЕТ СН'!$F$21</f>
        <v>3922.8800372100004</v>
      </c>
      <c r="M26" s="37">
        <f>SUMIFS(СВЦЭМ!$D$34:$D$777,СВЦЭМ!$A$34:$A$777,$A26,СВЦЭМ!$B$34:$B$777,M$11)+'СЕТ СН'!$F$11+СВЦЭМ!$D$10+'СЕТ СН'!$F$5-'СЕТ СН'!$F$21</f>
        <v>3918.4513290699997</v>
      </c>
      <c r="N26" s="37">
        <f>SUMIFS(СВЦЭМ!$D$34:$D$777,СВЦЭМ!$A$34:$A$777,$A26,СВЦЭМ!$B$34:$B$777,N$11)+'СЕТ СН'!$F$11+СВЦЭМ!$D$10+'СЕТ СН'!$F$5-'СЕТ СН'!$F$21</f>
        <v>3912.5643662399998</v>
      </c>
      <c r="O26" s="37">
        <f>SUMIFS(СВЦЭМ!$D$34:$D$777,СВЦЭМ!$A$34:$A$777,$A26,СВЦЭМ!$B$34:$B$777,O$11)+'СЕТ СН'!$F$11+СВЦЭМ!$D$10+'СЕТ СН'!$F$5-'СЕТ СН'!$F$21</f>
        <v>3910.1628464300002</v>
      </c>
      <c r="P26" s="37">
        <f>SUMIFS(СВЦЭМ!$D$34:$D$777,СВЦЭМ!$A$34:$A$777,$A26,СВЦЭМ!$B$34:$B$777,P$11)+'СЕТ СН'!$F$11+СВЦЭМ!$D$10+'СЕТ СН'!$F$5-'СЕТ СН'!$F$21</f>
        <v>3910.2790370300008</v>
      </c>
      <c r="Q26" s="37">
        <f>SUMIFS(СВЦЭМ!$D$34:$D$777,СВЦЭМ!$A$34:$A$777,$A26,СВЦЭМ!$B$34:$B$777,Q$11)+'СЕТ СН'!$F$11+СВЦЭМ!$D$10+'СЕТ СН'!$F$5-'СЕТ СН'!$F$21</f>
        <v>3911.6947445900005</v>
      </c>
      <c r="R26" s="37">
        <f>SUMIFS(СВЦЭМ!$D$34:$D$777,СВЦЭМ!$A$34:$A$777,$A26,СВЦЭМ!$B$34:$B$777,R$11)+'СЕТ СН'!$F$11+СВЦЭМ!$D$10+'СЕТ СН'!$F$5-'СЕТ СН'!$F$21</f>
        <v>3911.3066741600005</v>
      </c>
      <c r="S26" s="37">
        <f>SUMIFS(СВЦЭМ!$D$34:$D$777,СВЦЭМ!$A$34:$A$777,$A26,СВЦЭМ!$B$34:$B$777,S$11)+'СЕТ СН'!$F$11+СВЦЭМ!$D$10+'СЕТ СН'!$F$5-'СЕТ СН'!$F$21</f>
        <v>3917.8030371599998</v>
      </c>
      <c r="T26" s="37">
        <f>SUMIFS(СВЦЭМ!$D$34:$D$777,СВЦЭМ!$A$34:$A$777,$A26,СВЦЭМ!$B$34:$B$777,T$11)+'СЕТ СН'!$F$11+СВЦЭМ!$D$10+'СЕТ СН'!$F$5-'СЕТ СН'!$F$21</f>
        <v>3918.4561402899999</v>
      </c>
      <c r="U26" s="37">
        <f>SUMIFS(СВЦЭМ!$D$34:$D$777,СВЦЭМ!$A$34:$A$777,$A26,СВЦЭМ!$B$34:$B$777,U$11)+'СЕТ СН'!$F$11+СВЦЭМ!$D$10+'СЕТ СН'!$F$5-'СЕТ СН'!$F$21</f>
        <v>3918.8687290300004</v>
      </c>
      <c r="V26" s="37">
        <f>SUMIFS(СВЦЭМ!$D$34:$D$777,СВЦЭМ!$A$34:$A$777,$A26,СВЦЭМ!$B$34:$B$777,V$11)+'СЕТ СН'!$F$11+СВЦЭМ!$D$10+'СЕТ СН'!$F$5-'СЕТ СН'!$F$21</f>
        <v>3920.99136275</v>
      </c>
      <c r="W26" s="37">
        <f>SUMIFS(СВЦЭМ!$D$34:$D$777,СВЦЭМ!$A$34:$A$777,$A26,СВЦЭМ!$B$34:$B$777,W$11)+'СЕТ СН'!$F$11+СВЦЭМ!$D$10+'СЕТ СН'!$F$5-'СЕТ СН'!$F$21</f>
        <v>3916.4022825499997</v>
      </c>
      <c r="X26" s="37">
        <f>SUMIFS(СВЦЭМ!$D$34:$D$777,СВЦЭМ!$A$34:$A$777,$A26,СВЦЭМ!$B$34:$B$777,X$11)+'СЕТ СН'!$F$11+СВЦЭМ!$D$10+'СЕТ СН'!$F$5-'СЕТ СН'!$F$21</f>
        <v>3912.0301778100002</v>
      </c>
      <c r="Y26" s="37">
        <f>SUMIFS(СВЦЭМ!$D$34:$D$777,СВЦЭМ!$A$34:$A$777,$A26,СВЦЭМ!$B$34:$B$777,Y$11)+'СЕТ СН'!$F$11+СВЦЭМ!$D$10+'СЕТ СН'!$F$5-'СЕТ СН'!$F$21</f>
        <v>3925.7744213200003</v>
      </c>
    </row>
    <row r="27" spans="1:25" ht="15.75" x14ac:dyDescent="0.2">
      <c r="A27" s="36">
        <f t="shared" si="0"/>
        <v>42751</v>
      </c>
      <c r="B27" s="37">
        <f>SUMIFS(СВЦЭМ!$D$34:$D$777,СВЦЭМ!$A$34:$A$777,$A27,СВЦЭМ!$B$34:$B$777,B$11)+'СЕТ СН'!$F$11+СВЦЭМ!$D$10+'СЕТ СН'!$F$5-'СЕТ СН'!$F$21</f>
        <v>3959.7027819200002</v>
      </c>
      <c r="C27" s="37">
        <f>SUMIFS(СВЦЭМ!$D$34:$D$777,СВЦЭМ!$A$34:$A$777,$A27,СВЦЭМ!$B$34:$B$777,C$11)+'СЕТ СН'!$F$11+СВЦЭМ!$D$10+'СЕТ СН'!$F$5-'СЕТ СН'!$F$21</f>
        <v>3993.9969999599998</v>
      </c>
      <c r="D27" s="37">
        <f>SUMIFS(СВЦЭМ!$D$34:$D$777,СВЦЭМ!$A$34:$A$777,$A27,СВЦЭМ!$B$34:$B$777,D$11)+'СЕТ СН'!$F$11+СВЦЭМ!$D$10+'СЕТ СН'!$F$5-'СЕТ СН'!$F$21</f>
        <v>4018.7029748100003</v>
      </c>
      <c r="E27" s="37">
        <f>SUMIFS(СВЦЭМ!$D$34:$D$777,СВЦЭМ!$A$34:$A$777,$A27,СВЦЭМ!$B$34:$B$777,E$11)+'СЕТ СН'!$F$11+СВЦЭМ!$D$10+'СЕТ СН'!$F$5-'СЕТ СН'!$F$21</f>
        <v>4030.5463034300001</v>
      </c>
      <c r="F27" s="37">
        <f>SUMIFS(СВЦЭМ!$D$34:$D$777,СВЦЭМ!$A$34:$A$777,$A27,СВЦЭМ!$B$34:$B$777,F$11)+'СЕТ СН'!$F$11+СВЦЭМ!$D$10+'СЕТ СН'!$F$5-'СЕТ СН'!$F$21</f>
        <v>4029.84250307</v>
      </c>
      <c r="G27" s="37">
        <f>SUMIFS(СВЦЭМ!$D$34:$D$777,СВЦЭМ!$A$34:$A$777,$A27,СВЦЭМ!$B$34:$B$777,G$11)+'СЕТ СН'!$F$11+СВЦЭМ!$D$10+'СЕТ СН'!$F$5-'СЕТ СН'!$F$21</f>
        <v>4013.5193810300007</v>
      </c>
      <c r="H27" s="37">
        <f>SUMIFS(СВЦЭМ!$D$34:$D$777,СВЦЭМ!$A$34:$A$777,$A27,СВЦЭМ!$B$34:$B$777,H$11)+'СЕТ СН'!$F$11+СВЦЭМ!$D$10+'СЕТ СН'!$F$5-'СЕТ СН'!$F$21</f>
        <v>4001.7718108700001</v>
      </c>
      <c r="I27" s="37">
        <f>SUMIFS(СВЦЭМ!$D$34:$D$777,СВЦЭМ!$A$34:$A$777,$A27,СВЦЭМ!$B$34:$B$777,I$11)+'СЕТ СН'!$F$11+СВЦЭМ!$D$10+'СЕТ СН'!$F$5-'СЕТ СН'!$F$21</f>
        <v>3941.3113520300003</v>
      </c>
      <c r="J27" s="37">
        <f>SUMIFS(СВЦЭМ!$D$34:$D$777,СВЦЭМ!$A$34:$A$777,$A27,СВЦЭМ!$B$34:$B$777,J$11)+'СЕТ СН'!$F$11+СВЦЭМ!$D$10+'СЕТ СН'!$F$5-'СЕТ СН'!$F$21</f>
        <v>4011.9423151000001</v>
      </c>
      <c r="K27" s="37">
        <f>SUMIFS(СВЦЭМ!$D$34:$D$777,СВЦЭМ!$A$34:$A$777,$A27,СВЦЭМ!$B$34:$B$777,K$11)+'СЕТ СН'!$F$11+СВЦЭМ!$D$10+'СЕТ СН'!$F$5-'СЕТ СН'!$F$21</f>
        <v>3953.5098680400006</v>
      </c>
      <c r="L27" s="37">
        <f>SUMIFS(СВЦЭМ!$D$34:$D$777,СВЦЭМ!$A$34:$A$777,$A27,СВЦЭМ!$B$34:$B$777,L$11)+'СЕТ СН'!$F$11+СВЦЭМ!$D$10+'СЕТ СН'!$F$5-'СЕТ СН'!$F$21</f>
        <v>3958.6207336200005</v>
      </c>
      <c r="M27" s="37">
        <f>SUMIFS(СВЦЭМ!$D$34:$D$777,СВЦЭМ!$A$34:$A$777,$A27,СВЦЭМ!$B$34:$B$777,M$11)+'СЕТ СН'!$F$11+СВЦЭМ!$D$10+'СЕТ СН'!$F$5-'СЕТ СН'!$F$21</f>
        <v>3952.9327246100002</v>
      </c>
      <c r="N27" s="37">
        <f>SUMIFS(СВЦЭМ!$D$34:$D$777,СВЦЭМ!$A$34:$A$777,$A27,СВЦЭМ!$B$34:$B$777,N$11)+'СЕТ СН'!$F$11+СВЦЭМ!$D$10+'СЕТ СН'!$F$5-'СЕТ СН'!$F$21</f>
        <v>3937.9316042299997</v>
      </c>
      <c r="O27" s="37">
        <f>SUMIFS(СВЦЭМ!$D$34:$D$777,СВЦЭМ!$A$34:$A$777,$A27,СВЦЭМ!$B$34:$B$777,O$11)+'СЕТ СН'!$F$11+СВЦЭМ!$D$10+'СЕТ СН'!$F$5-'СЕТ СН'!$F$21</f>
        <v>3933.1172790800001</v>
      </c>
      <c r="P27" s="37">
        <f>SUMIFS(СВЦЭМ!$D$34:$D$777,СВЦЭМ!$A$34:$A$777,$A27,СВЦЭМ!$B$34:$B$777,P$11)+'СЕТ СН'!$F$11+СВЦЭМ!$D$10+'СЕТ СН'!$F$5-'СЕТ СН'!$F$21</f>
        <v>3931.8418512000007</v>
      </c>
      <c r="Q27" s="37">
        <f>SUMIFS(СВЦЭМ!$D$34:$D$777,СВЦЭМ!$A$34:$A$777,$A27,СВЦЭМ!$B$34:$B$777,Q$11)+'СЕТ СН'!$F$11+СВЦЭМ!$D$10+'СЕТ СН'!$F$5-'СЕТ СН'!$F$21</f>
        <v>3928.1200925600006</v>
      </c>
      <c r="R27" s="37">
        <f>SUMIFS(СВЦЭМ!$D$34:$D$777,СВЦЭМ!$A$34:$A$777,$A27,СВЦЭМ!$B$34:$B$777,R$11)+'СЕТ СН'!$F$11+СВЦЭМ!$D$10+'СЕТ СН'!$F$5-'СЕТ СН'!$F$21</f>
        <v>3932.8211615800001</v>
      </c>
      <c r="S27" s="37">
        <f>SUMIFS(СВЦЭМ!$D$34:$D$777,СВЦЭМ!$A$34:$A$777,$A27,СВЦЭМ!$B$34:$B$777,S$11)+'СЕТ СН'!$F$11+СВЦЭМ!$D$10+'СЕТ СН'!$F$5-'СЕТ СН'!$F$21</f>
        <v>3946.5838655700009</v>
      </c>
      <c r="T27" s="37">
        <f>SUMIFS(СВЦЭМ!$D$34:$D$777,СВЦЭМ!$A$34:$A$777,$A27,СВЦЭМ!$B$34:$B$777,T$11)+'СЕТ СН'!$F$11+СВЦЭМ!$D$10+'СЕТ СН'!$F$5-'СЕТ СН'!$F$21</f>
        <v>3935.57425779</v>
      </c>
      <c r="U27" s="37">
        <f>SUMIFS(СВЦЭМ!$D$34:$D$777,СВЦЭМ!$A$34:$A$777,$A27,СВЦЭМ!$B$34:$B$777,U$11)+'СЕТ СН'!$F$11+СВЦЭМ!$D$10+'СЕТ СН'!$F$5-'СЕТ СН'!$F$21</f>
        <v>3940.6576489700001</v>
      </c>
      <c r="V27" s="37">
        <f>SUMIFS(СВЦЭМ!$D$34:$D$777,СВЦЭМ!$A$34:$A$777,$A27,СВЦЭМ!$B$34:$B$777,V$11)+'СЕТ СН'!$F$11+СВЦЭМ!$D$10+'СЕТ СН'!$F$5-'СЕТ СН'!$F$21</f>
        <v>3948.66705559</v>
      </c>
      <c r="W27" s="37">
        <f>SUMIFS(СВЦЭМ!$D$34:$D$777,СВЦЭМ!$A$34:$A$777,$A27,СВЦЭМ!$B$34:$B$777,W$11)+'СЕТ СН'!$F$11+СВЦЭМ!$D$10+'СЕТ СН'!$F$5-'СЕТ СН'!$F$21</f>
        <v>3943.2125872100005</v>
      </c>
      <c r="X27" s="37">
        <f>SUMIFS(СВЦЭМ!$D$34:$D$777,СВЦЭМ!$A$34:$A$777,$A27,СВЦЭМ!$B$34:$B$777,X$11)+'СЕТ СН'!$F$11+СВЦЭМ!$D$10+'СЕТ СН'!$F$5-'СЕТ СН'!$F$21</f>
        <v>3945.1839705399998</v>
      </c>
      <c r="Y27" s="37">
        <f>SUMIFS(СВЦЭМ!$D$34:$D$777,СВЦЭМ!$A$34:$A$777,$A27,СВЦЭМ!$B$34:$B$777,Y$11)+'СЕТ СН'!$F$11+СВЦЭМ!$D$10+'СЕТ СН'!$F$5-'СЕТ СН'!$F$21</f>
        <v>3941.2042352999997</v>
      </c>
    </row>
    <row r="28" spans="1:25" ht="15.75" x14ac:dyDescent="0.2">
      <c r="A28" s="36">
        <f t="shared" si="0"/>
        <v>42752</v>
      </c>
      <c r="B28" s="37">
        <f>SUMIFS(СВЦЭМ!$D$34:$D$777,СВЦЭМ!$A$34:$A$777,$A28,СВЦЭМ!$B$34:$B$777,B$11)+'СЕТ СН'!$F$11+СВЦЭМ!$D$10+'СЕТ СН'!$F$5-'СЕТ СН'!$F$21</f>
        <v>3944.74857324</v>
      </c>
      <c r="C28" s="37">
        <f>SUMIFS(СВЦЭМ!$D$34:$D$777,СВЦЭМ!$A$34:$A$777,$A28,СВЦЭМ!$B$34:$B$777,C$11)+'СЕТ СН'!$F$11+СВЦЭМ!$D$10+'СЕТ СН'!$F$5-'СЕТ СН'!$F$21</f>
        <v>3964.4041151500005</v>
      </c>
      <c r="D28" s="37">
        <f>SUMIFS(СВЦЭМ!$D$34:$D$777,СВЦЭМ!$A$34:$A$777,$A28,СВЦЭМ!$B$34:$B$777,D$11)+'СЕТ СН'!$F$11+СВЦЭМ!$D$10+'СЕТ СН'!$F$5-'СЕТ СН'!$F$21</f>
        <v>4018.29036963</v>
      </c>
      <c r="E28" s="37">
        <f>SUMIFS(СВЦЭМ!$D$34:$D$777,СВЦЭМ!$A$34:$A$777,$A28,СВЦЭМ!$B$34:$B$777,E$11)+'СЕТ СН'!$F$11+СВЦЭМ!$D$10+'СЕТ СН'!$F$5-'СЕТ СН'!$F$21</f>
        <v>4011.4179652000003</v>
      </c>
      <c r="F28" s="37">
        <f>SUMIFS(СВЦЭМ!$D$34:$D$777,СВЦЭМ!$A$34:$A$777,$A28,СВЦЭМ!$B$34:$B$777,F$11)+'СЕТ СН'!$F$11+СВЦЭМ!$D$10+'СЕТ СН'!$F$5-'СЕТ СН'!$F$21</f>
        <v>4012.8097440700003</v>
      </c>
      <c r="G28" s="37">
        <f>SUMIFS(СВЦЭМ!$D$34:$D$777,СВЦЭМ!$A$34:$A$777,$A28,СВЦЭМ!$B$34:$B$777,G$11)+'СЕТ СН'!$F$11+СВЦЭМ!$D$10+'СЕТ СН'!$F$5-'СЕТ СН'!$F$21</f>
        <v>3992.4977819800006</v>
      </c>
      <c r="H28" s="37">
        <f>SUMIFS(СВЦЭМ!$D$34:$D$777,СВЦЭМ!$A$34:$A$777,$A28,СВЦЭМ!$B$34:$B$777,H$11)+'СЕТ СН'!$F$11+СВЦЭМ!$D$10+'СЕТ СН'!$F$5-'СЕТ СН'!$F$21</f>
        <v>3920.0467829099998</v>
      </c>
      <c r="I28" s="37">
        <f>SUMIFS(СВЦЭМ!$D$34:$D$777,СВЦЭМ!$A$34:$A$777,$A28,СВЦЭМ!$B$34:$B$777,I$11)+'СЕТ СН'!$F$11+СВЦЭМ!$D$10+'СЕТ СН'!$F$5-'СЕТ СН'!$F$21</f>
        <v>3950.0814840800003</v>
      </c>
      <c r="J28" s="37">
        <f>SUMIFS(СВЦЭМ!$D$34:$D$777,СВЦЭМ!$A$34:$A$777,$A28,СВЦЭМ!$B$34:$B$777,J$11)+'СЕТ СН'!$F$11+СВЦЭМ!$D$10+'СЕТ СН'!$F$5-'СЕТ СН'!$F$21</f>
        <v>3907.3615000000009</v>
      </c>
      <c r="K28" s="37">
        <f>SUMIFS(СВЦЭМ!$D$34:$D$777,СВЦЭМ!$A$34:$A$777,$A28,СВЦЭМ!$B$34:$B$777,K$11)+'СЕТ СН'!$F$11+СВЦЭМ!$D$10+'СЕТ СН'!$F$5-'СЕТ СН'!$F$21</f>
        <v>3930.8357852000008</v>
      </c>
      <c r="L28" s="37">
        <f>SUMIFS(СВЦЭМ!$D$34:$D$777,СВЦЭМ!$A$34:$A$777,$A28,СВЦЭМ!$B$34:$B$777,L$11)+'СЕТ СН'!$F$11+СВЦЭМ!$D$10+'СЕТ СН'!$F$5-'СЕТ СН'!$F$21</f>
        <v>3943.9166028300006</v>
      </c>
      <c r="M28" s="37">
        <f>SUMIFS(СВЦЭМ!$D$34:$D$777,СВЦЭМ!$A$34:$A$777,$A28,СВЦЭМ!$B$34:$B$777,M$11)+'СЕТ СН'!$F$11+СВЦЭМ!$D$10+'СЕТ СН'!$F$5-'СЕТ СН'!$F$21</f>
        <v>3953.0441698699997</v>
      </c>
      <c r="N28" s="37">
        <f>SUMIFS(СВЦЭМ!$D$34:$D$777,СВЦЭМ!$A$34:$A$777,$A28,СВЦЭМ!$B$34:$B$777,N$11)+'СЕТ СН'!$F$11+СВЦЭМ!$D$10+'СЕТ СН'!$F$5-'СЕТ СН'!$F$21</f>
        <v>3954.4958134400003</v>
      </c>
      <c r="O28" s="37">
        <f>SUMIFS(СВЦЭМ!$D$34:$D$777,СВЦЭМ!$A$34:$A$777,$A28,СВЦЭМ!$B$34:$B$777,O$11)+'СЕТ СН'!$F$11+СВЦЭМ!$D$10+'СЕТ СН'!$F$5-'СЕТ СН'!$F$21</f>
        <v>3950.5035740100002</v>
      </c>
      <c r="P28" s="37">
        <f>SUMIFS(СВЦЭМ!$D$34:$D$777,СВЦЭМ!$A$34:$A$777,$A28,СВЦЭМ!$B$34:$B$777,P$11)+'СЕТ СН'!$F$11+СВЦЭМ!$D$10+'СЕТ СН'!$F$5-'СЕТ СН'!$F$21</f>
        <v>3948.1488578500002</v>
      </c>
      <c r="Q28" s="37">
        <f>SUMIFS(СВЦЭМ!$D$34:$D$777,СВЦЭМ!$A$34:$A$777,$A28,СВЦЭМ!$B$34:$B$777,Q$11)+'СЕТ СН'!$F$11+СВЦЭМ!$D$10+'СЕТ СН'!$F$5-'СЕТ СН'!$F$21</f>
        <v>3941.3681802200008</v>
      </c>
      <c r="R28" s="37">
        <f>SUMIFS(СВЦЭМ!$D$34:$D$777,СВЦЭМ!$A$34:$A$777,$A28,СВЦЭМ!$B$34:$B$777,R$11)+'СЕТ СН'!$F$11+СВЦЭМ!$D$10+'СЕТ СН'!$F$5-'СЕТ СН'!$F$21</f>
        <v>3938.4860698499997</v>
      </c>
      <c r="S28" s="37">
        <f>SUMIFS(СВЦЭМ!$D$34:$D$777,СВЦЭМ!$A$34:$A$777,$A28,СВЦЭМ!$B$34:$B$777,S$11)+'СЕТ СН'!$F$11+СВЦЭМ!$D$10+'СЕТ СН'!$F$5-'СЕТ СН'!$F$21</f>
        <v>3909.67440179</v>
      </c>
      <c r="T28" s="37">
        <f>SUMIFS(СВЦЭМ!$D$34:$D$777,СВЦЭМ!$A$34:$A$777,$A28,СВЦЭМ!$B$34:$B$777,T$11)+'СЕТ СН'!$F$11+СВЦЭМ!$D$10+'СЕТ СН'!$F$5-'СЕТ СН'!$F$21</f>
        <v>3890.2597916800005</v>
      </c>
      <c r="U28" s="37">
        <f>SUMIFS(СВЦЭМ!$D$34:$D$777,СВЦЭМ!$A$34:$A$777,$A28,СВЦЭМ!$B$34:$B$777,U$11)+'СЕТ СН'!$F$11+СВЦЭМ!$D$10+'СЕТ СН'!$F$5-'СЕТ СН'!$F$21</f>
        <v>3908.4572773700002</v>
      </c>
      <c r="V28" s="37">
        <f>SUMIFS(СВЦЭМ!$D$34:$D$777,СВЦЭМ!$A$34:$A$777,$A28,СВЦЭМ!$B$34:$B$777,V$11)+'СЕТ СН'!$F$11+СВЦЭМ!$D$10+'СЕТ СН'!$F$5-'СЕТ СН'!$F$21</f>
        <v>3920.3151553500002</v>
      </c>
      <c r="W28" s="37">
        <f>SUMIFS(СВЦЭМ!$D$34:$D$777,СВЦЭМ!$A$34:$A$777,$A28,СВЦЭМ!$B$34:$B$777,W$11)+'СЕТ СН'!$F$11+СВЦЭМ!$D$10+'СЕТ СН'!$F$5-'СЕТ СН'!$F$21</f>
        <v>3930.4345874000001</v>
      </c>
      <c r="X28" s="37">
        <f>SUMIFS(СВЦЭМ!$D$34:$D$777,СВЦЭМ!$A$34:$A$777,$A28,СВЦЭМ!$B$34:$B$777,X$11)+'СЕТ СН'!$F$11+СВЦЭМ!$D$10+'СЕТ СН'!$F$5-'СЕТ СН'!$F$21</f>
        <v>3946.7790222200001</v>
      </c>
      <c r="Y28" s="37">
        <f>SUMIFS(СВЦЭМ!$D$34:$D$777,СВЦЭМ!$A$34:$A$777,$A28,СВЦЭМ!$B$34:$B$777,Y$11)+'СЕТ СН'!$F$11+СВЦЭМ!$D$10+'СЕТ СН'!$F$5-'СЕТ СН'!$F$21</f>
        <v>3934.64912499</v>
      </c>
    </row>
    <row r="29" spans="1:25" ht="15.75" x14ac:dyDescent="0.2">
      <c r="A29" s="36">
        <f t="shared" si="0"/>
        <v>42753</v>
      </c>
      <c r="B29" s="37">
        <f>SUMIFS(СВЦЭМ!$D$34:$D$777,СВЦЭМ!$A$34:$A$777,$A29,СВЦЭМ!$B$34:$B$777,B$11)+'СЕТ СН'!$F$11+СВЦЭМ!$D$10+'СЕТ СН'!$F$5-'СЕТ СН'!$F$21</f>
        <v>4012.3707439500004</v>
      </c>
      <c r="C29" s="37">
        <f>SUMIFS(СВЦЭМ!$D$34:$D$777,СВЦЭМ!$A$34:$A$777,$A29,СВЦЭМ!$B$34:$B$777,C$11)+'СЕТ СН'!$F$11+СВЦЭМ!$D$10+'СЕТ СН'!$F$5-'СЕТ СН'!$F$21</f>
        <v>4030.2534834800008</v>
      </c>
      <c r="D29" s="37">
        <f>SUMIFS(СВЦЭМ!$D$34:$D$777,СВЦЭМ!$A$34:$A$777,$A29,СВЦЭМ!$B$34:$B$777,D$11)+'СЕТ СН'!$F$11+СВЦЭМ!$D$10+'СЕТ СН'!$F$5-'СЕТ СН'!$F$21</f>
        <v>4032.6585618999998</v>
      </c>
      <c r="E29" s="37">
        <f>SUMIFS(СВЦЭМ!$D$34:$D$777,СВЦЭМ!$A$34:$A$777,$A29,СВЦЭМ!$B$34:$B$777,E$11)+'СЕТ СН'!$F$11+СВЦЭМ!$D$10+'СЕТ СН'!$F$5-'СЕТ СН'!$F$21</f>
        <v>4044.4603128100007</v>
      </c>
      <c r="F29" s="37">
        <f>SUMIFS(СВЦЭМ!$D$34:$D$777,СВЦЭМ!$A$34:$A$777,$A29,СВЦЭМ!$B$34:$B$777,F$11)+'СЕТ СН'!$F$11+СВЦЭМ!$D$10+'СЕТ СН'!$F$5-'СЕТ СН'!$F$21</f>
        <v>4044.1238625000005</v>
      </c>
      <c r="G29" s="37">
        <f>SUMIFS(СВЦЭМ!$D$34:$D$777,СВЦЭМ!$A$34:$A$777,$A29,СВЦЭМ!$B$34:$B$777,G$11)+'СЕТ СН'!$F$11+СВЦЭМ!$D$10+'СЕТ СН'!$F$5-'СЕТ СН'!$F$21</f>
        <v>4032.9577197600001</v>
      </c>
      <c r="H29" s="37">
        <f>SUMIFS(СВЦЭМ!$D$34:$D$777,СВЦЭМ!$A$34:$A$777,$A29,СВЦЭМ!$B$34:$B$777,H$11)+'СЕТ СН'!$F$11+СВЦЭМ!$D$10+'СЕТ СН'!$F$5-'СЕТ СН'!$F$21</f>
        <v>4011.4790389200007</v>
      </c>
      <c r="I29" s="37">
        <f>SUMIFS(СВЦЭМ!$D$34:$D$777,СВЦЭМ!$A$34:$A$777,$A29,СВЦЭМ!$B$34:$B$777,I$11)+'СЕТ СН'!$F$11+СВЦЭМ!$D$10+'СЕТ СН'!$F$5-'СЕТ СН'!$F$21</f>
        <v>3958.0524218200007</v>
      </c>
      <c r="J29" s="37">
        <f>SUMIFS(СВЦЭМ!$D$34:$D$777,СВЦЭМ!$A$34:$A$777,$A29,СВЦЭМ!$B$34:$B$777,J$11)+'СЕТ СН'!$F$11+СВЦЭМ!$D$10+'СЕТ СН'!$F$5-'СЕТ СН'!$F$21</f>
        <v>3921.9377118900002</v>
      </c>
      <c r="K29" s="37">
        <f>SUMIFS(СВЦЭМ!$D$34:$D$777,СВЦЭМ!$A$34:$A$777,$A29,СВЦЭМ!$B$34:$B$777,K$11)+'СЕТ СН'!$F$11+СВЦЭМ!$D$10+'СЕТ СН'!$F$5-'СЕТ СН'!$F$21</f>
        <v>3913.4459946400002</v>
      </c>
      <c r="L29" s="37">
        <f>SUMIFS(СВЦЭМ!$D$34:$D$777,СВЦЭМ!$A$34:$A$777,$A29,СВЦЭМ!$B$34:$B$777,L$11)+'СЕТ СН'!$F$11+СВЦЭМ!$D$10+'СЕТ СН'!$F$5-'СЕТ СН'!$F$21</f>
        <v>3916.9245525700007</v>
      </c>
      <c r="M29" s="37">
        <f>SUMIFS(СВЦЭМ!$D$34:$D$777,СВЦЭМ!$A$34:$A$777,$A29,СВЦЭМ!$B$34:$B$777,M$11)+'СЕТ СН'!$F$11+СВЦЭМ!$D$10+'СЕТ СН'!$F$5-'СЕТ СН'!$F$21</f>
        <v>3915.5056847100004</v>
      </c>
      <c r="N29" s="37">
        <f>SUMIFS(СВЦЭМ!$D$34:$D$777,СВЦЭМ!$A$34:$A$777,$A29,СВЦЭМ!$B$34:$B$777,N$11)+'СЕТ СН'!$F$11+СВЦЭМ!$D$10+'СЕТ СН'!$F$5-'СЕТ СН'!$F$21</f>
        <v>3915.5233948599998</v>
      </c>
      <c r="O29" s="37">
        <f>SUMIFS(СВЦЭМ!$D$34:$D$777,СВЦЭМ!$A$34:$A$777,$A29,СВЦЭМ!$B$34:$B$777,O$11)+'СЕТ СН'!$F$11+СВЦЭМ!$D$10+'СЕТ СН'!$F$5-'СЕТ СН'!$F$21</f>
        <v>3918.1137492200005</v>
      </c>
      <c r="P29" s="37">
        <f>SUMIFS(СВЦЭМ!$D$34:$D$777,СВЦЭМ!$A$34:$A$777,$A29,СВЦЭМ!$B$34:$B$777,P$11)+'СЕТ СН'!$F$11+СВЦЭМ!$D$10+'СЕТ СН'!$F$5-'СЕТ СН'!$F$21</f>
        <v>3924.3943452500007</v>
      </c>
      <c r="Q29" s="37">
        <f>SUMIFS(СВЦЭМ!$D$34:$D$777,СВЦЭМ!$A$34:$A$777,$A29,СВЦЭМ!$B$34:$B$777,Q$11)+'СЕТ СН'!$F$11+СВЦЭМ!$D$10+'СЕТ СН'!$F$5-'СЕТ СН'!$F$21</f>
        <v>3934.2386293400004</v>
      </c>
      <c r="R29" s="37">
        <f>SUMIFS(СВЦЭМ!$D$34:$D$777,СВЦЭМ!$A$34:$A$777,$A29,СВЦЭМ!$B$34:$B$777,R$11)+'СЕТ СН'!$F$11+СВЦЭМ!$D$10+'СЕТ СН'!$F$5-'СЕТ СН'!$F$21</f>
        <v>3933.5252503299998</v>
      </c>
      <c r="S29" s="37">
        <f>SUMIFS(СВЦЭМ!$D$34:$D$777,СВЦЭМ!$A$34:$A$777,$A29,СВЦЭМ!$B$34:$B$777,S$11)+'СЕТ СН'!$F$11+СВЦЭМ!$D$10+'СЕТ СН'!$F$5-'СЕТ СН'!$F$21</f>
        <v>3914.6948455500005</v>
      </c>
      <c r="T29" s="37">
        <f>SUMIFS(СВЦЭМ!$D$34:$D$777,СВЦЭМ!$A$34:$A$777,$A29,СВЦЭМ!$B$34:$B$777,T$11)+'СЕТ СН'!$F$11+СВЦЭМ!$D$10+'СЕТ СН'!$F$5-'СЕТ СН'!$F$21</f>
        <v>3901.2470658500006</v>
      </c>
      <c r="U29" s="37">
        <f>SUMIFS(СВЦЭМ!$D$34:$D$777,СВЦЭМ!$A$34:$A$777,$A29,СВЦЭМ!$B$34:$B$777,U$11)+'СЕТ СН'!$F$11+СВЦЭМ!$D$10+'СЕТ СН'!$F$5-'СЕТ СН'!$F$21</f>
        <v>3904.8388032300008</v>
      </c>
      <c r="V29" s="37">
        <f>SUMIFS(СВЦЭМ!$D$34:$D$777,СВЦЭМ!$A$34:$A$777,$A29,СВЦЭМ!$B$34:$B$777,V$11)+'СЕТ СН'!$F$11+СВЦЭМ!$D$10+'СЕТ СН'!$F$5-'СЕТ СН'!$F$21</f>
        <v>3900.8319386900002</v>
      </c>
      <c r="W29" s="37">
        <f>SUMIFS(СВЦЭМ!$D$34:$D$777,СВЦЭМ!$A$34:$A$777,$A29,СВЦЭМ!$B$34:$B$777,W$11)+'СЕТ СН'!$F$11+СВЦЭМ!$D$10+'СЕТ СН'!$F$5-'СЕТ СН'!$F$21</f>
        <v>3901.3265508900004</v>
      </c>
      <c r="X29" s="37">
        <f>SUMIFS(СВЦЭМ!$D$34:$D$777,СВЦЭМ!$A$34:$A$777,$A29,СВЦЭМ!$B$34:$B$777,X$11)+'СЕТ СН'!$F$11+СВЦЭМ!$D$10+'СЕТ СН'!$F$5-'СЕТ СН'!$F$21</f>
        <v>3926.2065428799997</v>
      </c>
      <c r="Y29" s="37">
        <f>SUMIFS(СВЦЭМ!$D$34:$D$777,СВЦЭМ!$A$34:$A$777,$A29,СВЦЭМ!$B$34:$B$777,Y$11)+'СЕТ СН'!$F$11+СВЦЭМ!$D$10+'СЕТ СН'!$F$5-'СЕТ СН'!$F$21</f>
        <v>3955.7761111300006</v>
      </c>
    </row>
    <row r="30" spans="1:25" ht="15.75" x14ac:dyDescent="0.2">
      <c r="A30" s="36">
        <f t="shared" si="0"/>
        <v>42754</v>
      </c>
      <c r="B30" s="37">
        <f>SUMIFS(СВЦЭМ!$D$34:$D$777,СВЦЭМ!$A$34:$A$777,$A30,СВЦЭМ!$B$34:$B$777,B$11)+'СЕТ СН'!$F$11+СВЦЭМ!$D$10+'СЕТ СН'!$F$5-'СЕТ СН'!$F$21</f>
        <v>3973.1622769500009</v>
      </c>
      <c r="C30" s="37">
        <f>SUMIFS(СВЦЭМ!$D$34:$D$777,СВЦЭМ!$A$34:$A$777,$A30,СВЦЭМ!$B$34:$B$777,C$11)+'СЕТ СН'!$F$11+СВЦЭМ!$D$10+'СЕТ СН'!$F$5-'СЕТ СН'!$F$21</f>
        <v>4010.12265888</v>
      </c>
      <c r="D30" s="37">
        <f>SUMIFS(СВЦЭМ!$D$34:$D$777,СВЦЭМ!$A$34:$A$777,$A30,СВЦЭМ!$B$34:$B$777,D$11)+'СЕТ СН'!$F$11+СВЦЭМ!$D$10+'СЕТ СН'!$F$5-'СЕТ СН'!$F$21</f>
        <v>4035.7979862200009</v>
      </c>
      <c r="E30" s="37">
        <f>SUMIFS(СВЦЭМ!$D$34:$D$777,СВЦЭМ!$A$34:$A$777,$A30,СВЦЭМ!$B$34:$B$777,E$11)+'СЕТ СН'!$F$11+СВЦЭМ!$D$10+'СЕТ СН'!$F$5-'СЕТ СН'!$F$21</f>
        <v>4044.1759801799999</v>
      </c>
      <c r="F30" s="37">
        <f>SUMIFS(СВЦЭМ!$D$34:$D$777,СВЦЭМ!$A$34:$A$777,$A30,СВЦЭМ!$B$34:$B$777,F$11)+'СЕТ СН'!$F$11+СВЦЭМ!$D$10+'СЕТ СН'!$F$5-'СЕТ СН'!$F$21</f>
        <v>4038.8484497000009</v>
      </c>
      <c r="G30" s="37">
        <f>SUMIFS(СВЦЭМ!$D$34:$D$777,СВЦЭМ!$A$34:$A$777,$A30,СВЦЭМ!$B$34:$B$777,G$11)+'СЕТ СН'!$F$11+СВЦЭМ!$D$10+'СЕТ СН'!$F$5-'СЕТ СН'!$F$21</f>
        <v>4025.1792471400004</v>
      </c>
      <c r="H30" s="37">
        <f>SUMIFS(СВЦЭМ!$D$34:$D$777,СВЦЭМ!$A$34:$A$777,$A30,СВЦЭМ!$B$34:$B$777,H$11)+'СЕТ СН'!$F$11+СВЦЭМ!$D$10+'СЕТ СН'!$F$5-'СЕТ СН'!$F$21</f>
        <v>3975.5657974900005</v>
      </c>
      <c r="I30" s="37">
        <f>SUMIFS(СВЦЭМ!$D$34:$D$777,СВЦЭМ!$A$34:$A$777,$A30,СВЦЭМ!$B$34:$B$777,I$11)+'СЕТ СН'!$F$11+СВЦЭМ!$D$10+'СЕТ СН'!$F$5-'СЕТ СН'!$F$21</f>
        <v>3937.20328771</v>
      </c>
      <c r="J30" s="37">
        <f>SUMIFS(СВЦЭМ!$D$34:$D$777,СВЦЭМ!$A$34:$A$777,$A30,СВЦЭМ!$B$34:$B$777,J$11)+'СЕТ СН'!$F$11+СВЦЭМ!$D$10+'СЕТ СН'!$F$5-'СЕТ СН'!$F$21</f>
        <v>3916.8015298700002</v>
      </c>
      <c r="K30" s="37">
        <f>SUMIFS(СВЦЭМ!$D$34:$D$777,СВЦЭМ!$A$34:$A$777,$A30,СВЦЭМ!$B$34:$B$777,K$11)+'СЕТ СН'!$F$11+СВЦЭМ!$D$10+'СЕТ СН'!$F$5-'СЕТ СН'!$F$21</f>
        <v>3900.8258495800001</v>
      </c>
      <c r="L30" s="37">
        <f>SUMIFS(СВЦЭМ!$D$34:$D$777,СВЦЭМ!$A$34:$A$777,$A30,СВЦЭМ!$B$34:$B$777,L$11)+'СЕТ СН'!$F$11+СВЦЭМ!$D$10+'СЕТ СН'!$F$5-'СЕТ СН'!$F$21</f>
        <v>3907.9732655999996</v>
      </c>
      <c r="M30" s="37">
        <f>SUMIFS(СВЦЭМ!$D$34:$D$777,СВЦЭМ!$A$34:$A$777,$A30,СВЦЭМ!$B$34:$B$777,M$11)+'СЕТ СН'!$F$11+СВЦЭМ!$D$10+'СЕТ СН'!$F$5-'СЕТ СН'!$F$21</f>
        <v>3907.83238231</v>
      </c>
      <c r="N30" s="37">
        <f>SUMIFS(СВЦЭМ!$D$34:$D$777,СВЦЭМ!$A$34:$A$777,$A30,СВЦЭМ!$B$34:$B$777,N$11)+'СЕТ СН'!$F$11+СВЦЭМ!$D$10+'СЕТ СН'!$F$5-'СЕТ СН'!$F$21</f>
        <v>3921.2406375800001</v>
      </c>
      <c r="O30" s="37">
        <f>SUMIFS(СВЦЭМ!$D$34:$D$777,СВЦЭМ!$A$34:$A$777,$A30,СВЦЭМ!$B$34:$B$777,O$11)+'СЕТ СН'!$F$11+СВЦЭМ!$D$10+'СЕТ СН'!$F$5-'СЕТ СН'!$F$21</f>
        <v>3925.2502830600006</v>
      </c>
      <c r="P30" s="37">
        <f>SUMIFS(СВЦЭМ!$D$34:$D$777,СВЦЭМ!$A$34:$A$777,$A30,СВЦЭМ!$B$34:$B$777,P$11)+'СЕТ СН'!$F$11+СВЦЭМ!$D$10+'СЕТ СН'!$F$5-'СЕТ СН'!$F$21</f>
        <v>3938.1723953300007</v>
      </c>
      <c r="Q30" s="37">
        <f>SUMIFS(СВЦЭМ!$D$34:$D$777,СВЦЭМ!$A$34:$A$777,$A30,СВЦЭМ!$B$34:$B$777,Q$11)+'СЕТ СН'!$F$11+СВЦЭМ!$D$10+'СЕТ СН'!$F$5-'СЕТ СН'!$F$21</f>
        <v>3953.1926380599998</v>
      </c>
      <c r="R30" s="37">
        <f>SUMIFS(СВЦЭМ!$D$34:$D$777,СВЦЭМ!$A$34:$A$777,$A30,СВЦЭМ!$B$34:$B$777,R$11)+'СЕТ СН'!$F$11+СВЦЭМ!$D$10+'СЕТ СН'!$F$5-'СЕТ СН'!$F$21</f>
        <v>3944.8939256499998</v>
      </c>
      <c r="S30" s="37">
        <f>SUMIFS(СВЦЭМ!$D$34:$D$777,СВЦЭМ!$A$34:$A$777,$A30,СВЦЭМ!$B$34:$B$777,S$11)+'СЕТ СН'!$F$11+СВЦЭМ!$D$10+'СЕТ СН'!$F$5-'СЕТ СН'!$F$21</f>
        <v>3927.2122314600001</v>
      </c>
      <c r="T30" s="37">
        <f>SUMIFS(СВЦЭМ!$D$34:$D$777,СВЦЭМ!$A$34:$A$777,$A30,СВЦЭМ!$B$34:$B$777,T$11)+'СЕТ СН'!$F$11+СВЦЭМ!$D$10+'СЕТ СН'!$F$5-'СЕТ СН'!$F$21</f>
        <v>3909.8073040199997</v>
      </c>
      <c r="U30" s="37">
        <f>SUMIFS(СВЦЭМ!$D$34:$D$777,СВЦЭМ!$A$34:$A$777,$A30,СВЦЭМ!$B$34:$B$777,U$11)+'СЕТ СН'!$F$11+СВЦЭМ!$D$10+'СЕТ СН'!$F$5-'СЕТ СН'!$F$21</f>
        <v>3908.9718943000007</v>
      </c>
      <c r="V30" s="37">
        <f>SUMIFS(СВЦЭМ!$D$34:$D$777,СВЦЭМ!$A$34:$A$777,$A30,СВЦЭМ!$B$34:$B$777,V$11)+'СЕТ СН'!$F$11+СВЦЭМ!$D$10+'СЕТ СН'!$F$5-'СЕТ СН'!$F$21</f>
        <v>3925.2472907600004</v>
      </c>
      <c r="W30" s="37">
        <f>SUMIFS(СВЦЭМ!$D$34:$D$777,СВЦЭМ!$A$34:$A$777,$A30,СВЦЭМ!$B$34:$B$777,W$11)+'СЕТ СН'!$F$11+СВЦЭМ!$D$10+'СЕТ СН'!$F$5-'СЕТ СН'!$F$21</f>
        <v>3905.4556870600009</v>
      </c>
      <c r="X30" s="37">
        <f>SUMIFS(СВЦЭМ!$D$34:$D$777,СВЦЭМ!$A$34:$A$777,$A30,СВЦЭМ!$B$34:$B$777,X$11)+'СЕТ СН'!$F$11+СВЦЭМ!$D$10+'СЕТ СН'!$F$5-'СЕТ СН'!$F$21</f>
        <v>3907.0749580299998</v>
      </c>
      <c r="Y30" s="37">
        <f>SUMIFS(СВЦЭМ!$D$34:$D$777,СВЦЭМ!$A$34:$A$777,$A30,СВЦЭМ!$B$34:$B$777,Y$11)+'СЕТ СН'!$F$11+СВЦЭМ!$D$10+'СЕТ СН'!$F$5-'СЕТ СН'!$F$21</f>
        <v>3939.8270032300006</v>
      </c>
    </row>
    <row r="31" spans="1:25" ht="15.75" x14ac:dyDescent="0.2">
      <c r="A31" s="36">
        <f t="shared" si="0"/>
        <v>42755</v>
      </c>
      <c r="B31" s="37">
        <f>SUMIFS(СВЦЭМ!$D$34:$D$777,СВЦЭМ!$A$34:$A$777,$A31,СВЦЭМ!$B$34:$B$777,B$11)+'СЕТ СН'!$F$11+СВЦЭМ!$D$10+'СЕТ СН'!$F$5-'СЕТ СН'!$F$21</f>
        <v>3973.9267881200003</v>
      </c>
      <c r="C31" s="37">
        <f>SUMIFS(СВЦЭМ!$D$34:$D$777,СВЦЭМ!$A$34:$A$777,$A31,СВЦЭМ!$B$34:$B$777,C$11)+'СЕТ СН'!$F$11+СВЦЭМ!$D$10+'СЕТ СН'!$F$5-'СЕТ СН'!$F$21</f>
        <v>4001.7726171200002</v>
      </c>
      <c r="D31" s="37">
        <f>SUMIFS(СВЦЭМ!$D$34:$D$777,СВЦЭМ!$A$34:$A$777,$A31,СВЦЭМ!$B$34:$B$777,D$11)+'СЕТ СН'!$F$11+СВЦЭМ!$D$10+'СЕТ СН'!$F$5-'СЕТ СН'!$F$21</f>
        <v>4020.7062254499997</v>
      </c>
      <c r="E31" s="37">
        <f>SUMIFS(СВЦЭМ!$D$34:$D$777,СВЦЭМ!$A$34:$A$777,$A31,СВЦЭМ!$B$34:$B$777,E$11)+'СЕТ СН'!$F$11+СВЦЭМ!$D$10+'СЕТ СН'!$F$5-'СЕТ СН'!$F$21</f>
        <v>4030.2591262300002</v>
      </c>
      <c r="F31" s="37">
        <f>SUMIFS(СВЦЭМ!$D$34:$D$777,СВЦЭМ!$A$34:$A$777,$A31,СВЦЭМ!$B$34:$B$777,F$11)+'СЕТ СН'!$F$11+СВЦЭМ!$D$10+'СЕТ СН'!$F$5-'СЕТ СН'!$F$21</f>
        <v>4031.7247143599998</v>
      </c>
      <c r="G31" s="37">
        <f>SUMIFS(СВЦЭМ!$D$34:$D$777,СВЦЭМ!$A$34:$A$777,$A31,СВЦЭМ!$B$34:$B$777,G$11)+'СЕТ СН'!$F$11+СВЦЭМ!$D$10+'СЕТ СН'!$F$5-'СЕТ СН'!$F$21</f>
        <v>4013.6273312400008</v>
      </c>
      <c r="H31" s="37">
        <f>SUMIFS(СВЦЭМ!$D$34:$D$777,СВЦЭМ!$A$34:$A$777,$A31,СВЦЭМ!$B$34:$B$777,H$11)+'СЕТ СН'!$F$11+СВЦЭМ!$D$10+'СЕТ СН'!$F$5-'СЕТ СН'!$F$21</f>
        <v>3982.7791893600006</v>
      </c>
      <c r="I31" s="37">
        <f>SUMIFS(СВЦЭМ!$D$34:$D$777,СВЦЭМ!$A$34:$A$777,$A31,СВЦЭМ!$B$34:$B$777,I$11)+'СЕТ СН'!$F$11+СВЦЭМ!$D$10+'СЕТ СН'!$F$5-'СЕТ СН'!$F$21</f>
        <v>3945.5834395300008</v>
      </c>
      <c r="J31" s="37">
        <f>SUMIFS(СВЦЭМ!$D$34:$D$777,СВЦЭМ!$A$34:$A$777,$A31,СВЦЭМ!$B$34:$B$777,J$11)+'СЕТ СН'!$F$11+СВЦЭМ!$D$10+'СЕТ СН'!$F$5-'СЕТ СН'!$F$21</f>
        <v>3911.5186413200008</v>
      </c>
      <c r="K31" s="37">
        <f>SUMIFS(СВЦЭМ!$D$34:$D$777,СВЦЭМ!$A$34:$A$777,$A31,СВЦЭМ!$B$34:$B$777,K$11)+'СЕТ СН'!$F$11+СВЦЭМ!$D$10+'СЕТ СН'!$F$5-'СЕТ СН'!$F$21</f>
        <v>3907.0722165799998</v>
      </c>
      <c r="L31" s="37">
        <f>SUMIFS(СВЦЭМ!$D$34:$D$777,СВЦЭМ!$A$34:$A$777,$A31,СВЦЭМ!$B$34:$B$777,L$11)+'СЕТ СН'!$F$11+СВЦЭМ!$D$10+'СЕТ СН'!$F$5-'СЕТ СН'!$F$21</f>
        <v>3903.3566054900002</v>
      </c>
      <c r="M31" s="37">
        <f>SUMIFS(СВЦЭМ!$D$34:$D$777,СВЦЭМ!$A$34:$A$777,$A31,СВЦЭМ!$B$34:$B$777,M$11)+'СЕТ СН'!$F$11+СВЦЭМ!$D$10+'СЕТ СН'!$F$5-'СЕТ СН'!$F$21</f>
        <v>3899.4898253800002</v>
      </c>
      <c r="N31" s="37">
        <f>SUMIFS(СВЦЭМ!$D$34:$D$777,СВЦЭМ!$A$34:$A$777,$A31,СВЦЭМ!$B$34:$B$777,N$11)+'СЕТ СН'!$F$11+СВЦЭМ!$D$10+'СЕТ СН'!$F$5-'СЕТ СН'!$F$21</f>
        <v>3922.2794587799999</v>
      </c>
      <c r="O31" s="37">
        <f>SUMIFS(СВЦЭМ!$D$34:$D$777,СВЦЭМ!$A$34:$A$777,$A31,СВЦЭМ!$B$34:$B$777,O$11)+'СЕТ СН'!$F$11+СВЦЭМ!$D$10+'СЕТ СН'!$F$5-'СЕТ СН'!$F$21</f>
        <v>3929.0934244199998</v>
      </c>
      <c r="P31" s="37">
        <f>SUMIFS(СВЦЭМ!$D$34:$D$777,СВЦЭМ!$A$34:$A$777,$A31,СВЦЭМ!$B$34:$B$777,P$11)+'СЕТ СН'!$F$11+СВЦЭМ!$D$10+'СЕТ СН'!$F$5-'СЕТ СН'!$F$21</f>
        <v>3940.7781008600004</v>
      </c>
      <c r="Q31" s="37">
        <f>SUMIFS(СВЦЭМ!$D$34:$D$777,СВЦЭМ!$A$34:$A$777,$A31,СВЦЭМ!$B$34:$B$777,Q$11)+'СЕТ СН'!$F$11+СВЦЭМ!$D$10+'СЕТ СН'!$F$5-'СЕТ СН'!$F$21</f>
        <v>3933.4359718000005</v>
      </c>
      <c r="R31" s="37">
        <f>SUMIFS(СВЦЭМ!$D$34:$D$777,СВЦЭМ!$A$34:$A$777,$A31,СВЦЭМ!$B$34:$B$777,R$11)+'СЕТ СН'!$F$11+СВЦЭМ!$D$10+'СЕТ СН'!$F$5-'СЕТ СН'!$F$21</f>
        <v>3939.2215459400004</v>
      </c>
      <c r="S31" s="37">
        <f>SUMIFS(СВЦЭМ!$D$34:$D$777,СВЦЭМ!$A$34:$A$777,$A31,СВЦЭМ!$B$34:$B$777,S$11)+'СЕТ СН'!$F$11+СВЦЭМ!$D$10+'СЕТ СН'!$F$5-'СЕТ СН'!$F$21</f>
        <v>3920.9313744000001</v>
      </c>
      <c r="T31" s="37">
        <f>SUMIFS(СВЦЭМ!$D$34:$D$777,СВЦЭМ!$A$34:$A$777,$A31,СВЦЭМ!$B$34:$B$777,T$11)+'СЕТ СН'!$F$11+СВЦЭМ!$D$10+'СЕТ СН'!$F$5-'СЕТ СН'!$F$21</f>
        <v>3897.3359900300002</v>
      </c>
      <c r="U31" s="37">
        <f>SUMIFS(СВЦЭМ!$D$34:$D$777,СВЦЭМ!$A$34:$A$777,$A31,СВЦЭМ!$B$34:$B$777,U$11)+'СЕТ СН'!$F$11+СВЦЭМ!$D$10+'СЕТ СН'!$F$5-'СЕТ СН'!$F$21</f>
        <v>3898.2565429900005</v>
      </c>
      <c r="V31" s="37">
        <f>SUMIFS(СВЦЭМ!$D$34:$D$777,СВЦЭМ!$A$34:$A$777,$A31,СВЦЭМ!$B$34:$B$777,V$11)+'СЕТ СН'!$F$11+СВЦЭМ!$D$10+'СЕТ СН'!$F$5-'СЕТ СН'!$F$21</f>
        <v>3899.0771664100002</v>
      </c>
      <c r="W31" s="37">
        <f>SUMIFS(СВЦЭМ!$D$34:$D$777,СВЦЭМ!$A$34:$A$777,$A31,СВЦЭМ!$B$34:$B$777,W$11)+'СЕТ СН'!$F$11+СВЦЭМ!$D$10+'СЕТ СН'!$F$5-'СЕТ СН'!$F$21</f>
        <v>3902.10863359</v>
      </c>
      <c r="X31" s="37">
        <f>SUMIFS(СВЦЭМ!$D$34:$D$777,СВЦЭМ!$A$34:$A$777,$A31,СВЦЭМ!$B$34:$B$777,X$11)+'СЕТ СН'!$F$11+СВЦЭМ!$D$10+'СЕТ СН'!$F$5-'СЕТ СН'!$F$21</f>
        <v>3922.5722909800006</v>
      </c>
      <c r="Y31" s="37">
        <f>SUMIFS(СВЦЭМ!$D$34:$D$777,СВЦЭМ!$A$34:$A$777,$A31,СВЦЭМ!$B$34:$B$777,Y$11)+'СЕТ СН'!$F$11+СВЦЭМ!$D$10+'СЕТ СН'!$F$5-'СЕТ СН'!$F$21</f>
        <v>3965.9392781200004</v>
      </c>
    </row>
    <row r="32" spans="1:25" ht="15.75" x14ac:dyDescent="0.2">
      <c r="A32" s="36">
        <f t="shared" si="0"/>
        <v>42756</v>
      </c>
      <c r="B32" s="37">
        <f>SUMIFS(СВЦЭМ!$D$34:$D$777,СВЦЭМ!$A$34:$A$777,$A32,СВЦЭМ!$B$34:$B$777,B$11)+'СЕТ СН'!$F$11+СВЦЭМ!$D$10+'СЕТ СН'!$F$5-'СЕТ СН'!$F$21</f>
        <v>4014.8035017900002</v>
      </c>
      <c r="C32" s="37">
        <f>SUMIFS(СВЦЭМ!$D$34:$D$777,СВЦЭМ!$A$34:$A$777,$A32,СВЦЭМ!$B$34:$B$777,C$11)+'СЕТ СН'!$F$11+СВЦЭМ!$D$10+'СЕТ СН'!$F$5-'СЕТ СН'!$F$21</f>
        <v>4026.3777365900005</v>
      </c>
      <c r="D32" s="37">
        <f>SUMIFS(СВЦЭМ!$D$34:$D$777,СВЦЭМ!$A$34:$A$777,$A32,СВЦЭМ!$B$34:$B$777,D$11)+'СЕТ СН'!$F$11+СВЦЭМ!$D$10+'СЕТ СН'!$F$5-'СЕТ СН'!$F$21</f>
        <v>4022.26614651</v>
      </c>
      <c r="E32" s="37">
        <f>SUMIFS(СВЦЭМ!$D$34:$D$777,СВЦЭМ!$A$34:$A$777,$A32,СВЦЭМ!$B$34:$B$777,E$11)+'СЕТ СН'!$F$11+СВЦЭМ!$D$10+'СЕТ СН'!$F$5-'СЕТ СН'!$F$21</f>
        <v>4034.7878602300007</v>
      </c>
      <c r="F32" s="37">
        <f>SUMIFS(СВЦЭМ!$D$34:$D$777,СВЦЭМ!$A$34:$A$777,$A32,СВЦЭМ!$B$34:$B$777,F$11)+'СЕТ СН'!$F$11+СВЦЭМ!$D$10+'СЕТ СН'!$F$5-'СЕТ СН'!$F$21</f>
        <v>4034.8458044100007</v>
      </c>
      <c r="G32" s="37">
        <f>SUMIFS(СВЦЭМ!$D$34:$D$777,СВЦЭМ!$A$34:$A$777,$A32,СВЦЭМ!$B$34:$B$777,G$11)+'СЕТ СН'!$F$11+СВЦЭМ!$D$10+'СЕТ СН'!$F$5-'СЕТ СН'!$F$21</f>
        <v>4024.2798400800002</v>
      </c>
      <c r="H32" s="37">
        <f>SUMIFS(СВЦЭМ!$D$34:$D$777,СВЦЭМ!$A$34:$A$777,$A32,СВЦЭМ!$B$34:$B$777,H$11)+'СЕТ СН'!$F$11+СВЦЭМ!$D$10+'СЕТ СН'!$F$5-'СЕТ СН'!$F$21</f>
        <v>4002.1113087400008</v>
      </c>
      <c r="I32" s="37">
        <f>SUMIFS(СВЦЭМ!$D$34:$D$777,СВЦЭМ!$A$34:$A$777,$A32,СВЦЭМ!$B$34:$B$777,I$11)+'СЕТ СН'!$F$11+СВЦЭМ!$D$10+'СЕТ СН'!$F$5-'СЕТ СН'!$F$21</f>
        <v>3956.5761928400007</v>
      </c>
      <c r="J32" s="37">
        <f>SUMIFS(СВЦЭМ!$D$34:$D$777,СВЦЭМ!$A$34:$A$777,$A32,СВЦЭМ!$B$34:$B$777,J$11)+'СЕТ СН'!$F$11+СВЦЭМ!$D$10+'СЕТ СН'!$F$5-'СЕТ СН'!$F$21</f>
        <v>3934.2905555100006</v>
      </c>
      <c r="K32" s="37">
        <f>SUMIFS(СВЦЭМ!$D$34:$D$777,СВЦЭМ!$A$34:$A$777,$A32,СВЦЭМ!$B$34:$B$777,K$11)+'СЕТ СН'!$F$11+СВЦЭМ!$D$10+'СЕТ СН'!$F$5-'СЕТ СН'!$F$21</f>
        <v>3897.5653952800003</v>
      </c>
      <c r="L32" s="37">
        <f>SUMIFS(СВЦЭМ!$D$34:$D$777,СВЦЭМ!$A$34:$A$777,$A32,СВЦЭМ!$B$34:$B$777,L$11)+'СЕТ СН'!$F$11+СВЦЭМ!$D$10+'СЕТ СН'!$F$5-'СЕТ СН'!$F$21</f>
        <v>3859.8896725499999</v>
      </c>
      <c r="M32" s="37">
        <f>SUMIFS(СВЦЭМ!$D$34:$D$777,СВЦЭМ!$A$34:$A$777,$A32,СВЦЭМ!$B$34:$B$777,M$11)+'СЕТ СН'!$F$11+СВЦЭМ!$D$10+'СЕТ СН'!$F$5-'СЕТ СН'!$F$21</f>
        <v>3865.6700115200001</v>
      </c>
      <c r="N32" s="37">
        <f>SUMIFS(СВЦЭМ!$D$34:$D$777,СВЦЭМ!$A$34:$A$777,$A32,СВЦЭМ!$B$34:$B$777,N$11)+'СЕТ СН'!$F$11+СВЦЭМ!$D$10+'СЕТ СН'!$F$5-'СЕТ СН'!$F$21</f>
        <v>3876.46575811</v>
      </c>
      <c r="O32" s="37">
        <f>SUMIFS(СВЦЭМ!$D$34:$D$777,СВЦЭМ!$A$34:$A$777,$A32,СВЦЭМ!$B$34:$B$777,O$11)+'СЕТ СН'!$F$11+СВЦЭМ!$D$10+'СЕТ СН'!$F$5-'СЕТ СН'!$F$21</f>
        <v>3886.8737960100007</v>
      </c>
      <c r="P32" s="37">
        <f>SUMIFS(СВЦЭМ!$D$34:$D$777,СВЦЭМ!$A$34:$A$777,$A32,СВЦЭМ!$B$34:$B$777,P$11)+'СЕТ СН'!$F$11+СВЦЭМ!$D$10+'СЕТ СН'!$F$5-'СЕТ СН'!$F$21</f>
        <v>3911.0576549100006</v>
      </c>
      <c r="Q32" s="37">
        <f>SUMIFS(СВЦЭМ!$D$34:$D$777,СВЦЭМ!$A$34:$A$777,$A32,СВЦЭМ!$B$34:$B$777,Q$11)+'СЕТ СН'!$F$11+СВЦЭМ!$D$10+'СЕТ СН'!$F$5-'СЕТ СН'!$F$21</f>
        <v>3909.3509519899999</v>
      </c>
      <c r="R32" s="37">
        <f>SUMIFS(СВЦЭМ!$D$34:$D$777,СВЦЭМ!$A$34:$A$777,$A32,СВЦЭМ!$B$34:$B$777,R$11)+'СЕТ СН'!$F$11+СВЦЭМ!$D$10+'СЕТ СН'!$F$5-'СЕТ СН'!$F$21</f>
        <v>3908.1392752200009</v>
      </c>
      <c r="S32" s="37">
        <f>SUMIFS(СВЦЭМ!$D$34:$D$777,СВЦЭМ!$A$34:$A$777,$A32,СВЦЭМ!$B$34:$B$777,S$11)+'СЕТ СН'!$F$11+СВЦЭМ!$D$10+'СЕТ СН'!$F$5-'СЕТ СН'!$F$21</f>
        <v>3890.4406091100009</v>
      </c>
      <c r="T32" s="37">
        <f>SUMIFS(СВЦЭМ!$D$34:$D$777,СВЦЭМ!$A$34:$A$777,$A32,СВЦЭМ!$B$34:$B$777,T$11)+'СЕТ СН'!$F$11+СВЦЭМ!$D$10+'СЕТ СН'!$F$5-'СЕТ СН'!$F$21</f>
        <v>3848.7981925900003</v>
      </c>
      <c r="U32" s="37">
        <f>SUMIFS(СВЦЭМ!$D$34:$D$777,СВЦЭМ!$A$34:$A$777,$A32,СВЦЭМ!$B$34:$B$777,U$11)+'СЕТ СН'!$F$11+СВЦЭМ!$D$10+'СЕТ СН'!$F$5-'СЕТ СН'!$F$21</f>
        <v>3845.0651209799998</v>
      </c>
      <c r="V32" s="37">
        <f>SUMIFS(СВЦЭМ!$D$34:$D$777,СВЦЭМ!$A$34:$A$777,$A32,СВЦЭМ!$B$34:$B$777,V$11)+'СЕТ СН'!$F$11+СВЦЭМ!$D$10+'СЕТ СН'!$F$5-'СЕТ СН'!$F$21</f>
        <v>3862.04324954</v>
      </c>
      <c r="W32" s="37">
        <f>SUMIFS(СВЦЭМ!$D$34:$D$777,СВЦЭМ!$A$34:$A$777,$A32,СВЦЭМ!$B$34:$B$777,W$11)+'СЕТ СН'!$F$11+СВЦЭМ!$D$10+'СЕТ СН'!$F$5-'СЕТ СН'!$F$21</f>
        <v>3879.2894563900009</v>
      </c>
      <c r="X32" s="37">
        <f>SUMIFS(СВЦЭМ!$D$34:$D$777,СВЦЭМ!$A$34:$A$777,$A32,СВЦЭМ!$B$34:$B$777,X$11)+'СЕТ СН'!$F$11+СВЦЭМ!$D$10+'СЕТ СН'!$F$5-'СЕТ СН'!$F$21</f>
        <v>3902.9981030700001</v>
      </c>
      <c r="Y32" s="37">
        <f>SUMIFS(СВЦЭМ!$D$34:$D$777,СВЦЭМ!$A$34:$A$777,$A32,СВЦЭМ!$B$34:$B$777,Y$11)+'СЕТ СН'!$F$11+СВЦЭМ!$D$10+'СЕТ СН'!$F$5-'СЕТ СН'!$F$21</f>
        <v>3936.2609339500004</v>
      </c>
    </row>
    <row r="33" spans="1:27" ht="15.75" x14ac:dyDescent="0.2">
      <c r="A33" s="36">
        <f t="shared" si="0"/>
        <v>42757</v>
      </c>
      <c r="B33" s="37">
        <f>SUMIFS(СВЦЭМ!$D$34:$D$777,СВЦЭМ!$A$34:$A$777,$A33,СВЦЭМ!$B$34:$B$777,B$11)+'СЕТ СН'!$F$11+СВЦЭМ!$D$10+'СЕТ СН'!$F$5-'СЕТ СН'!$F$21</f>
        <v>3956.9492778900003</v>
      </c>
      <c r="C33" s="37">
        <f>SUMIFS(СВЦЭМ!$D$34:$D$777,СВЦЭМ!$A$34:$A$777,$A33,СВЦЭМ!$B$34:$B$777,C$11)+'СЕТ СН'!$F$11+СВЦЭМ!$D$10+'СЕТ СН'!$F$5-'СЕТ СН'!$F$21</f>
        <v>3991.0092484200004</v>
      </c>
      <c r="D33" s="37">
        <f>SUMIFS(СВЦЭМ!$D$34:$D$777,СВЦЭМ!$A$34:$A$777,$A33,СВЦЭМ!$B$34:$B$777,D$11)+'СЕТ СН'!$F$11+СВЦЭМ!$D$10+'СЕТ СН'!$F$5-'СЕТ СН'!$F$21</f>
        <v>4016.5347366200003</v>
      </c>
      <c r="E33" s="37">
        <f>SUMIFS(СВЦЭМ!$D$34:$D$777,СВЦЭМ!$A$34:$A$777,$A33,СВЦЭМ!$B$34:$B$777,E$11)+'СЕТ СН'!$F$11+СВЦЭМ!$D$10+'СЕТ СН'!$F$5-'СЕТ СН'!$F$21</f>
        <v>4030.0019005200002</v>
      </c>
      <c r="F33" s="37">
        <f>SUMIFS(СВЦЭМ!$D$34:$D$777,СВЦЭМ!$A$34:$A$777,$A33,СВЦЭМ!$B$34:$B$777,F$11)+'СЕТ СН'!$F$11+СВЦЭМ!$D$10+'СЕТ СН'!$F$5-'СЕТ СН'!$F$21</f>
        <v>4031.5163732600004</v>
      </c>
      <c r="G33" s="37">
        <f>SUMIFS(СВЦЭМ!$D$34:$D$777,СВЦЭМ!$A$34:$A$777,$A33,СВЦЭМ!$B$34:$B$777,G$11)+'СЕТ СН'!$F$11+СВЦЭМ!$D$10+'СЕТ СН'!$F$5-'СЕТ СН'!$F$21</f>
        <v>4022.8971113900006</v>
      </c>
      <c r="H33" s="37">
        <f>SUMIFS(СВЦЭМ!$D$34:$D$777,СВЦЭМ!$A$34:$A$777,$A33,СВЦЭМ!$B$34:$B$777,H$11)+'СЕТ СН'!$F$11+СВЦЭМ!$D$10+'СЕТ СН'!$F$5-'СЕТ СН'!$F$21</f>
        <v>4002.2209806400006</v>
      </c>
      <c r="I33" s="37">
        <f>SUMIFS(СВЦЭМ!$D$34:$D$777,СВЦЭМ!$A$34:$A$777,$A33,СВЦЭМ!$B$34:$B$777,I$11)+'СЕТ СН'!$F$11+СВЦЭМ!$D$10+'СЕТ СН'!$F$5-'СЕТ СН'!$F$21</f>
        <v>3991.2243775799998</v>
      </c>
      <c r="J33" s="37">
        <f>SUMIFS(СВЦЭМ!$D$34:$D$777,СВЦЭМ!$A$34:$A$777,$A33,СВЦЭМ!$B$34:$B$777,J$11)+'СЕТ СН'!$F$11+СВЦЭМ!$D$10+'СЕТ СН'!$F$5-'СЕТ СН'!$F$21</f>
        <v>3962.0600378100007</v>
      </c>
      <c r="K33" s="37">
        <f>SUMIFS(СВЦЭМ!$D$34:$D$777,СВЦЭМ!$A$34:$A$777,$A33,СВЦЭМ!$B$34:$B$777,K$11)+'СЕТ СН'!$F$11+СВЦЭМ!$D$10+'СЕТ СН'!$F$5-'СЕТ СН'!$F$21</f>
        <v>3907.0235282900003</v>
      </c>
      <c r="L33" s="37">
        <f>SUMIFS(СВЦЭМ!$D$34:$D$777,СВЦЭМ!$A$34:$A$777,$A33,СВЦЭМ!$B$34:$B$777,L$11)+'СЕТ СН'!$F$11+СВЦЭМ!$D$10+'СЕТ СН'!$F$5-'СЕТ СН'!$F$21</f>
        <v>3870.0789080800005</v>
      </c>
      <c r="M33" s="37">
        <f>SUMIFS(СВЦЭМ!$D$34:$D$777,СВЦЭМ!$A$34:$A$777,$A33,СВЦЭМ!$B$34:$B$777,M$11)+'СЕТ СН'!$F$11+СВЦЭМ!$D$10+'СЕТ СН'!$F$5-'СЕТ СН'!$F$21</f>
        <v>3865.4145491199997</v>
      </c>
      <c r="N33" s="37">
        <f>SUMIFS(СВЦЭМ!$D$34:$D$777,СВЦЭМ!$A$34:$A$777,$A33,СВЦЭМ!$B$34:$B$777,N$11)+'СЕТ СН'!$F$11+СВЦЭМ!$D$10+'СЕТ СН'!$F$5-'СЕТ СН'!$F$21</f>
        <v>3874.1580925300004</v>
      </c>
      <c r="O33" s="37">
        <f>SUMIFS(СВЦЭМ!$D$34:$D$777,СВЦЭМ!$A$34:$A$777,$A33,СВЦЭМ!$B$34:$B$777,O$11)+'СЕТ СН'!$F$11+СВЦЭМ!$D$10+'СЕТ СН'!$F$5-'СЕТ СН'!$F$21</f>
        <v>3898.6135480299999</v>
      </c>
      <c r="P33" s="37">
        <f>SUMIFS(СВЦЭМ!$D$34:$D$777,СВЦЭМ!$A$34:$A$777,$A33,СВЦЭМ!$B$34:$B$777,P$11)+'СЕТ СН'!$F$11+СВЦЭМ!$D$10+'СЕТ СН'!$F$5-'СЕТ СН'!$F$21</f>
        <v>3920.0580698700005</v>
      </c>
      <c r="Q33" s="37">
        <f>SUMIFS(СВЦЭМ!$D$34:$D$777,СВЦЭМ!$A$34:$A$777,$A33,СВЦЭМ!$B$34:$B$777,Q$11)+'СЕТ СН'!$F$11+СВЦЭМ!$D$10+'СЕТ СН'!$F$5-'СЕТ СН'!$F$21</f>
        <v>3917.8378845100005</v>
      </c>
      <c r="R33" s="37">
        <f>SUMIFS(СВЦЭМ!$D$34:$D$777,СВЦЭМ!$A$34:$A$777,$A33,СВЦЭМ!$B$34:$B$777,R$11)+'СЕТ СН'!$F$11+СВЦЭМ!$D$10+'СЕТ СН'!$F$5-'СЕТ СН'!$F$21</f>
        <v>3920.6695996100007</v>
      </c>
      <c r="S33" s="37">
        <f>SUMIFS(СВЦЭМ!$D$34:$D$777,СВЦЭМ!$A$34:$A$777,$A33,СВЦЭМ!$B$34:$B$777,S$11)+'СЕТ СН'!$F$11+СВЦЭМ!$D$10+'СЕТ СН'!$F$5-'СЕТ СН'!$F$21</f>
        <v>3886.6586838599997</v>
      </c>
      <c r="T33" s="37">
        <f>SUMIFS(СВЦЭМ!$D$34:$D$777,СВЦЭМ!$A$34:$A$777,$A33,СВЦЭМ!$B$34:$B$777,T$11)+'СЕТ СН'!$F$11+СВЦЭМ!$D$10+'СЕТ СН'!$F$5-'СЕТ СН'!$F$21</f>
        <v>3849.9190646300003</v>
      </c>
      <c r="U33" s="37">
        <f>SUMIFS(СВЦЭМ!$D$34:$D$777,СВЦЭМ!$A$34:$A$777,$A33,СВЦЭМ!$B$34:$B$777,U$11)+'СЕТ СН'!$F$11+СВЦЭМ!$D$10+'СЕТ СН'!$F$5-'СЕТ СН'!$F$21</f>
        <v>3854.8347367200004</v>
      </c>
      <c r="V33" s="37">
        <f>SUMIFS(СВЦЭМ!$D$34:$D$777,СВЦЭМ!$A$34:$A$777,$A33,СВЦЭМ!$B$34:$B$777,V$11)+'СЕТ СН'!$F$11+СВЦЭМ!$D$10+'СЕТ СН'!$F$5-'СЕТ СН'!$F$21</f>
        <v>3864.2088865799997</v>
      </c>
      <c r="W33" s="37">
        <f>SUMIFS(СВЦЭМ!$D$34:$D$777,СВЦЭМ!$A$34:$A$777,$A33,СВЦЭМ!$B$34:$B$777,W$11)+'СЕТ СН'!$F$11+СВЦЭМ!$D$10+'СЕТ СН'!$F$5-'СЕТ СН'!$F$21</f>
        <v>3864.1733079599999</v>
      </c>
      <c r="X33" s="37">
        <f>SUMIFS(СВЦЭМ!$D$34:$D$777,СВЦЭМ!$A$34:$A$777,$A33,СВЦЭМ!$B$34:$B$777,X$11)+'СЕТ СН'!$F$11+СВЦЭМ!$D$10+'СЕТ СН'!$F$5-'СЕТ СН'!$F$21</f>
        <v>3893.6841311600001</v>
      </c>
      <c r="Y33" s="37">
        <f>SUMIFS(СВЦЭМ!$D$34:$D$777,СВЦЭМ!$A$34:$A$777,$A33,СВЦЭМ!$B$34:$B$777,Y$11)+'СЕТ СН'!$F$11+СВЦЭМ!$D$10+'СЕТ СН'!$F$5-'СЕТ СН'!$F$21</f>
        <v>3931.0056470600002</v>
      </c>
    </row>
    <row r="34" spans="1:27" ht="15.75" x14ac:dyDescent="0.2">
      <c r="A34" s="36">
        <f t="shared" si="0"/>
        <v>42758</v>
      </c>
      <c r="B34" s="37">
        <f>SUMIFS(СВЦЭМ!$D$34:$D$777,СВЦЭМ!$A$34:$A$777,$A34,СВЦЭМ!$B$34:$B$777,B$11)+'СЕТ СН'!$F$11+СВЦЭМ!$D$10+'СЕТ СН'!$F$5-'СЕТ СН'!$F$21</f>
        <v>4000.2109911400003</v>
      </c>
      <c r="C34" s="37">
        <f>SUMIFS(СВЦЭМ!$D$34:$D$777,СВЦЭМ!$A$34:$A$777,$A34,СВЦЭМ!$B$34:$B$777,C$11)+'СЕТ СН'!$F$11+СВЦЭМ!$D$10+'СЕТ СН'!$F$5-'СЕТ СН'!$F$21</f>
        <v>4044.5719929900006</v>
      </c>
      <c r="D34" s="37">
        <f>SUMIFS(СВЦЭМ!$D$34:$D$777,СВЦЭМ!$A$34:$A$777,$A34,СВЦЭМ!$B$34:$B$777,D$11)+'СЕТ СН'!$F$11+СВЦЭМ!$D$10+'СЕТ СН'!$F$5-'СЕТ СН'!$F$21</f>
        <v>4069.8353577500002</v>
      </c>
      <c r="E34" s="37">
        <f>SUMIFS(СВЦЭМ!$D$34:$D$777,СВЦЭМ!$A$34:$A$777,$A34,СВЦЭМ!$B$34:$B$777,E$11)+'СЕТ СН'!$F$11+СВЦЭМ!$D$10+'СЕТ СН'!$F$5-'СЕТ СН'!$F$21</f>
        <v>4080.7882216899998</v>
      </c>
      <c r="F34" s="37">
        <f>SUMIFS(СВЦЭМ!$D$34:$D$777,СВЦЭМ!$A$34:$A$777,$A34,СВЦЭМ!$B$34:$B$777,F$11)+'СЕТ СН'!$F$11+СВЦЭМ!$D$10+'СЕТ СН'!$F$5-'СЕТ СН'!$F$21</f>
        <v>4081.2642994899998</v>
      </c>
      <c r="G34" s="37">
        <f>SUMIFS(СВЦЭМ!$D$34:$D$777,СВЦЭМ!$A$34:$A$777,$A34,СВЦЭМ!$B$34:$B$777,G$11)+'СЕТ СН'!$F$11+СВЦЭМ!$D$10+'СЕТ СН'!$F$5-'СЕТ СН'!$F$21</f>
        <v>4063.7132542899999</v>
      </c>
      <c r="H34" s="37">
        <f>SUMIFS(СВЦЭМ!$D$34:$D$777,СВЦЭМ!$A$34:$A$777,$A34,СВЦЭМ!$B$34:$B$777,H$11)+'СЕТ СН'!$F$11+СВЦЭМ!$D$10+'СЕТ СН'!$F$5-'СЕТ СН'!$F$21</f>
        <v>4005.9917585599997</v>
      </c>
      <c r="I34" s="37">
        <f>SUMIFS(СВЦЭМ!$D$34:$D$777,СВЦЭМ!$A$34:$A$777,$A34,СВЦЭМ!$B$34:$B$777,I$11)+'СЕТ СН'!$F$11+СВЦЭМ!$D$10+'СЕТ СН'!$F$5-'СЕТ СН'!$F$21</f>
        <v>3970.5193592600008</v>
      </c>
      <c r="J34" s="37">
        <f>SUMIFS(СВЦЭМ!$D$34:$D$777,СВЦЭМ!$A$34:$A$777,$A34,СВЦЭМ!$B$34:$B$777,J$11)+'СЕТ СН'!$F$11+СВЦЭМ!$D$10+'СЕТ СН'!$F$5-'СЕТ СН'!$F$21</f>
        <v>3944.4715769499999</v>
      </c>
      <c r="K34" s="37">
        <f>SUMIFS(СВЦЭМ!$D$34:$D$777,СВЦЭМ!$A$34:$A$777,$A34,СВЦЭМ!$B$34:$B$777,K$11)+'СЕТ СН'!$F$11+СВЦЭМ!$D$10+'СЕТ СН'!$F$5-'СЕТ СН'!$F$21</f>
        <v>3943.5952029600003</v>
      </c>
      <c r="L34" s="37">
        <f>SUMIFS(СВЦЭМ!$D$34:$D$777,СВЦЭМ!$A$34:$A$777,$A34,СВЦЭМ!$B$34:$B$777,L$11)+'СЕТ СН'!$F$11+СВЦЭМ!$D$10+'СЕТ СН'!$F$5-'СЕТ СН'!$F$21</f>
        <v>3952.5292195900001</v>
      </c>
      <c r="M34" s="37">
        <f>SUMIFS(СВЦЭМ!$D$34:$D$777,СВЦЭМ!$A$34:$A$777,$A34,СВЦЭМ!$B$34:$B$777,M$11)+'СЕТ СН'!$F$11+СВЦЭМ!$D$10+'СЕТ СН'!$F$5-'СЕТ СН'!$F$21</f>
        <v>3971.7031211800004</v>
      </c>
      <c r="N34" s="37">
        <f>SUMIFS(СВЦЭМ!$D$34:$D$777,СВЦЭМ!$A$34:$A$777,$A34,СВЦЭМ!$B$34:$B$777,N$11)+'СЕТ СН'!$F$11+СВЦЭМ!$D$10+'СЕТ СН'!$F$5-'СЕТ СН'!$F$21</f>
        <v>3985.8708513600004</v>
      </c>
      <c r="O34" s="37">
        <f>SUMIFS(СВЦЭМ!$D$34:$D$777,СВЦЭМ!$A$34:$A$777,$A34,СВЦЭМ!$B$34:$B$777,O$11)+'СЕТ СН'!$F$11+СВЦЭМ!$D$10+'СЕТ СН'!$F$5-'СЕТ СН'!$F$21</f>
        <v>4007.8489957600004</v>
      </c>
      <c r="P34" s="37">
        <f>SUMIFS(СВЦЭМ!$D$34:$D$777,СВЦЭМ!$A$34:$A$777,$A34,СВЦЭМ!$B$34:$B$777,P$11)+'СЕТ СН'!$F$11+СВЦЭМ!$D$10+'СЕТ СН'!$F$5-'СЕТ СН'!$F$21</f>
        <v>4002.5732271100005</v>
      </c>
      <c r="Q34" s="37">
        <f>SUMIFS(СВЦЭМ!$D$34:$D$777,СВЦЭМ!$A$34:$A$777,$A34,СВЦЭМ!$B$34:$B$777,Q$11)+'СЕТ СН'!$F$11+СВЦЭМ!$D$10+'СЕТ СН'!$F$5-'СЕТ СН'!$F$21</f>
        <v>4009.6887165000007</v>
      </c>
      <c r="R34" s="37">
        <f>SUMIFS(СВЦЭМ!$D$34:$D$777,СВЦЭМ!$A$34:$A$777,$A34,СВЦЭМ!$B$34:$B$777,R$11)+'СЕТ СН'!$F$11+СВЦЭМ!$D$10+'СЕТ СН'!$F$5-'СЕТ СН'!$F$21</f>
        <v>4004.8309914900001</v>
      </c>
      <c r="S34" s="37">
        <f>SUMIFS(СВЦЭМ!$D$34:$D$777,СВЦЭМ!$A$34:$A$777,$A34,СВЦЭМ!$B$34:$B$777,S$11)+'СЕТ СН'!$F$11+СВЦЭМ!$D$10+'СЕТ СН'!$F$5-'СЕТ СН'!$F$21</f>
        <v>3989.1924744200005</v>
      </c>
      <c r="T34" s="37">
        <f>SUMIFS(СВЦЭМ!$D$34:$D$777,СВЦЭМ!$A$34:$A$777,$A34,СВЦЭМ!$B$34:$B$777,T$11)+'СЕТ СН'!$F$11+СВЦЭМ!$D$10+'СЕТ СН'!$F$5-'СЕТ СН'!$F$21</f>
        <v>3944.7164336200003</v>
      </c>
      <c r="U34" s="37">
        <f>SUMIFS(СВЦЭМ!$D$34:$D$777,СВЦЭМ!$A$34:$A$777,$A34,СВЦЭМ!$B$34:$B$777,U$11)+'СЕТ СН'!$F$11+СВЦЭМ!$D$10+'СЕТ СН'!$F$5-'СЕТ СН'!$F$21</f>
        <v>3942.60695089</v>
      </c>
      <c r="V34" s="37">
        <f>SUMIFS(СВЦЭМ!$D$34:$D$777,СВЦЭМ!$A$34:$A$777,$A34,СВЦЭМ!$B$34:$B$777,V$11)+'СЕТ СН'!$F$11+СВЦЭМ!$D$10+'СЕТ СН'!$F$5-'СЕТ СН'!$F$21</f>
        <v>3962.67990276</v>
      </c>
      <c r="W34" s="37">
        <f>SUMIFS(СВЦЭМ!$D$34:$D$777,СВЦЭМ!$A$34:$A$777,$A34,СВЦЭМ!$B$34:$B$777,W$11)+'СЕТ СН'!$F$11+СВЦЭМ!$D$10+'СЕТ СН'!$F$5-'СЕТ СН'!$F$21</f>
        <v>3978.38135367</v>
      </c>
      <c r="X34" s="37">
        <f>SUMIFS(СВЦЭМ!$D$34:$D$777,СВЦЭМ!$A$34:$A$777,$A34,СВЦЭМ!$B$34:$B$777,X$11)+'СЕТ СН'!$F$11+СВЦЭМ!$D$10+'СЕТ СН'!$F$5-'СЕТ СН'!$F$21</f>
        <v>4027.2844455200002</v>
      </c>
      <c r="Y34" s="37">
        <f>SUMIFS(СВЦЭМ!$D$34:$D$777,СВЦЭМ!$A$34:$A$777,$A34,СВЦЭМ!$B$34:$B$777,Y$11)+'СЕТ СН'!$F$11+СВЦЭМ!$D$10+'СЕТ СН'!$F$5-'СЕТ СН'!$F$21</f>
        <v>4039.2403447400002</v>
      </c>
    </row>
    <row r="35" spans="1:27" ht="15.75" x14ac:dyDescent="0.2">
      <c r="A35" s="36">
        <f t="shared" si="0"/>
        <v>42759</v>
      </c>
      <c r="B35" s="37">
        <f>SUMIFS(СВЦЭМ!$D$34:$D$777,СВЦЭМ!$A$34:$A$777,$A35,СВЦЭМ!$B$34:$B$777,B$11)+'СЕТ СН'!$F$11+СВЦЭМ!$D$10+'СЕТ СН'!$F$5-'СЕТ СН'!$F$21</f>
        <v>4032.1117295200002</v>
      </c>
      <c r="C35" s="37">
        <f>SUMIFS(СВЦЭМ!$D$34:$D$777,СВЦЭМ!$A$34:$A$777,$A35,СВЦЭМ!$B$34:$B$777,C$11)+'СЕТ СН'!$F$11+СВЦЭМ!$D$10+'СЕТ СН'!$F$5-'СЕТ СН'!$F$21</f>
        <v>4040.3728021100005</v>
      </c>
      <c r="D35" s="37">
        <f>SUMIFS(СВЦЭМ!$D$34:$D$777,СВЦЭМ!$A$34:$A$777,$A35,СВЦЭМ!$B$34:$B$777,D$11)+'СЕТ СН'!$F$11+СВЦЭМ!$D$10+'СЕТ СН'!$F$5-'СЕТ СН'!$F$21</f>
        <v>4072.4474981399999</v>
      </c>
      <c r="E35" s="37">
        <f>SUMIFS(СВЦЭМ!$D$34:$D$777,СВЦЭМ!$A$34:$A$777,$A35,СВЦЭМ!$B$34:$B$777,E$11)+'СЕТ СН'!$F$11+СВЦЭМ!$D$10+'СЕТ СН'!$F$5-'СЕТ СН'!$F$21</f>
        <v>4082.1705285700009</v>
      </c>
      <c r="F35" s="37">
        <f>SUMIFS(СВЦЭМ!$D$34:$D$777,СВЦЭМ!$A$34:$A$777,$A35,СВЦЭМ!$B$34:$B$777,F$11)+'СЕТ СН'!$F$11+СВЦЭМ!$D$10+'СЕТ СН'!$F$5-'СЕТ СН'!$F$21</f>
        <v>4080.6266172600008</v>
      </c>
      <c r="G35" s="37">
        <f>SUMIFS(СВЦЭМ!$D$34:$D$777,СВЦЭМ!$A$34:$A$777,$A35,СВЦЭМ!$B$34:$B$777,G$11)+'СЕТ СН'!$F$11+СВЦЭМ!$D$10+'СЕТ СН'!$F$5-'СЕТ СН'!$F$21</f>
        <v>4080.8440285500001</v>
      </c>
      <c r="H35" s="37">
        <f>SUMIFS(СВЦЭМ!$D$34:$D$777,СВЦЭМ!$A$34:$A$777,$A35,СВЦЭМ!$B$34:$B$777,H$11)+'СЕТ СН'!$F$11+СВЦЭМ!$D$10+'СЕТ СН'!$F$5-'СЕТ СН'!$F$21</f>
        <v>4039.08665535</v>
      </c>
      <c r="I35" s="37">
        <f>SUMIFS(СВЦЭМ!$D$34:$D$777,СВЦЭМ!$A$34:$A$777,$A35,СВЦЭМ!$B$34:$B$777,I$11)+'СЕТ СН'!$F$11+СВЦЭМ!$D$10+'СЕТ СН'!$F$5-'СЕТ СН'!$F$21</f>
        <v>4014.9607234600007</v>
      </c>
      <c r="J35" s="37">
        <f>SUMIFS(СВЦЭМ!$D$34:$D$777,СВЦЭМ!$A$34:$A$777,$A35,СВЦЭМ!$B$34:$B$777,J$11)+'СЕТ СН'!$F$11+СВЦЭМ!$D$10+'СЕТ СН'!$F$5-'СЕТ СН'!$F$21</f>
        <v>3956.8779647299998</v>
      </c>
      <c r="K35" s="37">
        <f>SUMIFS(СВЦЭМ!$D$34:$D$777,СВЦЭМ!$A$34:$A$777,$A35,СВЦЭМ!$B$34:$B$777,K$11)+'СЕТ СН'!$F$11+СВЦЭМ!$D$10+'СЕТ СН'!$F$5-'СЕТ СН'!$F$21</f>
        <v>3952.4582477900003</v>
      </c>
      <c r="L35" s="37">
        <f>SUMIFS(СВЦЭМ!$D$34:$D$777,СВЦЭМ!$A$34:$A$777,$A35,СВЦЭМ!$B$34:$B$777,L$11)+'СЕТ СН'!$F$11+СВЦЭМ!$D$10+'СЕТ СН'!$F$5-'СЕТ СН'!$F$21</f>
        <v>3952.0018811</v>
      </c>
      <c r="M35" s="37">
        <f>SUMIFS(СВЦЭМ!$D$34:$D$777,СВЦЭМ!$A$34:$A$777,$A35,СВЦЭМ!$B$34:$B$777,M$11)+'СЕТ СН'!$F$11+СВЦЭМ!$D$10+'СЕТ СН'!$F$5-'СЕТ СН'!$F$21</f>
        <v>3961.3128833700002</v>
      </c>
      <c r="N35" s="37">
        <f>SUMIFS(СВЦЭМ!$D$34:$D$777,СВЦЭМ!$A$34:$A$777,$A35,СВЦЭМ!$B$34:$B$777,N$11)+'СЕТ СН'!$F$11+СВЦЭМ!$D$10+'СЕТ СН'!$F$5-'СЕТ СН'!$F$21</f>
        <v>3953.5726657600007</v>
      </c>
      <c r="O35" s="37">
        <f>SUMIFS(СВЦЭМ!$D$34:$D$777,СВЦЭМ!$A$34:$A$777,$A35,СВЦЭМ!$B$34:$B$777,O$11)+'СЕТ СН'!$F$11+СВЦЭМ!$D$10+'СЕТ СН'!$F$5-'СЕТ СН'!$F$21</f>
        <v>3995.2957545500003</v>
      </c>
      <c r="P35" s="37">
        <f>SUMIFS(СВЦЭМ!$D$34:$D$777,СВЦЭМ!$A$34:$A$777,$A35,СВЦЭМ!$B$34:$B$777,P$11)+'СЕТ СН'!$F$11+СВЦЭМ!$D$10+'СЕТ СН'!$F$5-'СЕТ СН'!$F$21</f>
        <v>4011.1519703900003</v>
      </c>
      <c r="Q35" s="37">
        <f>SUMIFS(СВЦЭМ!$D$34:$D$777,СВЦЭМ!$A$34:$A$777,$A35,СВЦЭМ!$B$34:$B$777,Q$11)+'СЕТ СН'!$F$11+СВЦЭМ!$D$10+'СЕТ СН'!$F$5-'СЕТ СН'!$F$21</f>
        <v>4014.2218591300007</v>
      </c>
      <c r="R35" s="37">
        <f>SUMIFS(СВЦЭМ!$D$34:$D$777,СВЦЭМ!$A$34:$A$777,$A35,СВЦЭМ!$B$34:$B$777,R$11)+'СЕТ СН'!$F$11+СВЦЭМ!$D$10+'СЕТ СН'!$F$5-'СЕТ СН'!$F$21</f>
        <v>4012.1047133100001</v>
      </c>
      <c r="S35" s="37">
        <f>SUMIFS(СВЦЭМ!$D$34:$D$777,СВЦЭМ!$A$34:$A$777,$A35,СВЦЭМ!$B$34:$B$777,S$11)+'СЕТ СН'!$F$11+СВЦЭМ!$D$10+'СЕТ СН'!$F$5-'СЕТ СН'!$F$21</f>
        <v>3983.0947299400004</v>
      </c>
      <c r="T35" s="37">
        <f>SUMIFS(СВЦЭМ!$D$34:$D$777,СВЦЭМ!$A$34:$A$777,$A35,СВЦЭМ!$B$34:$B$777,T$11)+'СЕТ СН'!$F$11+СВЦЭМ!$D$10+'СЕТ СН'!$F$5-'СЕТ СН'!$F$21</f>
        <v>3943.5949582900002</v>
      </c>
      <c r="U35" s="37">
        <f>SUMIFS(СВЦЭМ!$D$34:$D$777,СВЦЭМ!$A$34:$A$777,$A35,СВЦЭМ!$B$34:$B$777,U$11)+'СЕТ СН'!$F$11+СВЦЭМ!$D$10+'СЕТ СН'!$F$5-'СЕТ СН'!$F$21</f>
        <v>3942.6244596800007</v>
      </c>
      <c r="V35" s="37">
        <f>SUMIFS(СВЦЭМ!$D$34:$D$777,СВЦЭМ!$A$34:$A$777,$A35,СВЦЭМ!$B$34:$B$777,V$11)+'СЕТ СН'!$F$11+СВЦЭМ!$D$10+'СЕТ СН'!$F$5-'СЕТ СН'!$F$21</f>
        <v>3962.9355602000005</v>
      </c>
      <c r="W35" s="37">
        <f>SUMIFS(СВЦЭМ!$D$34:$D$777,СВЦЭМ!$A$34:$A$777,$A35,СВЦЭМ!$B$34:$B$777,W$11)+'СЕТ СН'!$F$11+СВЦЭМ!$D$10+'СЕТ СН'!$F$5-'СЕТ СН'!$F$21</f>
        <v>3966.9923951100009</v>
      </c>
      <c r="X35" s="37">
        <f>SUMIFS(СВЦЭМ!$D$34:$D$777,СВЦЭМ!$A$34:$A$777,$A35,СВЦЭМ!$B$34:$B$777,X$11)+'СЕТ СН'!$F$11+СВЦЭМ!$D$10+'СЕТ СН'!$F$5-'СЕТ СН'!$F$21</f>
        <v>3987.4085652499998</v>
      </c>
      <c r="Y35" s="37">
        <f>SUMIFS(СВЦЭМ!$D$34:$D$777,СВЦЭМ!$A$34:$A$777,$A35,СВЦЭМ!$B$34:$B$777,Y$11)+'СЕТ СН'!$F$11+СВЦЭМ!$D$10+'СЕТ СН'!$F$5-'СЕТ СН'!$F$21</f>
        <v>4034.81390784</v>
      </c>
    </row>
    <row r="36" spans="1:27" ht="15.75" x14ac:dyDescent="0.2">
      <c r="A36" s="36">
        <f t="shared" si="0"/>
        <v>42760</v>
      </c>
      <c r="B36" s="37">
        <f>SUMIFS(СВЦЭМ!$D$34:$D$777,СВЦЭМ!$A$34:$A$777,$A36,СВЦЭМ!$B$34:$B$777,B$11)+'СЕТ СН'!$F$11+СВЦЭМ!$D$10+'СЕТ СН'!$F$5-'СЕТ СН'!$F$21</f>
        <v>4050.4443499500003</v>
      </c>
      <c r="C36" s="37">
        <f>SUMIFS(СВЦЭМ!$D$34:$D$777,СВЦЭМ!$A$34:$A$777,$A36,СВЦЭМ!$B$34:$B$777,C$11)+'СЕТ СН'!$F$11+СВЦЭМ!$D$10+'СЕТ СН'!$F$5-'СЕТ СН'!$F$21</f>
        <v>4070.32972049</v>
      </c>
      <c r="D36" s="37">
        <f>SUMIFS(СВЦЭМ!$D$34:$D$777,СВЦЭМ!$A$34:$A$777,$A36,СВЦЭМ!$B$34:$B$777,D$11)+'СЕТ СН'!$F$11+СВЦЭМ!$D$10+'СЕТ СН'!$F$5-'СЕТ СН'!$F$21</f>
        <v>4091.1363194300002</v>
      </c>
      <c r="E36" s="37">
        <f>SUMIFS(СВЦЭМ!$D$34:$D$777,СВЦЭМ!$A$34:$A$777,$A36,СВЦЭМ!$B$34:$B$777,E$11)+'СЕТ СН'!$F$11+СВЦЭМ!$D$10+'СЕТ СН'!$F$5-'СЕТ СН'!$F$21</f>
        <v>4099.2824560900008</v>
      </c>
      <c r="F36" s="37">
        <f>SUMIFS(СВЦЭМ!$D$34:$D$777,СВЦЭМ!$A$34:$A$777,$A36,СВЦЭМ!$B$34:$B$777,F$11)+'СЕТ СН'!$F$11+СВЦЭМ!$D$10+'СЕТ СН'!$F$5-'СЕТ СН'!$F$21</f>
        <v>4098.5899342800003</v>
      </c>
      <c r="G36" s="37">
        <f>SUMIFS(СВЦЭМ!$D$34:$D$777,СВЦЭМ!$A$34:$A$777,$A36,СВЦЭМ!$B$34:$B$777,G$11)+'СЕТ СН'!$F$11+СВЦЭМ!$D$10+'СЕТ СН'!$F$5-'СЕТ СН'!$F$21</f>
        <v>4096.7229635800004</v>
      </c>
      <c r="H36" s="37">
        <f>SUMIFS(СВЦЭМ!$D$34:$D$777,СВЦЭМ!$A$34:$A$777,$A36,СВЦЭМ!$B$34:$B$777,H$11)+'СЕТ СН'!$F$11+СВЦЭМ!$D$10+'СЕТ СН'!$F$5-'СЕТ СН'!$F$21</f>
        <v>4047.3712334200009</v>
      </c>
      <c r="I36" s="37">
        <f>SUMIFS(СВЦЭМ!$D$34:$D$777,СВЦЭМ!$A$34:$A$777,$A36,СВЦЭМ!$B$34:$B$777,I$11)+'СЕТ СН'!$F$11+СВЦЭМ!$D$10+'СЕТ СН'!$F$5-'СЕТ СН'!$F$21</f>
        <v>4000.80498893</v>
      </c>
      <c r="J36" s="37">
        <f>SUMIFS(СВЦЭМ!$D$34:$D$777,СВЦЭМ!$A$34:$A$777,$A36,СВЦЭМ!$B$34:$B$777,J$11)+'СЕТ СН'!$F$11+СВЦЭМ!$D$10+'СЕТ СН'!$F$5-'СЕТ СН'!$F$21</f>
        <v>3958.5307604099999</v>
      </c>
      <c r="K36" s="37">
        <f>SUMIFS(СВЦЭМ!$D$34:$D$777,СВЦЭМ!$A$34:$A$777,$A36,СВЦЭМ!$B$34:$B$777,K$11)+'СЕТ СН'!$F$11+СВЦЭМ!$D$10+'СЕТ СН'!$F$5-'СЕТ СН'!$F$21</f>
        <v>3962.5559782800001</v>
      </c>
      <c r="L36" s="37">
        <f>SUMIFS(СВЦЭМ!$D$34:$D$777,СВЦЭМ!$A$34:$A$777,$A36,СВЦЭМ!$B$34:$B$777,L$11)+'СЕТ СН'!$F$11+СВЦЭМ!$D$10+'СЕТ СН'!$F$5-'СЕТ СН'!$F$21</f>
        <v>3958.8945769000002</v>
      </c>
      <c r="M36" s="37">
        <f>SUMIFS(СВЦЭМ!$D$34:$D$777,СВЦЭМ!$A$34:$A$777,$A36,СВЦЭМ!$B$34:$B$777,M$11)+'СЕТ СН'!$F$11+СВЦЭМ!$D$10+'СЕТ СН'!$F$5-'СЕТ СН'!$F$21</f>
        <v>3952.1091885200003</v>
      </c>
      <c r="N36" s="37">
        <f>SUMIFS(СВЦЭМ!$D$34:$D$777,СВЦЭМ!$A$34:$A$777,$A36,СВЦЭМ!$B$34:$B$777,N$11)+'СЕТ СН'!$F$11+СВЦЭМ!$D$10+'СЕТ СН'!$F$5-'СЕТ СН'!$F$21</f>
        <v>3964.7588035799999</v>
      </c>
      <c r="O36" s="37">
        <f>SUMIFS(СВЦЭМ!$D$34:$D$777,СВЦЭМ!$A$34:$A$777,$A36,СВЦЭМ!$B$34:$B$777,O$11)+'СЕТ СН'!$F$11+СВЦЭМ!$D$10+'СЕТ СН'!$F$5-'СЕТ СН'!$F$21</f>
        <v>3958.4533458700007</v>
      </c>
      <c r="P36" s="37">
        <f>SUMIFS(СВЦЭМ!$D$34:$D$777,СВЦЭМ!$A$34:$A$777,$A36,СВЦЭМ!$B$34:$B$777,P$11)+'СЕТ СН'!$F$11+СВЦЭМ!$D$10+'СЕТ СН'!$F$5-'СЕТ СН'!$F$21</f>
        <v>3971.9097109100003</v>
      </c>
      <c r="Q36" s="37">
        <f>SUMIFS(СВЦЭМ!$D$34:$D$777,СВЦЭМ!$A$34:$A$777,$A36,СВЦЭМ!$B$34:$B$777,Q$11)+'СЕТ СН'!$F$11+СВЦЭМ!$D$10+'СЕТ СН'!$F$5-'СЕТ СН'!$F$21</f>
        <v>3980.5971330299999</v>
      </c>
      <c r="R36" s="37">
        <f>SUMIFS(СВЦЭМ!$D$34:$D$777,СВЦЭМ!$A$34:$A$777,$A36,СВЦЭМ!$B$34:$B$777,R$11)+'СЕТ СН'!$F$11+СВЦЭМ!$D$10+'СЕТ СН'!$F$5-'СЕТ СН'!$F$21</f>
        <v>3980.3192455500002</v>
      </c>
      <c r="S36" s="37">
        <f>SUMIFS(СВЦЭМ!$D$34:$D$777,СВЦЭМ!$A$34:$A$777,$A36,СВЦЭМ!$B$34:$B$777,S$11)+'СЕТ СН'!$F$11+СВЦЭМ!$D$10+'СЕТ СН'!$F$5-'СЕТ СН'!$F$21</f>
        <v>3967.8551471400006</v>
      </c>
      <c r="T36" s="37">
        <f>SUMIFS(СВЦЭМ!$D$34:$D$777,СВЦЭМ!$A$34:$A$777,$A36,СВЦЭМ!$B$34:$B$777,T$11)+'СЕТ СН'!$F$11+СВЦЭМ!$D$10+'СЕТ СН'!$F$5-'СЕТ СН'!$F$21</f>
        <v>3960.5459404400008</v>
      </c>
      <c r="U36" s="37">
        <f>SUMIFS(СВЦЭМ!$D$34:$D$777,СВЦЭМ!$A$34:$A$777,$A36,СВЦЭМ!$B$34:$B$777,U$11)+'СЕТ СН'!$F$11+СВЦЭМ!$D$10+'СЕТ СН'!$F$5-'СЕТ СН'!$F$21</f>
        <v>3960.10983674</v>
      </c>
      <c r="V36" s="37">
        <f>SUMIFS(СВЦЭМ!$D$34:$D$777,СВЦЭМ!$A$34:$A$777,$A36,СВЦЭМ!$B$34:$B$777,V$11)+'СЕТ СН'!$F$11+СВЦЭМ!$D$10+'СЕТ СН'!$F$5-'СЕТ СН'!$F$21</f>
        <v>3965.4767631100003</v>
      </c>
      <c r="W36" s="37">
        <f>SUMIFS(СВЦЭМ!$D$34:$D$777,СВЦЭМ!$A$34:$A$777,$A36,СВЦЭМ!$B$34:$B$777,W$11)+'СЕТ СН'!$F$11+СВЦЭМ!$D$10+'СЕТ СН'!$F$5-'СЕТ СН'!$F$21</f>
        <v>3980.0157583600003</v>
      </c>
      <c r="X36" s="37">
        <f>SUMIFS(СВЦЭМ!$D$34:$D$777,СВЦЭМ!$A$34:$A$777,$A36,СВЦЭМ!$B$34:$B$777,X$11)+'СЕТ СН'!$F$11+СВЦЭМ!$D$10+'СЕТ СН'!$F$5-'СЕТ СН'!$F$21</f>
        <v>4002.8633520300009</v>
      </c>
      <c r="Y36" s="37">
        <f>SUMIFS(СВЦЭМ!$D$34:$D$777,СВЦЭМ!$A$34:$A$777,$A36,СВЦЭМ!$B$34:$B$777,Y$11)+'СЕТ СН'!$F$11+СВЦЭМ!$D$10+'СЕТ СН'!$F$5-'СЕТ СН'!$F$21</f>
        <v>4032.2228662699999</v>
      </c>
    </row>
    <row r="37" spans="1:27" ht="15.75" x14ac:dyDescent="0.2">
      <c r="A37" s="36">
        <f t="shared" si="0"/>
        <v>42761</v>
      </c>
      <c r="B37" s="37">
        <f>SUMIFS(СВЦЭМ!$D$34:$D$777,СВЦЭМ!$A$34:$A$777,$A37,СВЦЭМ!$B$34:$B$777,B$11)+'СЕТ СН'!$F$11+СВЦЭМ!$D$10+'СЕТ СН'!$F$5-'СЕТ СН'!$F$21</f>
        <v>4065.6741631000004</v>
      </c>
      <c r="C37" s="37">
        <f>SUMIFS(СВЦЭМ!$D$34:$D$777,СВЦЭМ!$A$34:$A$777,$A37,СВЦЭМ!$B$34:$B$777,C$11)+'СЕТ СН'!$F$11+СВЦЭМ!$D$10+'СЕТ СН'!$F$5-'СЕТ СН'!$F$21</f>
        <v>4101.2625487599998</v>
      </c>
      <c r="D37" s="37">
        <f>SUMIFS(СВЦЭМ!$D$34:$D$777,СВЦЭМ!$A$34:$A$777,$A37,СВЦЭМ!$B$34:$B$777,D$11)+'СЕТ СН'!$F$11+СВЦЭМ!$D$10+'СЕТ СН'!$F$5-'СЕТ СН'!$F$21</f>
        <v>4126.9979837299998</v>
      </c>
      <c r="E37" s="37">
        <f>SUMIFS(СВЦЭМ!$D$34:$D$777,СВЦЭМ!$A$34:$A$777,$A37,СВЦЭМ!$B$34:$B$777,E$11)+'СЕТ СН'!$F$11+СВЦЭМ!$D$10+'СЕТ СН'!$F$5-'СЕТ СН'!$F$21</f>
        <v>4140.7784072900004</v>
      </c>
      <c r="F37" s="37">
        <f>SUMIFS(СВЦЭМ!$D$34:$D$777,СВЦЭМ!$A$34:$A$777,$A37,СВЦЭМ!$B$34:$B$777,F$11)+'СЕТ СН'!$F$11+СВЦЭМ!$D$10+'СЕТ СН'!$F$5-'СЕТ СН'!$F$21</f>
        <v>4136.2719441099998</v>
      </c>
      <c r="G37" s="37">
        <f>SUMIFS(СВЦЭМ!$D$34:$D$777,СВЦЭМ!$A$34:$A$777,$A37,СВЦЭМ!$B$34:$B$777,G$11)+'СЕТ СН'!$F$11+СВЦЭМ!$D$10+'СЕТ СН'!$F$5-'СЕТ СН'!$F$21</f>
        <v>4116.8760287800005</v>
      </c>
      <c r="H37" s="37">
        <f>SUMIFS(СВЦЭМ!$D$34:$D$777,СВЦЭМ!$A$34:$A$777,$A37,СВЦЭМ!$B$34:$B$777,H$11)+'СЕТ СН'!$F$11+СВЦЭМ!$D$10+'СЕТ СН'!$F$5-'СЕТ СН'!$F$21</f>
        <v>4064.5442128800005</v>
      </c>
      <c r="I37" s="37">
        <f>SUMIFS(СВЦЭМ!$D$34:$D$777,СВЦЭМ!$A$34:$A$777,$A37,СВЦЭМ!$B$34:$B$777,I$11)+'СЕТ СН'!$F$11+СВЦЭМ!$D$10+'СЕТ СН'!$F$5-'СЕТ СН'!$F$21</f>
        <v>4007.1355623400004</v>
      </c>
      <c r="J37" s="37">
        <f>SUMIFS(СВЦЭМ!$D$34:$D$777,СВЦЭМ!$A$34:$A$777,$A37,СВЦЭМ!$B$34:$B$777,J$11)+'СЕТ СН'!$F$11+СВЦЭМ!$D$10+'СЕТ СН'!$F$5-'СЕТ СН'!$F$21</f>
        <v>3970.4966523300009</v>
      </c>
      <c r="K37" s="37">
        <f>SUMIFS(СВЦЭМ!$D$34:$D$777,СВЦЭМ!$A$34:$A$777,$A37,СВЦЭМ!$B$34:$B$777,K$11)+'СЕТ СН'!$F$11+СВЦЭМ!$D$10+'СЕТ СН'!$F$5-'СЕТ СН'!$F$21</f>
        <v>3947.7034111400008</v>
      </c>
      <c r="L37" s="37">
        <f>SUMIFS(СВЦЭМ!$D$34:$D$777,СВЦЭМ!$A$34:$A$777,$A37,СВЦЭМ!$B$34:$B$777,L$11)+'СЕТ СН'!$F$11+СВЦЭМ!$D$10+'СЕТ СН'!$F$5-'СЕТ СН'!$F$21</f>
        <v>3937.5157789599998</v>
      </c>
      <c r="M37" s="37">
        <f>SUMIFS(СВЦЭМ!$D$34:$D$777,СВЦЭМ!$A$34:$A$777,$A37,СВЦЭМ!$B$34:$B$777,M$11)+'СЕТ СН'!$F$11+СВЦЭМ!$D$10+'СЕТ СН'!$F$5-'СЕТ СН'!$F$21</f>
        <v>3959.7410705399998</v>
      </c>
      <c r="N37" s="37">
        <f>SUMIFS(СВЦЭМ!$D$34:$D$777,СВЦЭМ!$A$34:$A$777,$A37,СВЦЭМ!$B$34:$B$777,N$11)+'СЕТ СН'!$F$11+СВЦЭМ!$D$10+'СЕТ СН'!$F$5-'СЕТ СН'!$F$21</f>
        <v>3972.4702947200003</v>
      </c>
      <c r="O37" s="37">
        <f>SUMIFS(СВЦЭМ!$D$34:$D$777,СВЦЭМ!$A$34:$A$777,$A37,СВЦЭМ!$B$34:$B$777,O$11)+'СЕТ СН'!$F$11+СВЦЭМ!$D$10+'СЕТ СН'!$F$5-'СЕТ СН'!$F$21</f>
        <v>4014.5024929500005</v>
      </c>
      <c r="P37" s="37">
        <f>SUMIFS(СВЦЭМ!$D$34:$D$777,СВЦЭМ!$A$34:$A$777,$A37,СВЦЭМ!$B$34:$B$777,P$11)+'СЕТ СН'!$F$11+СВЦЭМ!$D$10+'СЕТ СН'!$F$5-'СЕТ СН'!$F$21</f>
        <v>4018.7729840200009</v>
      </c>
      <c r="Q37" s="37">
        <f>SUMIFS(СВЦЭМ!$D$34:$D$777,СВЦЭМ!$A$34:$A$777,$A37,СВЦЭМ!$B$34:$B$777,Q$11)+'СЕТ СН'!$F$11+СВЦЭМ!$D$10+'СЕТ СН'!$F$5-'СЕТ СН'!$F$21</f>
        <v>4024.3572765400004</v>
      </c>
      <c r="R37" s="37">
        <f>SUMIFS(СВЦЭМ!$D$34:$D$777,СВЦЭМ!$A$34:$A$777,$A37,СВЦЭМ!$B$34:$B$777,R$11)+'СЕТ СН'!$F$11+СВЦЭМ!$D$10+'СЕТ СН'!$F$5-'СЕТ СН'!$F$21</f>
        <v>4027.9392795000003</v>
      </c>
      <c r="S37" s="37">
        <f>SUMIFS(СВЦЭМ!$D$34:$D$777,СВЦЭМ!$A$34:$A$777,$A37,СВЦЭМ!$B$34:$B$777,S$11)+'СЕТ СН'!$F$11+СВЦЭМ!$D$10+'СЕТ СН'!$F$5-'СЕТ СН'!$F$21</f>
        <v>3992.1516199400003</v>
      </c>
      <c r="T37" s="37">
        <f>SUMIFS(СВЦЭМ!$D$34:$D$777,СВЦЭМ!$A$34:$A$777,$A37,СВЦЭМ!$B$34:$B$777,T$11)+'СЕТ СН'!$F$11+СВЦЭМ!$D$10+'СЕТ СН'!$F$5-'СЕТ СН'!$F$21</f>
        <v>3941.4084483100005</v>
      </c>
      <c r="U37" s="37">
        <f>SUMIFS(СВЦЭМ!$D$34:$D$777,СВЦЭМ!$A$34:$A$777,$A37,СВЦЭМ!$B$34:$B$777,U$11)+'СЕТ СН'!$F$11+СВЦЭМ!$D$10+'СЕТ СН'!$F$5-'СЕТ СН'!$F$21</f>
        <v>3931.9647029900007</v>
      </c>
      <c r="V37" s="37">
        <f>SUMIFS(СВЦЭМ!$D$34:$D$777,СВЦЭМ!$A$34:$A$777,$A37,СВЦЭМ!$B$34:$B$777,V$11)+'СЕТ СН'!$F$11+СВЦЭМ!$D$10+'СЕТ СН'!$F$5-'СЕТ СН'!$F$21</f>
        <v>3947.1686999600006</v>
      </c>
      <c r="W37" s="37">
        <f>SUMIFS(СВЦЭМ!$D$34:$D$777,СВЦЭМ!$A$34:$A$777,$A37,СВЦЭМ!$B$34:$B$777,W$11)+'СЕТ СН'!$F$11+СВЦЭМ!$D$10+'СЕТ СН'!$F$5-'СЕТ СН'!$F$21</f>
        <v>3966.50175141</v>
      </c>
      <c r="X37" s="37">
        <f>SUMIFS(СВЦЭМ!$D$34:$D$777,СВЦЭМ!$A$34:$A$777,$A37,СВЦЭМ!$B$34:$B$777,X$11)+'СЕТ СН'!$F$11+СВЦЭМ!$D$10+'СЕТ СН'!$F$5-'СЕТ СН'!$F$21</f>
        <v>3997.4881003099999</v>
      </c>
      <c r="Y37" s="37">
        <f>SUMIFS(СВЦЭМ!$D$34:$D$777,СВЦЭМ!$A$34:$A$777,$A37,СВЦЭМ!$B$34:$B$777,Y$11)+'СЕТ СН'!$F$11+СВЦЭМ!$D$10+'СЕТ СН'!$F$5-'СЕТ СН'!$F$21</f>
        <v>4032.0719980400008</v>
      </c>
    </row>
    <row r="38" spans="1:27" ht="15.75" x14ac:dyDescent="0.2">
      <c r="A38" s="36">
        <f t="shared" si="0"/>
        <v>42762</v>
      </c>
      <c r="B38" s="37">
        <f>SUMIFS(СВЦЭМ!$D$34:$D$777,СВЦЭМ!$A$34:$A$777,$A38,СВЦЭМ!$B$34:$B$777,B$11)+'СЕТ СН'!$F$11+СВЦЭМ!$D$10+'СЕТ СН'!$F$5-'СЕТ СН'!$F$21</f>
        <v>4015.1643341500003</v>
      </c>
      <c r="C38" s="37">
        <f>SUMIFS(СВЦЭМ!$D$34:$D$777,СВЦЭМ!$A$34:$A$777,$A38,СВЦЭМ!$B$34:$B$777,C$11)+'СЕТ СН'!$F$11+СВЦЭМ!$D$10+'СЕТ СН'!$F$5-'СЕТ СН'!$F$21</f>
        <v>4049.5528330500001</v>
      </c>
      <c r="D38" s="37">
        <f>SUMIFS(СВЦЭМ!$D$34:$D$777,СВЦЭМ!$A$34:$A$777,$A38,СВЦЭМ!$B$34:$B$777,D$11)+'СЕТ СН'!$F$11+СВЦЭМ!$D$10+'СЕТ СН'!$F$5-'СЕТ СН'!$F$21</f>
        <v>4069.7319501600005</v>
      </c>
      <c r="E38" s="37">
        <f>SUMIFS(СВЦЭМ!$D$34:$D$777,СВЦЭМ!$A$34:$A$777,$A38,СВЦЭМ!$B$34:$B$777,E$11)+'СЕТ СН'!$F$11+СВЦЭМ!$D$10+'СЕТ СН'!$F$5-'СЕТ СН'!$F$21</f>
        <v>4102.1294762800007</v>
      </c>
      <c r="F38" s="37">
        <f>SUMIFS(СВЦЭМ!$D$34:$D$777,СВЦЭМ!$A$34:$A$777,$A38,СВЦЭМ!$B$34:$B$777,F$11)+'СЕТ СН'!$F$11+СВЦЭМ!$D$10+'СЕТ СН'!$F$5-'СЕТ СН'!$F$21</f>
        <v>4114.2283883100008</v>
      </c>
      <c r="G38" s="37">
        <f>SUMIFS(СВЦЭМ!$D$34:$D$777,СВЦЭМ!$A$34:$A$777,$A38,СВЦЭМ!$B$34:$B$777,G$11)+'СЕТ СН'!$F$11+СВЦЭМ!$D$10+'СЕТ СН'!$F$5-'СЕТ СН'!$F$21</f>
        <v>4113.4787758600005</v>
      </c>
      <c r="H38" s="37">
        <f>SUMIFS(СВЦЭМ!$D$34:$D$777,СВЦЭМ!$A$34:$A$777,$A38,СВЦЭМ!$B$34:$B$777,H$11)+'СЕТ СН'!$F$11+СВЦЭМ!$D$10+'СЕТ СН'!$F$5-'СЕТ СН'!$F$21</f>
        <v>4076.0042667800008</v>
      </c>
      <c r="I38" s="37">
        <f>SUMIFS(СВЦЭМ!$D$34:$D$777,СВЦЭМ!$A$34:$A$777,$A38,СВЦЭМ!$B$34:$B$777,I$11)+'СЕТ СН'!$F$11+СВЦЭМ!$D$10+'СЕТ СН'!$F$5-'СЕТ СН'!$F$21</f>
        <v>4023.6382265400007</v>
      </c>
      <c r="J38" s="37">
        <f>SUMIFS(СВЦЭМ!$D$34:$D$777,СВЦЭМ!$A$34:$A$777,$A38,СВЦЭМ!$B$34:$B$777,J$11)+'СЕТ СН'!$F$11+СВЦЭМ!$D$10+'СЕТ СН'!$F$5-'СЕТ СН'!$F$21</f>
        <v>3989.27573106</v>
      </c>
      <c r="K38" s="37">
        <f>SUMIFS(СВЦЭМ!$D$34:$D$777,СВЦЭМ!$A$34:$A$777,$A38,СВЦЭМ!$B$34:$B$777,K$11)+'СЕТ СН'!$F$11+СВЦЭМ!$D$10+'СЕТ СН'!$F$5-'СЕТ СН'!$F$21</f>
        <v>3970.4250182000005</v>
      </c>
      <c r="L38" s="37">
        <f>SUMIFS(СВЦЭМ!$D$34:$D$777,СВЦЭМ!$A$34:$A$777,$A38,СВЦЭМ!$B$34:$B$777,L$11)+'СЕТ СН'!$F$11+СВЦЭМ!$D$10+'СЕТ СН'!$F$5-'СЕТ СН'!$F$21</f>
        <v>3962.1382443600005</v>
      </c>
      <c r="M38" s="37">
        <f>SUMIFS(СВЦЭМ!$D$34:$D$777,СВЦЭМ!$A$34:$A$777,$A38,СВЦЭМ!$B$34:$B$777,M$11)+'СЕТ СН'!$F$11+СВЦЭМ!$D$10+'СЕТ СН'!$F$5-'СЕТ СН'!$F$21</f>
        <v>3972.9250085800004</v>
      </c>
      <c r="N38" s="37">
        <f>SUMIFS(СВЦЭМ!$D$34:$D$777,СВЦЭМ!$A$34:$A$777,$A38,СВЦЭМ!$B$34:$B$777,N$11)+'СЕТ СН'!$F$11+СВЦЭМ!$D$10+'СЕТ СН'!$F$5-'СЕТ СН'!$F$21</f>
        <v>3997.2641917399997</v>
      </c>
      <c r="O38" s="37">
        <f>SUMIFS(СВЦЭМ!$D$34:$D$777,СВЦЭМ!$A$34:$A$777,$A38,СВЦЭМ!$B$34:$B$777,O$11)+'СЕТ СН'!$F$11+СВЦЭМ!$D$10+'СЕТ СН'!$F$5-'СЕТ СН'!$F$21</f>
        <v>4012.15187031</v>
      </c>
      <c r="P38" s="37">
        <f>SUMIFS(СВЦЭМ!$D$34:$D$777,СВЦЭМ!$A$34:$A$777,$A38,СВЦЭМ!$B$34:$B$777,P$11)+'СЕТ СН'!$F$11+СВЦЭМ!$D$10+'СЕТ СН'!$F$5-'СЕТ СН'!$F$21</f>
        <v>4020.2620108600004</v>
      </c>
      <c r="Q38" s="37">
        <f>SUMIFS(СВЦЭМ!$D$34:$D$777,СВЦЭМ!$A$34:$A$777,$A38,СВЦЭМ!$B$34:$B$777,Q$11)+'СЕТ СН'!$F$11+СВЦЭМ!$D$10+'СЕТ СН'!$F$5-'СЕТ СН'!$F$21</f>
        <v>4028.2453215900005</v>
      </c>
      <c r="R38" s="37">
        <f>SUMIFS(СВЦЭМ!$D$34:$D$777,СВЦЭМ!$A$34:$A$777,$A38,СВЦЭМ!$B$34:$B$777,R$11)+'СЕТ СН'!$F$11+СВЦЭМ!$D$10+'СЕТ СН'!$F$5-'СЕТ СН'!$F$21</f>
        <v>4025.3785178600001</v>
      </c>
      <c r="S38" s="37">
        <f>SUMIFS(СВЦЭМ!$D$34:$D$777,СВЦЭМ!$A$34:$A$777,$A38,СВЦЭМ!$B$34:$B$777,S$11)+'СЕТ СН'!$F$11+СВЦЭМ!$D$10+'СЕТ СН'!$F$5-'СЕТ СН'!$F$21</f>
        <v>4011.3381311400008</v>
      </c>
      <c r="T38" s="37">
        <f>SUMIFS(СВЦЭМ!$D$34:$D$777,СВЦЭМ!$A$34:$A$777,$A38,СВЦЭМ!$B$34:$B$777,T$11)+'СЕТ СН'!$F$11+СВЦЭМ!$D$10+'СЕТ СН'!$F$5-'СЕТ СН'!$F$21</f>
        <v>3964.5571029300008</v>
      </c>
      <c r="U38" s="37">
        <f>SUMIFS(СВЦЭМ!$D$34:$D$777,СВЦЭМ!$A$34:$A$777,$A38,СВЦЭМ!$B$34:$B$777,U$11)+'СЕТ СН'!$F$11+СВЦЭМ!$D$10+'СЕТ СН'!$F$5-'СЕТ СН'!$F$21</f>
        <v>3951.3853872500003</v>
      </c>
      <c r="V38" s="37">
        <f>SUMIFS(СВЦЭМ!$D$34:$D$777,СВЦЭМ!$A$34:$A$777,$A38,СВЦЭМ!$B$34:$B$777,V$11)+'СЕТ СН'!$F$11+СВЦЭМ!$D$10+'СЕТ СН'!$F$5-'СЕТ СН'!$F$21</f>
        <v>3968.9596686900004</v>
      </c>
      <c r="W38" s="37">
        <f>SUMIFS(СВЦЭМ!$D$34:$D$777,СВЦЭМ!$A$34:$A$777,$A38,СВЦЭМ!$B$34:$B$777,W$11)+'СЕТ СН'!$F$11+СВЦЭМ!$D$10+'СЕТ СН'!$F$5-'СЕТ СН'!$F$21</f>
        <v>3982.7333849200004</v>
      </c>
      <c r="X38" s="37">
        <f>SUMIFS(СВЦЭМ!$D$34:$D$777,СВЦЭМ!$A$34:$A$777,$A38,СВЦЭМ!$B$34:$B$777,X$11)+'СЕТ СН'!$F$11+СВЦЭМ!$D$10+'СЕТ СН'!$F$5-'СЕТ СН'!$F$21</f>
        <v>4003.2453370800004</v>
      </c>
      <c r="Y38" s="37">
        <f>SUMIFS(СВЦЭМ!$D$34:$D$777,СВЦЭМ!$A$34:$A$777,$A38,СВЦЭМ!$B$34:$B$777,Y$11)+'СЕТ СН'!$F$11+СВЦЭМ!$D$10+'СЕТ СН'!$F$5-'СЕТ СН'!$F$21</f>
        <v>4040.7130601600002</v>
      </c>
    </row>
    <row r="39" spans="1:27" ht="15.75" x14ac:dyDescent="0.2">
      <c r="A39" s="36">
        <f t="shared" si="0"/>
        <v>42763</v>
      </c>
      <c r="B39" s="37">
        <f>SUMIFS(СВЦЭМ!$D$34:$D$777,СВЦЭМ!$A$34:$A$777,$A39,СВЦЭМ!$B$34:$B$777,B$11)+'СЕТ СН'!$F$11+СВЦЭМ!$D$10+'СЕТ СН'!$F$5-'СЕТ СН'!$F$21</f>
        <v>4005.9843355499997</v>
      </c>
      <c r="C39" s="37">
        <f>SUMIFS(СВЦЭМ!$D$34:$D$777,СВЦЭМ!$A$34:$A$777,$A39,СВЦЭМ!$B$34:$B$777,C$11)+'СЕТ СН'!$F$11+СВЦЭМ!$D$10+'СЕТ СН'!$F$5-'СЕТ СН'!$F$21</f>
        <v>4033.0014026200006</v>
      </c>
      <c r="D39" s="37">
        <f>SUMIFS(СВЦЭМ!$D$34:$D$777,СВЦЭМ!$A$34:$A$777,$A39,СВЦЭМ!$B$34:$B$777,D$11)+'СЕТ СН'!$F$11+СВЦЭМ!$D$10+'СЕТ СН'!$F$5-'СЕТ СН'!$F$21</f>
        <v>4054.56046995</v>
      </c>
      <c r="E39" s="37">
        <f>SUMIFS(СВЦЭМ!$D$34:$D$777,СВЦЭМ!$A$34:$A$777,$A39,СВЦЭМ!$B$34:$B$777,E$11)+'СЕТ СН'!$F$11+СВЦЭМ!$D$10+'СЕТ СН'!$F$5-'СЕТ СН'!$F$21</f>
        <v>4069.4125975900006</v>
      </c>
      <c r="F39" s="37">
        <f>SUMIFS(СВЦЭМ!$D$34:$D$777,СВЦЭМ!$A$34:$A$777,$A39,СВЦЭМ!$B$34:$B$777,F$11)+'СЕТ СН'!$F$11+СВЦЭМ!$D$10+'СЕТ СН'!$F$5-'СЕТ СН'!$F$21</f>
        <v>4068.5588887700005</v>
      </c>
      <c r="G39" s="37">
        <f>SUMIFS(СВЦЭМ!$D$34:$D$777,СВЦЭМ!$A$34:$A$777,$A39,СВЦЭМ!$B$34:$B$777,G$11)+'СЕТ СН'!$F$11+СВЦЭМ!$D$10+'СЕТ СН'!$F$5-'СЕТ СН'!$F$21</f>
        <v>4060.3170099500003</v>
      </c>
      <c r="H39" s="37">
        <f>SUMIFS(СВЦЭМ!$D$34:$D$777,СВЦЭМ!$A$34:$A$777,$A39,СВЦЭМ!$B$34:$B$777,H$11)+'СЕТ СН'!$F$11+СВЦЭМ!$D$10+'СЕТ СН'!$F$5-'СЕТ СН'!$F$21</f>
        <v>4039.6459653500006</v>
      </c>
      <c r="I39" s="37">
        <f>SUMIFS(СВЦЭМ!$D$34:$D$777,СВЦЭМ!$A$34:$A$777,$A39,СВЦЭМ!$B$34:$B$777,I$11)+'СЕТ СН'!$F$11+СВЦЭМ!$D$10+'СЕТ СН'!$F$5-'СЕТ СН'!$F$21</f>
        <v>4019.5750982999998</v>
      </c>
      <c r="J39" s="37">
        <f>SUMIFS(СВЦЭМ!$D$34:$D$777,СВЦЭМ!$A$34:$A$777,$A39,СВЦЭМ!$B$34:$B$777,J$11)+'СЕТ СН'!$F$11+СВЦЭМ!$D$10+'СЕТ СН'!$F$5-'СЕТ СН'!$F$21</f>
        <v>3997.3732038600001</v>
      </c>
      <c r="K39" s="37">
        <f>SUMIFS(СВЦЭМ!$D$34:$D$777,СВЦЭМ!$A$34:$A$777,$A39,СВЦЭМ!$B$34:$B$777,K$11)+'СЕТ СН'!$F$11+СВЦЭМ!$D$10+'СЕТ СН'!$F$5-'СЕТ СН'!$F$21</f>
        <v>3969.6442516799998</v>
      </c>
      <c r="L39" s="37">
        <f>SUMIFS(СВЦЭМ!$D$34:$D$777,СВЦЭМ!$A$34:$A$777,$A39,СВЦЭМ!$B$34:$B$777,L$11)+'СЕТ СН'!$F$11+СВЦЭМ!$D$10+'СЕТ СН'!$F$5-'СЕТ СН'!$F$21</f>
        <v>3946.39411157</v>
      </c>
      <c r="M39" s="37">
        <f>SUMIFS(СВЦЭМ!$D$34:$D$777,СВЦЭМ!$A$34:$A$777,$A39,СВЦЭМ!$B$34:$B$777,M$11)+'СЕТ СН'!$F$11+СВЦЭМ!$D$10+'СЕТ СН'!$F$5-'СЕТ СН'!$F$21</f>
        <v>3948.7828452400008</v>
      </c>
      <c r="N39" s="37">
        <f>SUMIFS(СВЦЭМ!$D$34:$D$777,СВЦЭМ!$A$34:$A$777,$A39,СВЦЭМ!$B$34:$B$777,N$11)+'СЕТ СН'!$F$11+СВЦЭМ!$D$10+'СЕТ СН'!$F$5-'СЕТ СН'!$F$21</f>
        <v>3965.0354307600001</v>
      </c>
      <c r="O39" s="37">
        <f>SUMIFS(СВЦЭМ!$D$34:$D$777,СВЦЭМ!$A$34:$A$777,$A39,СВЦЭМ!$B$34:$B$777,O$11)+'СЕТ СН'!$F$11+СВЦЭМ!$D$10+'СЕТ СН'!$F$5-'СЕТ СН'!$F$21</f>
        <v>3978.8671878300001</v>
      </c>
      <c r="P39" s="37">
        <f>SUMIFS(СВЦЭМ!$D$34:$D$777,СВЦЭМ!$A$34:$A$777,$A39,СВЦЭМ!$B$34:$B$777,P$11)+'СЕТ СН'!$F$11+СВЦЭМ!$D$10+'СЕТ СН'!$F$5-'СЕТ СН'!$F$21</f>
        <v>3988.5464792399998</v>
      </c>
      <c r="Q39" s="37">
        <f>SUMIFS(СВЦЭМ!$D$34:$D$777,СВЦЭМ!$A$34:$A$777,$A39,СВЦЭМ!$B$34:$B$777,Q$11)+'СЕТ СН'!$F$11+СВЦЭМ!$D$10+'СЕТ СН'!$F$5-'СЕТ СН'!$F$21</f>
        <v>3994.8840546400006</v>
      </c>
      <c r="R39" s="37">
        <f>SUMIFS(СВЦЭМ!$D$34:$D$777,СВЦЭМ!$A$34:$A$777,$A39,СВЦЭМ!$B$34:$B$777,R$11)+'СЕТ СН'!$F$11+СВЦЭМ!$D$10+'СЕТ СН'!$F$5-'СЕТ СН'!$F$21</f>
        <v>3995.9884025700003</v>
      </c>
      <c r="S39" s="37">
        <f>SUMIFS(СВЦЭМ!$D$34:$D$777,СВЦЭМ!$A$34:$A$777,$A39,СВЦЭМ!$B$34:$B$777,S$11)+'СЕТ СН'!$F$11+СВЦЭМ!$D$10+'СЕТ СН'!$F$5-'СЕТ СН'!$F$21</f>
        <v>3973.4794763299997</v>
      </c>
      <c r="T39" s="37">
        <f>SUMIFS(СВЦЭМ!$D$34:$D$777,СВЦЭМ!$A$34:$A$777,$A39,СВЦЭМ!$B$34:$B$777,T$11)+'СЕТ СН'!$F$11+СВЦЭМ!$D$10+'СЕТ СН'!$F$5-'СЕТ СН'!$F$21</f>
        <v>3940.8954466000005</v>
      </c>
      <c r="U39" s="37">
        <f>SUMIFS(СВЦЭМ!$D$34:$D$777,СВЦЭМ!$A$34:$A$777,$A39,СВЦЭМ!$B$34:$B$777,U$11)+'СЕТ СН'!$F$11+СВЦЭМ!$D$10+'СЕТ СН'!$F$5-'СЕТ СН'!$F$21</f>
        <v>3931.5653376099999</v>
      </c>
      <c r="V39" s="37">
        <f>SUMIFS(СВЦЭМ!$D$34:$D$777,СВЦЭМ!$A$34:$A$777,$A39,СВЦЭМ!$B$34:$B$777,V$11)+'СЕТ СН'!$F$11+СВЦЭМ!$D$10+'СЕТ СН'!$F$5-'СЕТ СН'!$F$21</f>
        <v>3937.9059357599999</v>
      </c>
      <c r="W39" s="37">
        <f>SUMIFS(СВЦЭМ!$D$34:$D$777,СВЦЭМ!$A$34:$A$777,$A39,СВЦЭМ!$B$34:$B$777,W$11)+'СЕТ СН'!$F$11+СВЦЭМ!$D$10+'СЕТ СН'!$F$5-'СЕТ СН'!$F$21</f>
        <v>3952.0094754300007</v>
      </c>
      <c r="X39" s="37">
        <f>SUMIFS(СВЦЭМ!$D$34:$D$777,СВЦЭМ!$A$34:$A$777,$A39,СВЦЭМ!$B$34:$B$777,X$11)+'СЕТ СН'!$F$11+СВЦЭМ!$D$10+'СЕТ СН'!$F$5-'СЕТ СН'!$F$21</f>
        <v>3978.9257177</v>
      </c>
      <c r="Y39" s="37">
        <f>SUMIFS(СВЦЭМ!$D$34:$D$777,СВЦЭМ!$A$34:$A$777,$A39,СВЦЭМ!$B$34:$B$777,Y$11)+'СЕТ СН'!$F$11+СВЦЭМ!$D$10+'СЕТ СН'!$F$5-'СЕТ СН'!$F$21</f>
        <v>4019.2217487300004</v>
      </c>
    </row>
    <row r="40" spans="1:27" ht="15.75" x14ac:dyDescent="0.2">
      <c r="A40" s="36">
        <f t="shared" si="0"/>
        <v>42764</v>
      </c>
      <c r="B40" s="37">
        <f>SUMIFS(СВЦЭМ!$D$34:$D$777,СВЦЭМ!$A$34:$A$777,$A40,СВЦЭМ!$B$34:$B$777,B$11)+'СЕТ СН'!$F$11+СВЦЭМ!$D$10+'СЕТ СН'!$F$5-'СЕТ СН'!$F$21</f>
        <v>4060.5185115700006</v>
      </c>
      <c r="C40" s="37">
        <f>SUMIFS(СВЦЭМ!$D$34:$D$777,СВЦЭМ!$A$34:$A$777,$A40,СВЦЭМ!$B$34:$B$777,C$11)+'СЕТ СН'!$F$11+СВЦЭМ!$D$10+'СЕТ СН'!$F$5-'СЕТ СН'!$F$21</f>
        <v>4085.4840574900009</v>
      </c>
      <c r="D40" s="37">
        <f>SUMIFS(СВЦЭМ!$D$34:$D$777,СВЦЭМ!$A$34:$A$777,$A40,СВЦЭМ!$B$34:$B$777,D$11)+'СЕТ СН'!$F$11+СВЦЭМ!$D$10+'СЕТ СН'!$F$5-'СЕТ СН'!$F$21</f>
        <v>4095.5333227400006</v>
      </c>
      <c r="E40" s="37">
        <f>SUMIFS(СВЦЭМ!$D$34:$D$777,СВЦЭМ!$A$34:$A$777,$A40,СВЦЭМ!$B$34:$B$777,E$11)+'СЕТ СН'!$F$11+СВЦЭМ!$D$10+'СЕТ СН'!$F$5-'СЕТ СН'!$F$21</f>
        <v>4100.9016023000004</v>
      </c>
      <c r="F40" s="37">
        <f>SUMIFS(СВЦЭМ!$D$34:$D$777,СВЦЭМ!$A$34:$A$777,$A40,СВЦЭМ!$B$34:$B$777,F$11)+'СЕТ СН'!$F$11+СВЦЭМ!$D$10+'СЕТ СН'!$F$5-'СЕТ СН'!$F$21</f>
        <v>4101.7601349500001</v>
      </c>
      <c r="G40" s="37">
        <f>SUMIFS(СВЦЭМ!$D$34:$D$777,СВЦЭМ!$A$34:$A$777,$A40,СВЦЭМ!$B$34:$B$777,G$11)+'СЕТ СН'!$F$11+СВЦЭМ!$D$10+'СЕТ СН'!$F$5-'СЕТ СН'!$F$21</f>
        <v>4096.7436024899998</v>
      </c>
      <c r="H40" s="37">
        <f>SUMIFS(СВЦЭМ!$D$34:$D$777,СВЦЭМ!$A$34:$A$777,$A40,СВЦЭМ!$B$34:$B$777,H$11)+'СЕТ СН'!$F$11+СВЦЭМ!$D$10+'СЕТ СН'!$F$5-'СЕТ СН'!$F$21</f>
        <v>4093.7504081799998</v>
      </c>
      <c r="I40" s="37">
        <f>SUMIFS(СВЦЭМ!$D$34:$D$777,СВЦЭМ!$A$34:$A$777,$A40,СВЦЭМ!$B$34:$B$777,I$11)+'СЕТ СН'!$F$11+СВЦЭМ!$D$10+'СЕТ СН'!$F$5-'СЕТ СН'!$F$21</f>
        <v>4071.2636522299999</v>
      </c>
      <c r="J40" s="37">
        <f>SUMIFS(СВЦЭМ!$D$34:$D$777,СВЦЭМ!$A$34:$A$777,$A40,СВЦЭМ!$B$34:$B$777,J$11)+'СЕТ СН'!$F$11+СВЦЭМ!$D$10+'СЕТ СН'!$F$5-'СЕТ СН'!$F$21</f>
        <v>4047.8041558900004</v>
      </c>
      <c r="K40" s="37">
        <f>SUMIFS(СВЦЭМ!$D$34:$D$777,СВЦЭМ!$A$34:$A$777,$A40,СВЦЭМ!$B$34:$B$777,K$11)+'СЕТ СН'!$F$11+СВЦЭМ!$D$10+'СЕТ СН'!$F$5-'СЕТ СН'!$F$21</f>
        <v>3989.9421063700001</v>
      </c>
      <c r="L40" s="37">
        <f>SUMIFS(СВЦЭМ!$D$34:$D$777,СВЦЭМ!$A$34:$A$777,$A40,СВЦЭМ!$B$34:$B$777,L$11)+'СЕТ СН'!$F$11+СВЦЭМ!$D$10+'СЕТ СН'!$F$5-'СЕТ СН'!$F$21</f>
        <v>3940.1510269500004</v>
      </c>
      <c r="M40" s="37">
        <f>SUMIFS(СВЦЭМ!$D$34:$D$777,СВЦЭМ!$A$34:$A$777,$A40,СВЦЭМ!$B$34:$B$777,M$11)+'СЕТ СН'!$F$11+СВЦЭМ!$D$10+'СЕТ СН'!$F$5-'СЕТ СН'!$F$21</f>
        <v>3935.0276666099999</v>
      </c>
      <c r="N40" s="37">
        <f>SUMIFS(СВЦЭМ!$D$34:$D$777,СВЦЭМ!$A$34:$A$777,$A40,СВЦЭМ!$B$34:$B$777,N$11)+'СЕТ СН'!$F$11+СВЦЭМ!$D$10+'СЕТ СН'!$F$5-'СЕТ СН'!$F$21</f>
        <v>3944.5974176300006</v>
      </c>
      <c r="O40" s="37">
        <f>SUMIFS(СВЦЭМ!$D$34:$D$777,СВЦЭМ!$A$34:$A$777,$A40,СВЦЭМ!$B$34:$B$777,O$11)+'СЕТ СН'!$F$11+СВЦЭМ!$D$10+'СЕТ СН'!$F$5-'СЕТ СН'!$F$21</f>
        <v>3959.4434135700003</v>
      </c>
      <c r="P40" s="37">
        <f>SUMIFS(СВЦЭМ!$D$34:$D$777,СВЦЭМ!$A$34:$A$777,$A40,СВЦЭМ!$B$34:$B$777,P$11)+'СЕТ СН'!$F$11+СВЦЭМ!$D$10+'СЕТ СН'!$F$5-'СЕТ СН'!$F$21</f>
        <v>3971.0642724500003</v>
      </c>
      <c r="Q40" s="37">
        <f>SUMIFS(СВЦЭМ!$D$34:$D$777,СВЦЭМ!$A$34:$A$777,$A40,СВЦЭМ!$B$34:$B$777,Q$11)+'СЕТ СН'!$F$11+СВЦЭМ!$D$10+'СЕТ СН'!$F$5-'СЕТ СН'!$F$21</f>
        <v>3988.1776162900005</v>
      </c>
      <c r="R40" s="37">
        <f>SUMIFS(СВЦЭМ!$D$34:$D$777,СВЦЭМ!$A$34:$A$777,$A40,СВЦЭМ!$B$34:$B$777,R$11)+'СЕТ СН'!$F$11+СВЦЭМ!$D$10+'СЕТ СН'!$F$5-'СЕТ СН'!$F$21</f>
        <v>3989.5663170000007</v>
      </c>
      <c r="S40" s="37">
        <f>SUMIFS(СВЦЭМ!$D$34:$D$777,СВЦЭМ!$A$34:$A$777,$A40,СВЦЭМ!$B$34:$B$777,S$11)+'СЕТ СН'!$F$11+СВЦЭМ!$D$10+'СЕТ СН'!$F$5-'СЕТ СН'!$F$21</f>
        <v>3968.7387997700007</v>
      </c>
      <c r="T40" s="37">
        <f>SUMIFS(СВЦЭМ!$D$34:$D$777,СВЦЭМ!$A$34:$A$777,$A40,СВЦЭМ!$B$34:$B$777,T$11)+'СЕТ СН'!$F$11+СВЦЭМ!$D$10+'СЕТ СН'!$F$5-'СЕТ СН'!$F$21</f>
        <v>3935.4245933399998</v>
      </c>
      <c r="U40" s="37">
        <f>SUMIFS(СВЦЭМ!$D$34:$D$777,СВЦЭМ!$A$34:$A$777,$A40,СВЦЭМ!$B$34:$B$777,U$11)+'СЕТ СН'!$F$11+СВЦЭМ!$D$10+'СЕТ СН'!$F$5-'СЕТ СН'!$F$21</f>
        <v>3928.2679349999999</v>
      </c>
      <c r="V40" s="37">
        <f>SUMIFS(СВЦЭМ!$D$34:$D$777,СВЦЭМ!$A$34:$A$777,$A40,СВЦЭМ!$B$34:$B$777,V$11)+'СЕТ СН'!$F$11+СВЦЭМ!$D$10+'СЕТ СН'!$F$5-'СЕТ СН'!$F$21</f>
        <v>3932.1182500499999</v>
      </c>
      <c r="W40" s="37">
        <f>SUMIFS(СВЦЭМ!$D$34:$D$777,СВЦЭМ!$A$34:$A$777,$A40,СВЦЭМ!$B$34:$B$777,W$11)+'СЕТ СН'!$F$11+СВЦЭМ!$D$10+'СЕТ СН'!$F$5-'СЕТ СН'!$F$21</f>
        <v>3941.27752065</v>
      </c>
      <c r="X40" s="37">
        <f>SUMIFS(СВЦЭМ!$D$34:$D$777,СВЦЭМ!$A$34:$A$777,$A40,СВЦЭМ!$B$34:$B$777,X$11)+'СЕТ СН'!$F$11+СВЦЭМ!$D$10+'СЕТ СН'!$F$5-'СЕТ СН'!$F$21</f>
        <v>3964.7013080600009</v>
      </c>
      <c r="Y40" s="37">
        <f>SUMIFS(СВЦЭМ!$D$34:$D$777,СВЦЭМ!$A$34:$A$777,$A40,СВЦЭМ!$B$34:$B$777,Y$11)+'СЕТ СН'!$F$11+СВЦЭМ!$D$10+'СЕТ СН'!$F$5-'СЕТ СН'!$F$21</f>
        <v>4007.6809438500004</v>
      </c>
    </row>
    <row r="41" spans="1:27" ht="15.75" x14ac:dyDescent="0.2">
      <c r="A41" s="36">
        <f t="shared" si="0"/>
        <v>42765</v>
      </c>
      <c r="B41" s="37">
        <f>SUMIFS(СВЦЭМ!$D$34:$D$777,СВЦЭМ!$A$34:$A$777,$A41,СВЦЭМ!$B$34:$B$777,B$11)+'СЕТ СН'!$F$11+СВЦЭМ!$D$10+'СЕТ СН'!$F$5-'СЕТ СН'!$F$21</f>
        <v>4077.1869910500009</v>
      </c>
      <c r="C41" s="37">
        <f>SUMIFS(СВЦЭМ!$D$34:$D$777,СВЦЭМ!$A$34:$A$777,$A41,СВЦЭМ!$B$34:$B$777,C$11)+'СЕТ СН'!$F$11+СВЦЭМ!$D$10+'СЕТ СН'!$F$5-'СЕТ СН'!$F$21</f>
        <v>4113.7253838500001</v>
      </c>
      <c r="D41" s="37">
        <f>SUMIFS(СВЦЭМ!$D$34:$D$777,СВЦЭМ!$A$34:$A$777,$A41,СВЦЭМ!$B$34:$B$777,D$11)+'СЕТ СН'!$F$11+СВЦЭМ!$D$10+'СЕТ СН'!$F$5-'СЕТ СН'!$F$21</f>
        <v>4131.3114779200005</v>
      </c>
      <c r="E41" s="37">
        <f>SUMIFS(СВЦЭМ!$D$34:$D$777,СВЦЭМ!$A$34:$A$777,$A41,СВЦЭМ!$B$34:$B$777,E$11)+'СЕТ СН'!$F$11+СВЦЭМ!$D$10+'СЕТ СН'!$F$5-'СЕТ СН'!$F$21</f>
        <v>4142.1422010700007</v>
      </c>
      <c r="F41" s="37">
        <f>SUMIFS(СВЦЭМ!$D$34:$D$777,СВЦЭМ!$A$34:$A$777,$A41,СВЦЭМ!$B$34:$B$777,F$11)+'СЕТ СН'!$F$11+СВЦЭМ!$D$10+'СЕТ СН'!$F$5-'СЕТ СН'!$F$21</f>
        <v>4142.1242685699999</v>
      </c>
      <c r="G41" s="37">
        <f>SUMIFS(СВЦЭМ!$D$34:$D$777,СВЦЭМ!$A$34:$A$777,$A41,СВЦЭМ!$B$34:$B$777,G$11)+'СЕТ СН'!$F$11+СВЦЭМ!$D$10+'СЕТ СН'!$F$5-'СЕТ СН'!$F$21</f>
        <v>4129.0539527800001</v>
      </c>
      <c r="H41" s="37">
        <f>SUMIFS(СВЦЭМ!$D$34:$D$777,СВЦЭМ!$A$34:$A$777,$A41,СВЦЭМ!$B$34:$B$777,H$11)+'СЕТ СН'!$F$11+СВЦЭМ!$D$10+'СЕТ СН'!$F$5-'СЕТ СН'!$F$21</f>
        <v>4069.6856540600002</v>
      </c>
      <c r="I41" s="37">
        <f>SUMIFS(СВЦЭМ!$D$34:$D$777,СВЦЭМ!$A$34:$A$777,$A41,СВЦЭМ!$B$34:$B$777,I$11)+'СЕТ СН'!$F$11+СВЦЭМ!$D$10+'СЕТ СН'!$F$5-'СЕТ СН'!$F$21</f>
        <v>4008.1116414000007</v>
      </c>
      <c r="J41" s="37">
        <f>SUMIFS(СВЦЭМ!$D$34:$D$777,СВЦЭМ!$A$34:$A$777,$A41,СВЦЭМ!$B$34:$B$777,J$11)+'СЕТ СН'!$F$11+СВЦЭМ!$D$10+'СЕТ СН'!$F$5-'СЕТ СН'!$F$21</f>
        <v>3974.31439555</v>
      </c>
      <c r="K41" s="37">
        <f>SUMIFS(СВЦЭМ!$D$34:$D$777,СВЦЭМ!$A$34:$A$777,$A41,СВЦЭМ!$B$34:$B$777,K$11)+'СЕТ СН'!$F$11+СВЦЭМ!$D$10+'СЕТ СН'!$F$5-'СЕТ СН'!$F$21</f>
        <v>3947.6456134300006</v>
      </c>
      <c r="L41" s="37">
        <f>SUMIFS(СВЦЭМ!$D$34:$D$777,СВЦЭМ!$A$34:$A$777,$A41,СВЦЭМ!$B$34:$B$777,L$11)+'СЕТ СН'!$F$11+СВЦЭМ!$D$10+'СЕТ СН'!$F$5-'СЕТ СН'!$F$21</f>
        <v>3937.8927114600001</v>
      </c>
      <c r="M41" s="37">
        <f>SUMIFS(СВЦЭМ!$D$34:$D$777,СВЦЭМ!$A$34:$A$777,$A41,СВЦЭМ!$B$34:$B$777,M$11)+'СЕТ СН'!$F$11+СВЦЭМ!$D$10+'СЕТ СН'!$F$5-'СЕТ СН'!$F$21</f>
        <v>3950.7841804400005</v>
      </c>
      <c r="N41" s="37">
        <f>SUMIFS(СВЦЭМ!$D$34:$D$777,СВЦЭМ!$A$34:$A$777,$A41,СВЦЭМ!$B$34:$B$777,N$11)+'СЕТ СН'!$F$11+СВЦЭМ!$D$10+'СЕТ СН'!$F$5-'СЕТ СН'!$F$21</f>
        <v>3971.5432707</v>
      </c>
      <c r="O41" s="37">
        <f>SUMIFS(СВЦЭМ!$D$34:$D$777,СВЦЭМ!$A$34:$A$777,$A41,СВЦЭМ!$B$34:$B$777,O$11)+'СЕТ СН'!$F$11+СВЦЭМ!$D$10+'СЕТ СН'!$F$5-'СЕТ СН'!$F$21</f>
        <v>3980.7910147000002</v>
      </c>
      <c r="P41" s="37">
        <f>SUMIFS(СВЦЭМ!$D$34:$D$777,СВЦЭМ!$A$34:$A$777,$A41,СВЦЭМ!$B$34:$B$777,P$11)+'СЕТ СН'!$F$11+СВЦЭМ!$D$10+'СЕТ СН'!$F$5-'СЕТ СН'!$F$21</f>
        <v>3994.7788442199999</v>
      </c>
      <c r="Q41" s="37">
        <f>SUMIFS(СВЦЭМ!$D$34:$D$777,СВЦЭМ!$A$34:$A$777,$A41,СВЦЭМ!$B$34:$B$777,Q$11)+'СЕТ СН'!$F$11+СВЦЭМ!$D$10+'СЕТ СН'!$F$5-'СЕТ СН'!$F$21</f>
        <v>4001.8354500800006</v>
      </c>
      <c r="R41" s="37">
        <f>SUMIFS(СВЦЭМ!$D$34:$D$777,СВЦЭМ!$A$34:$A$777,$A41,СВЦЭМ!$B$34:$B$777,R$11)+'СЕТ СН'!$F$11+СВЦЭМ!$D$10+'СЕТ СН'!$F$5-'СЕТ СН'!$F$21</f>
        <v>3999.9660019900002</v>
      </c>
      <c r="S41" s="37">
        <f>SUMIFS(СВЦЭМ!$D$34:$D$777,СВЦЭМ!$A$34:$A$777,$A41,СВЦЭМ!$B$34:$B$777,S$11)+'СЕТ СН'!$F$11+СВЦЭМ!$D$10+'СЕТ СН'!$F$5-'СЕТ СН'!$F$21</f>
        <v>3981.0798236700002</v>
      </c>
      <c r="T41" s="37">
        <f>SUMIFS(СВЦЭМ!$D$34:$D$777,СВЦЭМ!$A$34:$A$777,$A41,СВЦЭМ!$B$34:$B$777,T$11)+'СЕТ СН'!$F$11+СВЦЭМ!$D$10+'СЕТ СН'!$F$5-'СЕТ СН'!$F$21</f>
        <v>3942.8026507000004</v>
      </c>
      <c r="U41" s="37">
        <f>SUMIFS(СВЦЭМ!$D$34:$D$777,СВЦЭМ!$A$34:$A$777,$A41,СВЦЭМ!$B$34:$B$777,U$11)+'СЕТ СН'!$F$11+СВЦЭМ!$D$10+'СЕТ СН'!$F$5-'СЕТ СН'!$F$21</f>
        <v>3931.2912930399998</v>
      </c>
      <c r="V41" s="37">
        <f>SUMIFS(СВЦЭМ!$D$34:$D$777,СВЦЭМ!$A$34:$A$777,$A41,СВЦЭМ!$B$34:$B$777,V$11)+'СЕТ СН'!$F$11+СВЦЭМ!$D$10+'СЕТ СН'!$F$5-'СЕТ СН'!$F$21</f>
        <v>3946.0085416900001</v>
      </c>
      <c r="W41" s="37">
        <f>SUMIFS(СВЦЭМ!$D$34:$D$777,СВЦЭМ!$A$34:$A$777,$A41,СВЦЭМ!$B$34:$B$777,W$11)+'СЕТ СН'!$F$11+СВЦЭМ!$D$10+'СЕТ СН'!$F$5-'СЕТ СН'!$F$21</f>
        <v>3965.7925437900003</v>
      </c>
      <c r="X41" s="37">
        <f>SUMIFS(СВЦЭМ!$D$34:$D$777,СВЦЭМ!$A$34:$A$777,$A41,СВЦЭМ!$B$34:$B$777,X$11)+'СЕТ СН'!$F$11+СВЦЭМ!$D$10+'СЕТ СН'!$F$5-'СЕТ СН'!$F$21</f>
        <v>3987.2199655300001</v>
      </c>
      <c r="Y41" s="37">
        <f>SUMIFS(СВЦЭМ!$D$34:$D$777,СВЦЭМ!$A$34:$A$777,$A41,СВЦЭМ!$B$34:$B$777,Y$11)+'СЕТ СН'!$F$11+СВЦЭМ!$D$10+'СЕТ СН'!$F$5-'СЕТ СН'!$F$21</f>
        <v>4032.6179002300005</v>
      </c>
    </row>
    <row r="42" spans="1:27" ht="15.75" x14ac:dyDescent="0.2">
      <c r="A42" s="36">
        <f t="shared" si="0"/>
        <v>42766</v>
      </c>
      <c r="B42" s="37">
        <f>SUMIFS(СВЦЭМ!$D$34:$D$777,СВЦЭМ!$A$34:$A$777,$A42,СВЦЭМ!$B$34:$B$777,B$11)+'СЕТ СН'!$F$11+СВЦЭМ!$D$10+'СЕТ СН'!$F$5-'СЕТ СН'!$F$21</f>
        <v>4074.9262100900005</v>
      </c>
      <c r="C42" s="37">
        <f>SUMIFS(СВЦЭМ!$D$34:$D$777,СВЦЭМ!$A$34:$A$777,$A42,СВЦЭМ!$B$34:$B$777,C$11)+'СЕТ СН'!$F$11+СВЦЭМ!$D$10+'СЕТ СН'!$F$5-'СЕТ СН'!$F$21</f>
        <v>4114.5631413600004</v>
      </c>
      <c r="D42" s="37">
        <f>SUMIFS(СВЦЭМ!$D$34:$D$777,СВЦЭМ!$A$34:$A$777,$A42,СВЦЭМ!$B$34:$B$777,D$11)+'СЕТ СН'!$F$11+СВЦЭМ!$D$10+'СЕТ СН'!$F$5-'СЕТ СН'!$F$21</f>
        <v>4135.6742336200005</v>
      </c>
      <c r="E42" s="37">
        <f>SUMIFS(СВЦЭМ!$D$34:$D$777,СВЦЭМ!$A$34:$A$777,$A42,СВЦЭМ!$B$34:$B$777,E$11)+'СЕТ СН'!$F$11+СВЦЭМ!$D$10+'СЕТ СН'!$F$5-'СЕТ СН'!$F$21</f>
        <v>4143.0299456800003</v>
      </c>
      <c r="F42" s="37">
        <f>SUMIFS(СВЦЭМ!$D$34:$D$777,СВЦЭМ!$A$34:$A$777,$A42,СВЦЭМ!$B$34:$B$777,F$11)+'СЕТ СН'!$F$11+СВЦЭМ!$D$10+'СЕТ СН'!$F$5-'СЕТ СН'!$F$21</f>
        <v>4139.9342715600005</v>
      </c>
      <c r="G42" s="37">
        <f>SUMIFS(СВЦЭМ!$D$34:$D$777,СВЦЭМ!$A$34:$A$777,$A42,СВЦЭМ!$B$34:$B$777,G$11)+'СЕТ СН'!$F$11+СВЦЭМ!$D$10+'СЕТ СН'!$F$5-'СЕТ СН'!$F$21</f>
        <v>4125.5942811900004</v>
      </c>
      <c r="H42" s="37">
        <f>SUMIFS(СВЦЭМ!$D$34:$D$777,СВЦЭМ!$A$34:$A$777,$A42,СВЦЭМ!$B$34:$B$777,H$11)+'СЕТ СН'!$F$11+СВЦЭМ!$D$10+'СЕТ СН'!$F$5-'СЕТ СН'!$F$21</f>
        <v>4067.9163093300003</v>
      </c>
      <c r="I42" s="37">
        <f>SUMIFS(СВЦЭМ!$D$34:$D$777,СВЦЭМ!$A$34:$A$777,$A42,СВЦЭМ!$B$34:$B$777,I$11)+'СЕТ СН'!$F$11+СВЦЭМ!$D$10+'СЕТ СН'!$F$5-'СЕТ СН'!$F$21</f>
        <v>4012.6532035</v>
      </c>
      <c r="J42" s="37">
        <f>SUMIFS(СВЦЭМ!$D$34:$D$777,СВЦЭМ!$A$34:$A$777,$A42,СВЦЭМ!$B$34:$B$777,J$11)+'СЕТ СН'!$F$11+СВЦЭМ!$D$10+'СЕТ СН'!$F$5-'СЕТ СН'!$F$21</f>
        <v>3979.2148048100007</v>
      </c>
      <c r="K42" s="37">
        <f>SUMIFS(СВЦЭМ!$D$34:$D$777,СВЦЭМ!$A$34:$A$777,$A42,СВЦЭМ!$B$34:$B$777,K$11)+'СЕТ СН'!$F$11+СВЦЭМ!$D$10+'СЕТ СН'!$F$5-'СЕТ СН'!$F$21</f>
        <v>3953.3036500200005</v>
      </c>
      <c r="L42" s="37">
        <f>SUMIFS(СВЦЭМ!$D$34:$D$777,СВЦЭМ!$A$34:$A$777,$A42,СВЦЭМ!$B$34:$B$777,L$11)+'СЕТ СН'!$F$11+СВЦЭМ!$D$10+'СЕТ СН'!$F$5-'СЕТ СН'!$F$21</f>
        <v>3949.8401505100001</v>
      </c>
      <c r="M42" s="37">
        <f>SUMIFS(СВЦЭМ!$D$34:$D$777,СВЦЭМ!$A$34:$A$777,$A42,СВЦЭМ!$B$34:$B$777,M$11)+'СЕТ СН'!$F$11+СВЦЭМ!$D$10+'СЕТ СН'!$F$5-'СЕТ СН'!$F$21</f>
        <v>3954.9812648400002</v>
      </c>
      <c r="N42" s="37">
        <f>SUMIFS(СВЦЭМ!$D$34:$D$777,СВЦЭМ!$A$34:$A$777,$A42,СВЦЭМ!$B$34:$B$777,N$11)+'СЕТ СН'!$F$11+СВЦЭМ!$D$10+'СЕТ СН'!$F$5-'СЕТ СН'!$F$21</f>
        <v>3977.0658600799998</v>
      </c>
      <c r="O42" s="37">
        <f>SUMIFS(СВЦЭМ!$D$34:$D$777,СВЦЭМ!$A$34:$A$777,$A42,СВЦЭМ!$B$34:$B$777,O$11)+'СЕТ СН'!$F$11+СВЦЭМ!$D$10+'СЕТ СН'!$F$5-'СЕТ СН'!$F$21</f>
        <v>3981.2908530500008</v>
      </c>
      <c r="P42" s="37">
        <f>SUMIFS(СВЦЭМ!$D$34:$D$777,СВЦЭМ!$A$34:$A$777,$A42,СВЦЭМ!$B$34:$B$777,P$11)+'СЕТ СН'!$F$11+СВЦЭМ!$D$10+'СЕТ СН'!$F$5-'СЕТ СН'!$F$21</f>
        <v>3995.1103958000003</v>
      </c>
      <c r="Q42" s="37">
        <f>SUMIFS(СВЦЭМ!$D$34:$D$777,СВЦЭМ!$A$34:$A$777,$A42,СВЦЭМ!$B$34:$B$777,Q$11)+'СЕТ СН'!$F$11+СВЦЭМ!$D$10+'СЕТ СН'!$F$5-'СЕТ СН'!$F$21</f>
        <v>4004.6798312400006</v>
      </c>
      <c r="R42" s="37">
        <f>SUMIFS(СВЦЭМ!$D$34:$D$777,СВЦЭМ!$A$34:$A$777,$A42,СВЦЭМ!$B$34:$B$777,R$11)+'СЕТ СН'!$F$11+СВЦЭМ!$D$10+'СЕТ СН'!$F$5-'СЕТ СН'!$F$21</f>
        <v>4008.38607529</v>
      </c>
      <c r="S42" s="37">
        <f>SUMIFS(СВЦЭМ!$D$34:$D$777,СВЦЭМ!$A$34:$A$777,$A42,СВЦЭМ!$B$34:$B$777,S$11)+'СЕТ СН'!$F$11+СВЦЭМ!$D$10+'СЕТ СН'!$F$5-'СЕТ СН'!$F$21</f>
        <v>3990.1225232800007</v>
      </c>
      <c r="T42" s="37">
        <f>SUMIFS(СВЦЭМ!$D$34:$D$777,СВЦЭМ!$A$34:$A$777,$A42,СВЦЭМ!$B$34:$B$777,T$11)+'СЕТ СН'!$F$11+СВЦЭМ!$D$10+'СЕТ СН'!$F$5-'СЕТ СН'!$F$21</f>
        <v>3942.0926921099999</v>
      </c>
      <c r="U42" s="37">
        <f>SUMIFS(СВЦЭМ!$D$34:$D$777,СВЦЭМ!$A$34:$A$777,$A42,СВЦЭМ!$B$34:$B$777,U$11)+'СЕТ СН'!$F$11+СВЦЭМ!$D$10+'СЕТ СН'!$F$5-'СЕТ СН'!$F$21</f>
        <v>3928.9029517100007</v>
      </c>
      <c r="V42" s="37">
        <f>SUMIFS(СВЦЭМ!$D$34:$D$777,СВЦЭМ!$A$34:$A$777,$A42,СВЦЭМ!$B$34:$B$777,V$11)+'СЕТ СН'!$F$11+СВЦЭМ!$D$10+'СЕТ СН'!$F$5-'СЕТ СН'!$F$21</f>
        <v>3945.1136219800001</v>
      </c>
      <c r="W42" s="37">
        <f>SUMIFS(СВЦЭМ!$D$34:$D$777,СВЦЭМ!$A$34:$A$777,$A42,СВЦЭМ!$B$34:$B$777,W$11)+'СЕТ СН'!$F$11+СВЦЭМ!$D$10+'СЕТ СН'!$F$5-'СЕТ СН'!$F$21</f>
        <v>3961.6615344900001</v>
      </c>
      <c r="X42" s="37">
        <f>SUMIFS(СВЦЭМ!$D$34:$D$777,СВЦЭМ!$A$34:$A$777,$A42,СВЦЭМ!$B$34:$B$777,X$11)+'СЕТ СН'!$F$11+СВЦЭМ!$D$10+'СЕТ СН'!$F$5-'СЕТ СН'!$F$21</f>
        <v>3988.78289743</v>
      </c>
      <c r="Y42" s="37">
        <f>SUMIFS(СВЦЭМ!$D$34:$D$777,СВЦЭМ!$A$34:$A$777,$A42,СВЦЭМ!$B$34:$B$777,Y$11)+'СЕТ СН'!$F$11+СВЦЭМ!$D$10+'СЕТ СН'!$F$5-'СЕТ СН'!$F$21</f>
        <v>4032.8454223799999</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01.01.2017</v>
      </c>
      <c r="B48" s="37">
        <f>SUMIFS(СВЦЭМ!$D$34:$D$777,СВЦЭМ!$A$34:$A$777,$A48,СВЦЭМ!$B$34:$B$777,B$47)+'СЕТ СН'!$G$11+СВЦЭМ!$D$10+'СЕТ СН'!$G$5-'СЕТ СН'!$G$21</f>
        <v>4341.5647085099999</v>
      </c>
      <c r="C48" s="37">
        <f>SUMIFS(СВЦЭМ!$D$34:$D$777,СВЦЭМ!$A$34:$A$777,$A48,СВЦЭМ!$B$34:$B$777,C$47)+'СЕТ СН'!$G$11+СВЦЭМ!$D$10+'СЕТ СН'!$G$5-'СЕТ СН'!$G$21</f>
        <v>4335.2979762800005</v>
      </c>
      <c r="D48" s="37">
        <f>SUMIFS(СВЦЭМ!$D$34:$D$777,СВЦЭМ!$A$34:$A$777,$A48,СВЦЭМ!$B$34:$B$777,D$47)+'СЕТ СН'!$G$11+СВЦЭМ!$D$10+'СЕТ СН'!$G$5-'СЕТ СН'!$G$21</f>
        <v>4360.8532761300003</v>
      </c>
      <c r="E48" s="37">
        <f>SUMIFS(СВЦЭМ!$D$34:$D$777,СВЦЭМ!$A$34:$A$777,$A48,СВЦЭМ!$B$34:$B$777,E$47)+'СЕТ СН'!$G$11+СВЦЭМ!$D$10+'СЕТ СН'!$G$5-'СЕТ СН'!$G$21</f>
        <v>4383.30507855</v>
      </c>
      <c r="F48" s="37">
        <f>SUMIFS(СВЦЭМ!$D$34:$D$777,СВЦЭМ!$A$34:$A$777,$A48,СВЦЭМ!$B$34:$B$777,F$47)+'СЕТ СН'!$G$11+СВЦЭМ!$D$10+'СЕТ СН'!$G$5-'СЕТ СН'!$G$21</f>
        <v>4394.9429753599998</v>
      </c>
      <c r="G48" s="37">
        <f>SUMIFS(СВЦЭМ!$D$34:$D$777,СВЦЭМ!$A$34:$A$777,$A48,СВЦЭМ!$B$34:$B$777,G$47)+'СЕТ СН'!$G$11+СВЦЭМ!$D$10+'СЕТ СН'!$G$5-'СЕТ СН'!$G$21</f>
        <v>4398.8449864899994</v>
      </c>
      <c r="H48" s="37">
        <f>SUMIFS(СВЦЭМ!$D$34:$D$777,СВЦЭМ!$A$34:$A$777,$A48,СВЦЭМ!$B$34:$B$777,H$47)+'СЕТ СН'!$G$11+СВЦЭМ!$D$10+'СЕТ СН'!$G$5-'СЕТ СН'!$G$21</f>
        <v>4382.0238952099999</v>
      </c>
      <c r="I48" s="37">
        <f>SUMIFS(СВЦЭМ!$D$34:$D$777,СВЦЭМ!$A$34:$A$777,$A48,СВЦЭМ!$B$34:$B$777,I$47)+'СЕТ СН'!$G$11+СВЦЭМ!$D$10+'СЕТ СН'!$G$5-'СЕТ СН'!$G$21</f>
        <v>4352.7551864899997</v>
      </c>
      <c r="J48" s="37">
        <f>SUMIFS(СВЦЭМ!$D$34:$D$777,СВЦЭМ!$A$34:$A$777,$A48,СВЦЭМ!$B$34:$B$777,J$47)+'СЕТ СН'!$G$11+СВЦЭМ!$D$10+'СЕТ СН'!$G$5-'СЕТ СН'!$G$21</f>
        <v>4309.4242230099999</v>
      </c>
      <c r="K48" s="37">
        <f>SUMIFS(СВЦЭМ!$D$34:$D$777,СВЦЭМ!$A$34:$A$777,$A48,СВЦЭМ!$B$34:$B$777,K$47)+'СЕТ СН'!$G$11+СВЦЭМ!$D$10+'СЕТ СН'!$G$5-'СЕТ СН'!$G$21</f>
        <v>4284.6905639500001</v>
      </c>
      <c r="L48" s="37">
        <f>SUMIFS(СВЦЭМ!$D$34:$D$777,СВЦЭМ!$A$34:$A$777,$A48,СВЦЭМ!$B$34:$B$777,L$47)+'СЕТ СН'!$G$11+СВЦЭМ!$D$10+'СЕТ СН'!$G$5-'СЕТ СН'!$G$21</f>
        <v>4253.1519669500003</v>
      </c>
      <c r="M48" s="37">
        <f>SUMIFS(СВЦЭМ!$D$34:$D$777,СВЦЭМ!$A$34:$A$777,$A48,СВЦЭМ!$B$34:$B$777,M$47)+'СЕТ СН'!$G$11+СВЦЭМ!$D$10+'СЕТ СН'!$G$5-'СЕТ СН'!$G$21</f>
        <v>4240.9739533000002</v>
      </c>
      <c r="N48" s="37">
        <f>SUMIFS(СВЦЭМ!$D$34:$D$777,СВЦЭМ!$A$34:$A$777,$A48,СВЦЭМ!$B$34:$B$777,N$47)+'СЕТ СН'!$G$11+СВЦЭМ!$D$10+'СЕТ СН'!$G$5-'СЕТ СН'!$G$21</f>
        <v>4244.8426261499999</v>
      </c>
      <c r="O48" s="37">
        <f>SUMIFS(СВЦЭМ!$D$34:$D$777,СВЦЭМ!$A$34:$A$777,$A48,СВЦЭМ!$B$34:$B$777,O$47)+'СЕТ СН'!$G$11+СВЦЭМ!$D$10+'СЕТ СН'!$G$5-'СЕТ СН'!$G$21</f>
        <v>4249.93891902</v>
      </c>
      <c r="P48" s="37">
        <f>SUMIFS(СВЦЭМ!$D$34:$D$777,СВЦЭМ!$A$34:$A$777,$A48,СВЦЭМ!$B$34:$B$777,P$47)+'СЕТ СН'!$G$11+СВЦЭМ!$D$10+'СЕТ СН'!$G$5-'СЕТ СН'!$G$21</f>
        <v>4261.9625794799995</v>
      </c>
      <c r="Q48" s="37">
        <f>SUMIFS(СВЦЭМ!$D$34:$D$777,СВЦЭМ!$A$34:$A$777,$A48,СВЦЭМ!$B$34:$B$777,Q$47)+'СЕТ СН'!$G$11+СВЦЭМ!$D$10+'СЕТ СН'!$G$5-'СЕТ СН'!$G$21</f>
        <v>4271.4248710499996</v>
      </c>
      <c r="R48" s="37">
        <f>SUMIFS(СВЦЭМ!$D$34:$D$777,СВЦЭМ!$A$34:$A$777,$A48,СВЦЭМ!$B$34:$B$777,R$47)+'СЕТ СН'!$G$11+СВЦЭМ!$D$10+'СЕТ СН'!$G$5-'СЕТ СН'!$G$21</f>
        <v>4264.1245803700003</v>
      </c>
      <c r="S48" s="37">
        <f>SUMIFS(СВЦЭМ!$D$34:$D$777,СВЦЭМ!$A$34:$A$777,$A48,СВЦЭМ!$B$34:$B$777,S$47)+'СЕТ СН'!$G$11+СВЦЭМ!$D$10+'СЕТ СН'!$G$5-'СЕТ СН'!$G$21</f>
        <v>4233.3611758099996</v>
      </c>
      <c r="T48" s="37">
        <f>SUMIFS(СВЦЭМ!$D$34:$D$777,СВЦЭМ!$A$34:$A$777,$A48,СВЦЭМ!$B$34:$B$777,T$47)+'СЕТ СН'!$G$11+СВЦЭМ!$D$10+'СЕТ СН'!$G$5-'СЕТ СН'!$G$21</f>
        <v>4224.8307319899995</v>
      </c>
      <c r="U48" s="37">
        <f>SUMIFS(СВЦЭМ!$D$34:$D$777,СВЦЭМ!$A$34:$A$777,$A48,СВЦЭМ!$B$34:$B$777,U$47)+'СЕТ СН'!$G$11+СВЦЭМ!$D$10+'СЕТ СН'!$G$5-'СЕТ СН'!$G$21</f>
        <v>4225.4762952800002</v>
      </c>
      <c r="V48" s="37">
        <f>SUMIFS(СВЦЭМ!$D$34:$D$777,СВЦЭМ!$A$34:$A$777,$A48,СВЦЭМ!$B$34:$B$777,V$47)+'СЕТ СН'!$G$11+СВЦЭМ!$D$10+'СЕТ СН'!$G$5-'СЕТ СН'!$G$21</f>
        <v>4230.7352450300004</v>
      </c>
      <c r="W48" s="37">
        <f>SUMIFS(СВЦЭМ!$D$34:$D$777,СВЦЭМ!$A$34:$A$777,$A48,СВЦЭМ!$B$34:$B$777,W$47)+'СЕТ СН'!$G$11+СВЦЭМ!$D$10+'СЕТ СН'!$G$5-'СЕТ СН'!$G$21</f>
        <v>4229.6629506500003</v>
      </c>
      <c r="X48" s="37">
        <f>SUMIFS(СВЦЭМ!$D$34:$D$777,СВЦЭМ!$A$34:$A$777,$A48,СВЦЭМ!$B$34:$B$777,X$47)+'СЕТ СН'!$G$11+СВЦЭМ!$D$10+'СЕТ СН'!$G$5-'СЕТ СН'!$G$21</f>
        <v>4230.3014749699996</v>
      </c>
      <c r="Y48" s="37">
        <f>SUMIFS(СВЦЭМ!$D$34:$D$777,СВЦЭМ!$A$34:$A$777,$A48,СВЦЭМ!$B$34:$B$777,Y$47)+'СЕТ СН'!$G$11+СВЦЭМ!$D$10+'СЕТ СН'!$G$5-'СЕТ СН'!$G$21</f>
        <v>4268.2030931700001</v>
      </c>
      <c r="AA48" s="46"/>
    </row>
    <row r="49" spans="1:25" ht="15.75" x14ac:dyDescent="0.2">
      <c r="A49" s="36">
        <f>A48+1</f>
        <v>42737</v>
      </c>
      <c r="B49" s="37">
        <f>SUMIFS(СВЦЭМ!$D$34:$D$777,СВЦЭМ!$A$34:$A$777,$A49,СВЦЭМ!$B$34:$B$777,B$47)+'СЕТ СН'!$G$11+СВЦЭМ!$D$10+'СЕТ СН'!$G$5-'СЕТ СН'!$G$21</f>
        <v>4314.1818902899995</v>
      </c>
      <c r="C49" s="37">
        <f>SUMIFS(СВЦЭМ!$D$34:$D$777,СВЦЭМ!$A$34:$A$777,$A49,СВЦЭМ!$B$34:$B$777,C$47)+'СЕТ СН'!$G$11+СВЦЭМ!$D$10+'СЕТ СН'!$G$5-'СЕТ СН'!$G$21</f>
        <v>4348.5310294000001</v>
      </c>
      <c r="D49" s="37">
        <f>SUMIFS(СВЦЭМ!$D$34:$D$777,СВЦЭМ!$A$34:$A$777,$A49,СВЦЭМ!$B$34:$B$777,D$47)+'СЕТ СН'!$G$11+СВЦЭМ!$D$10+'СЕТ СН'!$G$5-'СЕТ СН'!$G$21</f>
        <v>4367.6791685200005</v>
      </c>
      <c r="E49" s="37">
        <f>SUMIFS(СВЦЭМ!$D$34:$D$777,СВЦЭМ!$A$34:$A$777,$A49,СВЦЭМ!$B$34:$B$777,E$47)+'СЕТ СН'!$G$11+СВЦЭМ!$D$10+'СЕТ СН'!$G$5-'СЕТ СН'!$G$21</f>
        <v>4379.2803416000006</v>
      </c>
      <c r="F49" s="37">
        <f>SUMIFS(СВЦЭМ!$D$34:$D$777,СВЦЭМ!$A$34:$A$777,$A49,СВЦЭМ!$B$34:$B$777,F$47)+'СЕТ СН'!$G$11+СВЦЭМ!$D$10+'СЕТ СН'!$G$5-'СЕТ СН'!$G$21</f>
        <v>4382.6811595999998</v>
      </c>
      <c r="G49" s="37">
        <f>SUMIFS(СВЦЭМ!$D$34:$D$777,СВЦЭМ!$A$34:$A$777,$A49,СВЦЭМ!$B$34:$B$777,G$47)+'СЕТ СН'!$G$11+СВЦЭМ!$D$10+'СЕТ СН'!$G$5-'СЕТ СН'!$G$21</f>
        <v>4381.2345305199997</v>
      </c>
      <c r="H49" s="37">
        <f>SUMIFS(СВЦЭМ!$D$34:$D$777,СВЦЭМ!$A$34:$A$777,$A49,СВЦЭМ!$B$34:$B$777,H$47)+'СЕТ СН'!$G$11+СВЦЭМ!$D$10+'СЕТ СН'!$G$5-'СЕТ СН'!$G$21</f>
        <v>4371.5645380900005</v>
      </c>
      <c r="I49" s="37">
        <f>SUMIFS(СВЦЭМ!$D$34:$D$777,СВЦЭМ!$A$34:$A$777,$A49,СВЦЭМ!$B$34:$B$777,I$47)+'СЕТ СН'!$G$11+СВЦЭМ!$D$10+'СЕТ СН'!$G$5-'СЕТ СН'!$G$21</f>
        <v>4337.8250475599998</v>
      </c>
      <c r="J49" s="37">
        <f>SUMIFS(СВЦЭМ!$D$34:$D$777,СВЦЭМ!$A$34:$A$777,$A49,СВЦЭМ!$B$34:$B$777,J$47)+'СЕТ СН'!$G$11+СВЦЭМ!$D$10+'СЕТ СН'!$G$5-'СЕТ СН'!$G$21</f>
        <v>4272.2789248099998</v>
      </c>
      <c r="K49" s="37">
        <f>SUMIFS(СВЦЭМ!$D$34:$D$777,СВЦЭМ!$A$34:$A$777,$A49,СВЦЭМ!$B$34:$B$777,K$47)+'СЕТ СН'!$G$11+СВЦЭМ!$D$10+'СЕТ СН'!$G$5-'СЕТ СН'!$G$21</f>
        <v>4235.5477422000004</v>
      </c>
      <c r="L49" s="37">
        <f>SUMIFS(СВЦЭМ!$D$34:$D$777,СВЦЭМ!$A$34:$A$777,$A49,СВЦЭМ!$B$34:$B$777,L$47)+'СЕТ СН'!$G$11+СВЦЭМ!$D$10+'СЕТ СН'!$G$5-'СЕТ СН'!$G$21</f>
        <v>4237.8009658600004</v>
      </c>
      <c r="M49" s="37">
        <f>SUMIFS(СВЦЭМ!$D$34:$D$777,СВЦЭМ!$A$34:$A$777,$A49,СВЦЭМ!$B$34:$B$777,M$47)+'СЕТ СН'!$G$11+СВЦЭМ!$D$10+'СЕТ СН'!$G$5-'СЕТ СН'!$G$21</f>
        <v>4236.7904983899998</v>
      </c>
      <c r="N49" s="37">
        <f>SUMIFS(СВЦЭМ!$D$34:$D$777,СВЦЭМ!$A$34:$A$777,$A49,СВЦЭМ!$B$34:$B$777,N$47)+'СЕТ СН'!$G$11+СВЦЭМ!$D$10+'СЕТ СН'!$G$5-'СЕТ СН'!$G$21</f>
        <v>4231.7929808600002</v>
      </c>
      <c r="O49" s="37">
        <f>SUMIFS(СВЦЭМ!$D$34:$D$777,СВЦЭМ!$A$34:$A$777,$A49,СВЦЭМ!$B$34:$B$777,O$47)+'СЕТ СН'!$G$11+СВЦЭМ!$D$10+'СЕТ СН'!$G$5-'СЕТ СН'!$G$21</f>
        <v>4228.4466607200002</v>
      </c>
      <c r="P49" s="37">
        <f>SUMIFS(СВЦЭМ!$D$34:$D$777,СВЦЭМ!$A$34:$A$777,$A49,СВЦЭМ!$B$34:$B$777,P$47)+'СЕТ СН'!$G$11+СВЦЭМ!$D$10+'СЕТ СН'!$G$5-'СЕТ СН'!$G$21</f>
        <v>4233.0986768599996</v>
      </c>
      <c r="Q49" s="37">
        <f>SUMIFS(СВЦЭМ!$D$34:$D$777,СВЦЭМ!$A$34:$A$777,$A49,СВЦЭМ!$B$34:$B$777,Q$47)+'СЕТ СН'!$G$11+СВЦЭМ!$D$10+'СЕТ СН'!$G$5-'СЕТ СН'!$G$21</f>
        <v>4246.6201361000003</v>
      </c>
      <c r="R49" s="37">
        <f>SUMIFS(СВЦЭМ!$D$34:$D$777,СВЦЭМ!$A$34:$A$777,$A49,СВЦЭМ!$B$34:$B$777,R$47)+'СЕТ СН'!$G$11+СВЦЭМ!$D$10+'СЕТ СН'!$G$5-'СЕТ СН'!$G$21</f>
        <v>4236.0646283099995</v>
      </c>
      <c r="S49" s="37">
        <f>SUMIFS(СВЦЭМ!$D$34:$D$777,СВЦЭМ!$A$34:$A$777,$A49,СВЦЭМ!$B$34:$B$777,S$47)+'СЕТ СН'!$G$11+СВЦЭМ!$D$10+'СЕТ СН'!$G$5-'СЕТ СН'!$G$21</f>
        <v>4230.09548473</v>
      </c>
      <c r="T49" s="37">
        <f>SUMIFS(СВЦЭМ!$D$34:$D$777,СВЦЭМ!$A$34:$A$777,$A49,СВЦЭМ!$B$34:$B$777,T$47)+'СЕТ СН'!$G$11+СВЦЭМ!$D$10+'СЕТ СН'!$G$5-'СЕТ СН'!$G$21</f>
        <v>4233.8881719800002</v>
      </c>
      <c r="U49" s="37">
        <f>SUMIFS(СВЦЭМ!$D$34:$D$777,СВЦЭМ!$A$34:$A$777,$A49,СВЦЭМ!$B$34:$B$777,U$47)+'СЕТ СН'!$G$11+СВЦЭМ!$D$10+'СЕТ СН'!$G$5-'СЕТ СН'!$G$21</f>
        <v>4236.2292939399995</v>
      </c>
      <c r="V49" s="37">
        <f>SUMIFS(СВЦЭМ!$D$34:$D$777,СВЦЭМ!$A$34:$A$777,$A49,СВЦЭМ!$B$34:$B$777,V$47)+'СЕТ СН'!$G$11+СВЦЭМ!$D$10+'СЕТ СН'!$G$5-'СЕТ СН'!$G$21</f>
        <v>4238.5588872200005</v>
      </c>
      <c r="W49" s="37">
        <f>SUMIFS(СВЦЭМ!$D$34:$D$777,СВЦЭМ!$A$34:$A$777,$A49,СВЦЭМ!$B$34:$B$777,W$47)+'СЕТ СН'!$G$11+СВЦЭМ!$D$10+'СЕТ СН'!$G$5-'СЕТ СН'!$G$21</f>
        <v>4236.2972983600002</v>
      </c>
      <c r="X49" s="37">
        <f>SUMIFS(СВЦЭМ!$D$34:$D$777,СВЦЭМ!$A$34:$A$777,$A49,СВЦЭМ!$B$34:$B$777,X$47)+'СЕТ СН'!$G$11+СВЦЭМ!$D$10+'СЕТ СН'!$G$5-'СЕТ СН'!$G$21</f>
        <v>4237.3968905599995</v>
      </c>
      <c r="Y49" s="37">
        <f>SUMIFS(СВЦЭМ!$D$34:$D$777,СВЦЭМ!$A$34:$A$777,$A49,СВЦЭМ!$B$34:$B$777,Y$47)+'СЕТ СН'!$G$11+СВЦЭМ!$D$10+'СЕТ СН'!$G$5-'СЕТ СН'!$G$21</f>
        <v>4271.8530952999999</v>
      </c>
    </row>
    <row r="50" spans="1:25" ht="15.75" x14ac:dyDescent="0.2">
      <c r="A50" s="36">
        <f t="shared" ref="A50:A78" si="1">A49+1</f>
        <v>42738</v>
      </c>
      <c r="B50" s="37">
        <f>SUMIFS(СВЦЭМ!$D$34:$D$777,СВЦЭМ!$A$34:$A$777,$A50,СВЦЭМ!$B$34:$B$777,B$47)+'СЕТ СН'!$G$11+СВЦЭМ!$D$10+'СЕТ СН'!$G$5-'СЕТ СН'!$G$21</f>
        <v>4345.7309019900003</v>
      </c>
      <c r="C50" s="37">
        <f>SUMIFS(СВЦЭМ!$D$34:$D$777,СВЦЭМ!$A$34:$A$777,$A50,СВЦЭМ!$B$34:$B$777,C$47)+'СЕТ СН'!$G$11+СВЦЭМ!$D$10+'СЕТ СН'!$G$5-'СЕТ СН'!$G$21</f>
        <v>4379.5833151699999</v>
      </c>
      <c r="D50" s="37">
        <f>SUMIFS(СВЦЭМ!$D$34:$D$777,СВЦЭМ!$A$34:$A$777,$A50,СВЦЭМ!$B$34:$B$777,D$47)+'СЕТ СН'!$G$11+СВЦЭМ!$D$10+'СЕТ СН'!$G$5-'СЕТ СН'!$G$21</f>
        <v>4401.8881909199999</v>
      </c>
      <c r="E50" s="37">
        <f>SUMIFS(СВЦЭМ!$D$34:$D$777,СВЦЭМ!$A$34:$A$777,$A50,СВЦЭМ!$B$34:$B$777,E$47)+'СЕТ СН'!$G$11+СВЦЭМ!$D$10+'СЕТ СН'!$G$5-'СЕТ СН'!$G$21</f>
        <v>4414.0568185699995</v>
      </c>
      <c r="F50" s="37">
        <f>SUMIFS(СВЦЭМ!$D$34:$D$777,СВЦЭМ!$A$34:$A$777,$A50,СВЦЭМ!$B$34:$B$777,F$47)+'СЕТ СН'!$G$11+СВЦЭМ!$D$10+'СЕТ СН'!$G$5-'СЕТ СН'!$G$21</f>
        <v>4412.3238512200005</v>
      </c>
      <c r="G50" s="37">
        <f>SUMIFS(СВЦЭМ!$D$34:$D$777,СВЦЭМ!$A$34:$A$777,$A50,СВЦЭМ!$B$34:$B$777,G$47)+'СЕТ СН'!$G$11+СВЦЭМ!$D$10+'СЕТ СН'!$G$5-'СЕТ СН'!$G$21</f>
        <v>4406.6089185800001</v>
      </c>
      <c r="H50" s="37">
        <f>SUMIFS(СВЦЭМ!$D$34:$D$777,СВЦЭМ!$A$34:$A$777,$A50,СВЦЭМ!$B$34:$B$777,H$47)+'СЕТ СН'!$G$11+СВЦЭМ!$D$10+'СЕТ СН'!$G$5-'СЕТ СН'!$G$21</f>
        <v>4395.6034073400006</v>
      </c>
      <c r="I50" s="37">
        <f>SUMIFS(СВЦЭМ!$D$34:$D$777,СВЦЭМ!$A$34:$A$777,$A50,СВЦЭМ!$B$34:$B$777,I$47)+'СЕТ СН'!$G$11+СВЦЭМ!$D$10+'СЕТ СН'!$G$5-'СЕТ СН'!$G$21</f>
        <v>4369.2230091900001</v>
      </c>
      <c r="J50" s="37">
        <f>SUMIFS(СВЦЭМ!$D$34:$D$777,СВЦЭМ!$A$34:$A$777,$A50,СВЦЭМ!$B$34:$B$777,J$47)+'СЕТ СН'!$G$11+СВЦЭМ!$D$10+'СЕТ СН'!$G$5-'СЕТ СН'!$G$21</f>
        <v>4314.9044966800002</v>
      </c>
      <c r="K50" s="37">
        <f>SUMIFS(СВЦЭМ!$D$34:$D$777,СВЦЭМ!$A$34:$A$777,$A50,СВЦЭМ!$B$34:$B$777,K$47)+'СЕТ СН'!$G$11+СВЦЭМ!$D$10+'СЕТ СН'!$G$5-'СЕТ СН'!$G$21</f>
        <v>4284.8322096100001</v>
      </c>
      <c r="L50" s="37">
        <f>SUMIFS(СВЦЭМ!$D$34:$D$777,СВЦЭМ!$A$34:$A$777,$A50,СВЦЭМ!$B$34:$B$777,L$47)+'СЕТ СН'!$G$11+СВЦЭМ!$D$10+'СЕТ СН'!$G$5-'СЕТ СН'!$G$21</f>
        <v>4277.1251658800002</v>
      </c>
      <c r="M50" s="37">
        <f>SUMIFS(СВЦЭМ!$D$34:$D$777,СВЦЭМ!$A$34:$A$777,$A50,СВЦЭМ!$B$34:$B$777,M$47)+'СЕТ СН'!$G$11+СВЦЭМ!$D$10+'СЕТ СН'!$G$5-'СЕТ СН'!$G$21</f>
        <v>4261.9753746900005</v>
      </c>
      <c r="N50" s="37">
        <f>SUMIFS(СВЦЭМ!$D$34:$D$777,СВЦЭМ!$A$34:$A$777,$A50,СВЦЭМ!$B$34:$B$777,N$47)+'СЕТ СН'!$G$11+СВЦЭМ!$D$10+'СЕТ СН'!$G$5-'СЕТ СН'!$G$21</f>
        <v>4255.4270894399997</v>
      </c>
      <c r="O50" s="37">
        <f>SUMIFS(СВЦЭМ!$D$34:$D$777,СВЦЭМ!$A$34:$A$777,$A50,СВЦЭМ!$B$34:$B$777,O$47)+'СЕТ СН'!$G$11+СВЦЭМ!$D$10+'СЕТ СН'!$G$5-'СЕТ СН'!$G$21</f>
        <v>4253.6977209799998</v>
      </c>
      <c r="P50" s="37">
        <f>SUMIFS(СВЦЭМ!$D$34:$D$777,СВЦЭМ!$A$34:$A$777,$A50,СВЦЭМ!$B$34:$B$777,P$47)+'СЕТ СН'!$G$11+СВЦЭМ!$D$10+'СЕТ СН'!$G$5-'СЕТ СН'!$G$21</f>
        <v>4252.5702172500005</v>
      </c>
      <c r="Q50" s="37">
        <f>SUMIFS(СВЦЭМ!$D$34:$D$777,СВЦЭМ!$A$34:$A$777,$A50,СВЦЭМ!$B$34:$B$777,Q$47)+'СЕТ СН'!$G$11+СВЦЭМ!$D$10+'СЕТ СН'!$G$5-'СЕТ СН'!$G$21</f>
        <v>4250.09003665</v>
      </c>
      <c r="R50" s="37">
        <f>SUMIFS(СВЦЭМ!$D$34:$D$777,СВЦЭМ!$A$34:$A$777,$A50,СВЦЭМ!$B$34:$B$777,R$47)+'СЕТ СН'!$G$11+СВЦЭМ!$D$10+'СЕТ СН'!$G$5-'СЕТ СН'!$G$21</f>
        <v>4250.6552353200004</v>
      </c>
      <c r="S50" s="37">
        <f>SUMIFS(СВЦЭМ!$D$34:$D$777,СВЦЭМ!$A$34:$A$777,$A50,СВЦЭМ!$B$34:$B$777,S$47)+'СЕТ СН'!$G$11+СВЦЭМ!$D$10+'СЕТ СН'!$G$5-'СЕТ СН'!$G$21</f>
        <v>4250.7942016899997</v>
      </c>
      <c r="T50" s="37">
        <f>SUMIFS(СВЦЭМ!$D$34:$D$777,СВЦЭМ!$A$34:$A$777,$A50,СВЦЭМ!$B$34:$B$777,T$47)+'СЕТ СН'!$G$11+СВЦЭМ!$D$10+'СЕТ СН'!$G$5-'СЕТ СН'!$G$21</f>
        <v>4256.6900458999999</v>
      </c>
      <c r="U50" s="37">
        <f>SUMIFS(СВЦЭМ!$D$34:$D$777,СВЦЭМ!$A$34:$A$777,$A50,СВЦЭМ!$B$34:$B$777,U$47)+'СЕТ СН'!$G$11+СВЦЭМ!$D$10+'СЕТ СН'!$G$5-'СЕТ СН'!$G$21</f>
        <v>4256.4040744399999</v>
      </c>
      <c r="V50" s="37">
        <f>SUMIFS(СВЦЭМ!$D$34:$D$777,СВЦЭМ!$A$34:$A$777,$A50,СВЦЭМ!$B$34:$B$777,V$47)+'СЕТ СН'!$G$11+СВЦЭМ!$D$10+'СЕТ СН'!$G$5-'СЕТ СН'!$G$21</f>
        <v>4256.6483780899998</v>
      </c>
      <c r="W50" s="37">
        <f>SUMIFS(СВЦЭМ!$D$34:$D$777,СВЦЭМ!$A$34:$A$777,$A50,СВЦЭМ!$B$34:$B$777,W$47)+'СЕТ СН'!$G$11+СВЦЭМ!$D$10+'СЕТ СН'!$G$5-'СЕТ СН'!$G$21</f>
        <v>4254.6989467799995</v>
      </c>
      <c r="X50" s="37">
        <f>SUMIFS(СВЦЭМ!$D$34:$D$777,СВЦЭМ!$A$34:$A$777,$A50,СВЦЭМ!$B$34:$B$777,X$47)+'СЕТ СН'!$G$11+СВЦЭМ!$D$10+'СЕТ СН'!$G$5-'СЕТ СН'!$G$21</f>
        <v>4253.4219456800001</v>
      </c>
      <c r="Y50" s="37">
        <f>SUMIFS(СВЦЭМ!$D$34:$D$777,СВЦЭМ!$A$34:$A$777,$A50,СВЦЭМ!$B$34:$B$777,Y$47)+'СЕТ СН'!$G$11+СВЦЭМ!$D$10+'СЕТ СН'!$G$5-'СЕТ СН'!$G$21</f>
        <v>4290.4039475400004</v>
      </c>
    </row>
    <row r="51" spans="1:25" ht="15.75" x14ac:dyDescent="0.2">
      <c r="A51" s="36">
        <f t="shared" si="1"/>
        <v>42739</v>
      </c>
      <c r="B51" s="37">
        <f>SUMIFS(СВЦЭМ!$D$34:$D$777,СВЦЭМ!$A$34:$A$777,$A51,СВЦЭМ!$B$34:$B$777,B$47)+'СЕТ СН'!$G$11+СВЦЭМ!$D$10+'СЕТ СН'!$G$5-'СЕТ СН'!$G$21</f>
        <v>4300.5341938299998</v>
      </c>
      <c r="C51" s="37">
        <f>SUMIFS(СВЦЭМ!$D$34:$D$777,СВЦЭМ!$A$34:$A$777,$A51,СВЦЭМ!$B$34:$B$777,C$47)+'СЕТ СН'!$G$11+СВЦЭМ!$D$10+'СЕТ СН'!$G$5-'СЕТ СН'!$G$21</f>
        <v>4341.2194557000003</v>
      </c>
      <c r="D51" s="37">
        <f>SUMIFS(СВЦЭМ!$D$34:$D$777,СВЦЭМ!$A$34:$A$777,$A51,СВЦЭМ!$B$34:$B$777,D$47)+'СЕТ СН'!$G$11+СВЦЭМ!$D$10+'СЕТ СН'!$G$5-'СЕТ СН'!$G$21</f>
        <v>4362.6130010799998</v>
      </c>
      <c r="E51" s="37">
        <f>SUMIFS(СВЦЭМ!$D$34:$D$777,СВЦЭМ!$A$34:$A$777,$A51,СВЦЭМ!$B$34:$B$777,E$47)+'СЕТ СН'!$G$11+СВЦЭМ!$D$10+'СЕТ СН'!$G$5-'СЕТ СН'!$G$21</f>
        <v>4377.2138143399998</v>
      </c>
      <c r="F51" s="37">
        <f>SUMIFS(СВЦЭМ!$D$34:$D$777,СВЦЭМ!$A$34:$A$777,$A51,СВЦЭМ!$B$34:$B$777,F$47)+'СЕТ СН'!$G$11+СВЦЭМ!$D$10+'СЕТ СН'!$G$5-'СЕТ СН'!$G$21</f>
        <v>4380.7764702700006</v>
      </c>
      <c r="G51" s="37">
        <f>SUMIFS(СВЦЭМ!$D$34:$D$777,СВЦЭМ!$A$34:$A$777,$A51,СВЦЭМ!$B$34:$B$777,G$47)+'СЕТ СН'!$G$11+СВЦЭМ!$D$10+'СЕТ СН'!$G$5-'СЕТ СН'!$G$21</f>
        <v>4375.9874515499996</v>
      </c>
      <c r="H51" s="37">
        <f>SUMIFS(СВЦЭМ!$D$34:$D$777,СВЦЭМ!$A$34:$A$777,$A51,СВЦЭМ!$B$34:$B$777,H$47)+'СЕТ СН'!$G$11+СВЦЭМ!$D$10+'СЕТ СН'!$G$5-'СЕТ СН'!$G$21</f>
        <v>4355.2369240999997</v>
      </c>
      <c r="I51" s="37">
        <f>SUMIFS(СВЦЭМ!$D$34:$D$777,СВЦЭМ!$A$34:$A$777,$A51,СВЦЭМ!$B$34:$B$777,I$47)+'СЕТ СН'!$G$11+СВЦЭМ!$D$10+'СЕТ СН'!$G$5-'СЕТ СН'!$G$21</f>
        <v>4315.3523146099997</v>
      </c>
      <c r="J51" s="37">
        <f>SUMIFS(СВЦЭМ!$D$34:$D$777,СВЦЭМ!$A$34:$A$777,$A51,СВЦЭМ!$B$34:$B$777,J$47)+'СЕТ СН'!$G$11+СВЦЭМ!$D$10+'СЕТ СН'!$G$5-'СЕТ СН'!$G$21</f>
        <v>4244.3948883000003</v>
      </c>
      <c r="K51" s="37">
        <f>SUMIFS(СВЦЭМ!$D$34:$D$777,СВЦЭМ!$A$34:$A$777,$A51,СВЦЭМ!$B$34:$B$777,K$47)+'СЕТ СН'!$G$11+СВЦЭМ!$D$10+'СЕТ СН'!$G$5-'СЕТ СН'!$G$21</f>
        <v>4242.7072150000004</v>
      </c>
      <c r="L51" s="37">
        <f>SUMIFS(СВЦЭМ!$D$34:$D$777,СВЦЭМ!$A$34:$A$777,$A51,СВЦЭМ!$B$34:$B$777,L$47)+'СЕТ СН'!$G$11+СВЦЭМ!$D$10+'СЕТ СН'!$G$5-'СЕТ СН'!$G$21</f>
        <v>4247.4476043200002</v>
      </c>
      <c r="M51" s="37">
        <f>SUMIFS(СВЦЭМ!$D$34:$D$777,СВЦЭМ!$A$34:$A$777,$A51,СВЦЭМ!$B$34:$B$777,M$47)+'СЕТ СН'!$G$11+СВЦЭМ!$D$10+'СЕТ СН'!$G$5-'СЕТ СН'!$G$21</f>
        <v>4243.8257260800001</v>
      </c>
      <c r="N51" s="37">
        <f>SUMIFS(СВЦЭМ!$D$34:$D$777,СВЦЭМ!$A$34:$A$777,$A51,СВЦЭМ!$B$34:$B$777,N$47)+'СЕТ СН'!$G$11+СВЦЭМ!$D$10+'СЕТ СН'!$G$5-'СЕТ СН'!$G$21</f>
        <v>4236.3030343600003</v>
      </c>
      <c r="O51" s="37">
        <f>SUMIFS(СВЦЭМ!$D$34:$D$777,СВЦЭМ!$A$34:$A$777,$A51,СВЦЭМ!$B$34:$B$777,O$47)+'СЕТ СН'!$G$11+СВЦЭМ!$D$10+'СЕТ СН'!$G$5-'СЕТ СН'!$G$21</f>
        <v>4239.8487469400006</v>
      </c>
      <c r="P51" s="37">
        <f>SUMIFS(СВЦЭМ!$D$34:$D$777,СВЦЭМ!$A$34:$A$777,$A51,СВЦЭМ!$B$34:$B$777,P$47)+'СЕТ СН'!$G$11+СВЦЭМ!$D$10+'СЕТ СН'!$G$5-'СЕТ СН'!$G$21</f>
        <v>4238.13904293</v>
      </c>
      <c r="Q51" s="37">
        <f>SUMIFS(СВЦЭМ!$D$34:$D$777,СВЦЭМ!$A$34:$A$777,$A51,СВЦЭМ!$B$34:$B$777,Q$47)+'СЕТ СН'!$G$11+СВЦЭМ!$D$10+'СЕТ СН'!$G$5-'СЕТ СН'!$G$21</f>
        <v>4235.5507472400004</v>
      </c>
      <c r="R51" s="37">
        <f>SUMIFS(СВЦЭМ!$D$34:$D$777,СВЦЭМ!$A$34:$A$777,$A51,СВЦЭМ!$B$34:$B$777,R$47)+'СЕТ СН'!$G$11+СВЦЭМ!$D$10+'СЕТ СН'!$G$5-'СЕТ СН'!$G$21</f>
        <v>4235.7285771999996</v>
      </c>
      <c r="S51" s="37">
        <f>SUMIFS(СВЦЭМ!$D$34:$D$777,СВЦЭМ!$A$34:$A$777,$A51,СВЦЭМ!$B$34:$B$777,S$47)+'СЕТ СН'!$G$11+СВЦЭМ!$D$10+'СЕТ СН'!$G$5-'СЕТ СН'!$G$21</f>
        <v>4238.23488241</v>
      </c>
      <c r="T51" s="37">
        <f>SUMIFS(СВЦЭМ!$D$34:$D$777,СВЦЭМ!$A$34:$A$777,$A51,СВЦЭМ!$B$34:$B$777,T$47)+'СЕТ СН'!$G$11+СВЦЭМ!$D$10+'СЕТ СН'!$G$5-'СЕТ СН'!$G$21</f>
        <v>4244.2888331499998</v>
      </c>
      <c r="U51" s="37">
        <f>SUMIFS(СВЦЭМ!$D$34:$D$777,СВЦЭМ!$A$34:$A$777,$A51,СВЦЭМ!$B$34:$B$777,U$47)+'СЕТ СН'!$G$11+СВЦЭМ!$D$10+'СЕТ СН'!$G$5-'СЕТ СН'!$G$21</f>
        <v>4243.9480530599994</v>
      </c>
      <c r="V51" s="37">
        <f>SUMIFS(СВЦЭМ!$D$34:$D$777,СВЦЭМ!$A$34:$A$777,$A51,СВЦЭМ!$B$34:$B$777,V$47)+'СЕТ СН'!$G$11+СВЦЭМ!$D$10+'СЕТ СН'!$G$5-'СЕТ СН'!$G$21</f>
        <v>4243.9335396300003</v>
      </c>
      <c r="W51" s="37">
        <f>SUMIFS(СВЦЭМ!$D$34:$D$777,СВЦЭМ!$A$34:$A$777,$A51,СВЦЭМ!$B$34:$B$777,W$47)+'СЕТ СН'!$G$11+СВЦЭМ!$D$10+'СЕТ СН'!$G$5-'СЕТ СН'!$G$21</f>
        <v>4240.6515402900004</v>
      </c>
      <c r="X51" s="37">
        <f>SUMIFS(СВЦЭМ!$D$34:$D$777,СВЦЭМ!$A$34:$A$777,$A51,СВЦЭМ!$B$34:$B$777,X$47)+'СЕТ СН'!$G$11+СВЦЭМ!$D$10+'СЕТ СН'!$G$5-'СЕТ СН'!$G$21</f>
        <v>4238.9894094900001</v>
      </c>
      <c r="Y51" s="37">
        <f>SUMIFS(СВЦЭМ!$D$34:$D$777,СВЦЭМ!$A$34:$A$777,$A51,СВЦЭМ!$B$34:$B$777,Y$47)+'СЕТ СН'!$G$11+СВЦЭМ!$D$10+'СЕТ СН'!$G$5-'СЕТ СН'!$G$21</f>
        <v>4269.56832966</v>
      </c>
    </row>
    <row r="52" spans="1:25" ht="15.75" x14ac:dyDescent="0.2">
      <c r="A52" s="36">
        <f t="shared" si="1"/>
        <v>42740</v>
      </c>
      <c r="B52" s="37">
        <f>SUMIFS(СВЦЭМ!$D$34:$D$777,СВЦЭМ!$A$34:$A$777,$A52,СВЦЭМ!$B$34:$B$777,B$47)+'СЕТ СН'!$G$11+СВЦЭМ!$D$10+'СЕТ СН'!$G$5-'СЕТ СН'!$G$21</f>
        <v>4318.6277076699998</v>
      </c>
      <c r="C52" s="37">
        <f>SUMIFS(СВЦЭМ!$D$34:$D$777,СВЦЭМ!$A$34:$A$777,$A52,СВЦЭМ!$B$34:$B$777,C$47)+'СЕТ СН'!$G$11+СВЦЭМ!$D$10+'СЕТ СН'!$G$5-'СЕТ СН'!$G$21</f>
        <v>4354.8327943000004</v>
      </c>
      <c r="D52" s="37">
        <f>SUMIFS(СВЦЭМ!$D$34:$D$777,СВЦЭМ!$A$34:$A$777,$A52,СВЦЭМ!$B$34:$B$777,D$47)+'СЕТ СН'!$G$11+СВЦЭМ!$D$10+'СЕТ СН'!$G$5-'СЕТ СН'!$G$21</f>
        <v>4383.7294560600003</v>
      </c>
      <c r="E52" s="37">
        <f>SUMIFS(СВЦЭМ!$D$34:$D$777,СВЦЭМ!$A$34:$A$777,$A52,СВЦЭМ!$B$34:$B$777,E$47)+'СЕТ СН'!$G$11+СВЦЭМ!$D$10+'СЕТ СН'!$G$5-'СЕТ СН'!$G$21</f>
        <v>4393.4926997700004</v>
      </c>
      <c r="F52" s="37">
        <f>SUMIFS(СВЦЭМ!$D$34:$D$777,СВЦЭМ!$A$34:$A$777,$A52,СВЦЭМ!$B$34:$B$777,F$47)+'СЕТ СН'!$G$11+СВЦЭМ!$D$10+'СЕТ СН'!$G$5-'СЕТ СН'!$G$21</f>
        <v>4394.9479821799996</v>
      </c>
      <c r="G52" s="37">
        <f>SUMIFS(СВЦЭМ!$D$34:$D$777,СВЦЭМ!$A$34:$A$777,$A52,СВЦЭМ!$B$34:$B$777,G$47)+'СЕТ СН'!$G$11+СВЦЭМ!$D$10+'СЕТ СН'!$G$5-'СЕТ СН'!$G$21</f>
        <v>4393.2595802800006</v>
      </c>
      <c r="H52" s="37">
        <f>SUMIFS(СВЦЭМ!$D$34:$D$777,СВЦЭМ!$A$34:$A$777,$A52,СВЦЭМ!$B$34:$B$777,H$47)+'СЕТ СН'!$G$11+СВЦЭМ!$D$10+'СЕТ СН'!$G$5-'СЕТ СН'!$G$21</f>
        <v>4371.4513904599999</v>
      </c>
      <c r="I52" s="37">
        <f>SUMIFS(СВЦЭМ!$D$34:$D$777,СВЦЭМ!$A$34:$A$777,$A52,СВЦЭМ!$B$34:$B$777,I$47)+'СЕТ СН'!$G$11+СВЦЭМ!$D$10+'СЕТ СН'!$G$5-'СЕТ СН'!$G$21</f>
        <v>4325.2203458900003</v>
      </c>
      <c r="J52" s="37">
        <f>SUMIFS(СВЦЭМ!$D$34:$D$777,СВЦЭМ!$A$34:$A$777,$A52,СВЦЭМ!$B$34:$B$777,J$47)+'СЕТ СН'!$G$11+СВЦЭМ!$D$10+'СЕТ СН'!$G$5-'СЕТ СН'!$G$21</f>
        <v>4255.7894603499999</v>
      </c>
      <c r="K52" s="37">
        <f>SUMIFS(СВЦЭМ!$D$34:$D$777,СВЦЭМ!$A$34:$A$777,$A52,СВЦЭМ!$B$34:$B$777,K$47)+'СЕТ СН'!$G$11+СВЦЭМ!$D$10+'СЕТ СН'!$G$5-'СЕТ СН'!$G$21</f>
        <v>4241.3623602400003</v>
      </c>
      <c r="L52" s="37">
        <f>SUMIFS(СВЦЭМ!$D$34:$D$777,СВЦЭМ!$A$34:$A$777,$A52,СВЦЭМ!$B$34:$B$777,L$47)+'СЕТ СН'!$G$11+СВЦЭМ!$D$10+'СЕТ СН'!$G$5-'СЕТ СН'!$G$21</f>
        <v>4249.5608550799998</v>
      </c>
      <c r="M52" s="37">
        <f>SUMIFS(СВЦЭМ!$D$34:$D$777,СВЦЭМ!$A$34:$A$777,$A52,СВЦЭМ!$B$34:$B$777,M$47)+'СЕТ СН'!$G$11+СВЦЭМ!$D$10+'СЕТ СН'!$G$5-'СЕТ СН'!$G$21</f>
        <v>4246.5902065700002</v>
      </c>
      <c r="N52" s="37">
        <f>SUMIFS(СВЦЭМ!$D$34:$D$777,СВЦЭМ!$A$34:$A$777,$A52,СВЦЭМ!$B$34:$B$777,N$47)+'СЕТ СН'!$G$11+СВЦЭМ!$D$10+'СЕТ СН'!$G$5-'СЕТ СН'!$G$21</f>
        <v>4238.42175718</v>
      </c>
      <c r="O52" s="37">
        <f>SUMIFS(СВЦЭМ!$D$34:$D$777,СВЦЭМ!$A$34:$A$777,$A52,СВЦЭМ!$B$34:$B$777,O$47)+'СЕТ СН'!$G$11+СВЦЭМ!$D$10+'СЕТ СН'!$G$5-'СЕТ СН'!$G$21</f>
        <v>4238.2079092900003</v>
      </c>
      <c r="P52" s="37">
        <f>SUMIFS(СВЦЭМ!$D$34:$D$777,СВЦЭМ!$A$34:$A$777,$A52,СВЦЭМ!$B$34:$B$777,P$47)+'СЕТ СН'!$G$11+СВЦЭМ!$D$10+'СЕТ СН'!$G$5-'СЕТ СН'!$G$21</f>
        <v>4239.14953384</v>
      </c>
      <c r="Q52" s="37">
        <f>SUMIFS(СВЦЭМ!$D$34:$D$777,СВЦЭМ!$A$34:$A$777,$A52,СВЦЭМ!$B$34:$B$777,Q$47)+'СЕТ СН'!$G$11+СВЦЭМ!$D$10+'СЕТ СН'!$G$5-'СЕТ СН'!$G$21</f>
        <v>4235.2196590499998</v>
      </c>
      <c r="R52" s="37">
        <f>SUMIFS(СВЦЭМ!$D$34:$D$777,СВЦЭМ!$A$34:$A$777,$A52,СВЦЭМ!$B$34:$B$777,R$47)+'СЕТ СН'!$G$11+СВЦЭМ!$D$10+'СЕТ СН'!$G$5-'СЕТ СН'!$G$21</f>
        <v>4234.8121591600002</v>
      </c>
      <c r="S52" s="37">
        <f>SUMIFS(СВЦЭМ!$D$34:$D$777,СВЦЭМ!$A$34:$A$777,$A52,СВЦЭМ!$B$34:$B$777,S$47)+'СЕТ СН'!$G$11+СВЦЭМ!$D$10+'СЕТ СН'!$G$5-'СЕТ СН'!$G$21</f>
        <v>4237.7552690900002</v>
      </c>
      <c r="T52" s="37">
        <f>SUMIFS(СВЦЭМ!$D$34:$D$777,СВЦЭМ!$A$34:$A$777,$A52,СВЦЭМ!$B$34:$B$777,T$47)+'СЕТ СН'!$G$11+СВЦЭМ!$D$10+'СЕТ СН'!$G$5-'СЕТ СН'!$G$21</f>
        <v>4244.7219696900002</v>
      </c>
      <c r="U52" s="37">
        <f>SUMIFS(СВЦЭМ!$D$34:$D$777,СВЦЭМ!$A$34:$A$777,$A52,СВЦЭМ!$B$34:$B$777,U$47)+'СЕТ СН'!$G$11+СВЦЭМ!$D$10+'СЕТ СН'!$G$5-'СЕТ СН'!$G$21</f>
        <v>4242.6491386899997</v>
      </c>
      <c r="V52" s="37">
        <f>SUMIFS(СВЦЭМ!$D$34:$D$777,СВЦЭМ!$A$34:$A$777,$A52,СВЦЭМ!$B$34:$B$777,V$47)+'СЕТ СН'!$G$11+СВЦЭМ!$D$10+'СЕТ СН'!$G$5-'СЕТ СН'!$G$21</f>
        <v>4243.5165145999999</v>
      </c>
      <c r="W52" s="37">
        <f>SUMIFS(СВЦЭМ!$D$34:$D$777,СВЦЭМ!$A$34:$A$777,$A52,СВЦЭМ!$B$34:$B$777,W$47)+'СЕТ СН'!$G$11+СВЦЭМ!$D$10+'СЕТ СН'!$G$5-'СЕТ СН'!$G$21</f>
        <v>4239.1403546700003</v>
      </c>
      <c r="X52" s="37">
        <f>SUMIFS(СВЦЭМ!$D$34:$D$777,СВЦЭМ!$A$34:$A$777,$A52,СВЦЭМ!$B$34:$B$777,X$47)+'СЕТ СН'!$G$11+СВЦЭМ!$D$10+'СЕТ СН'!$G$5-'СЕТ СН'!$G$21</f>
        <v>4237.7951552899995</v>
      </c>
      <c r="Y52" s="37">
        <f>SUMIFS(СВЦЭМ!$D$34:$D$777,СВЦЭМ!$A$34:$A$777,$A52,СВЦЭМ!$B$34:$B$777,Y$47)+'СЕТ СН'!$G$11+СВЦЭМ!$D$10+'СЕТ СН'!$G$5-'СЕТ СН'!$G$21</f>
        <v>4276.5143344600001</v>
      </c>
    </row>
    <row r="53" spans="1:25" ht="15.75" x14ac:dyDescent="0.2">
      <c r="A53" s="36">
        <f t="shared" si="1"/>
        <v>42741</v>
      </c>
      <c r="B53" s="37">
        <f>SUMIFS(СВЦЭМ!$D$34:$D$777,СВЦЭМ!$A$34:$A$777,$A53,СВЦЭМ!$B$34:$B$777,B$47)+'СЕТ СН'!$G$11+СВЦЭМ!$D$10+'СЕТ СН'!$G$5-'СЕТ СН'!$G$21</f>
        <v>4309.2254364800001</v>
      </c>
      <c r="C53" s="37">
        <f>SUMIFS(СВЦЭМ!$D$34:$D$777,СВЦЭМ!$A$34:$A$777,$A53,СВЦЭМ!$B$34:$B$777,C$47)+'СЕТ СН'!$G$11+СВЦЭМ!$D$10+'СЕТ СН'!$G$5-'СЕТ СН'!$G$21</f>
        <v>4345.4534885699995</v>
      </c>
      <c r="D53" s="37">
        <f>SUMIFS(СВЦЭМ!$D$34:$D$777,СВЦЭМ!$A$34:$A$777,$A53,СВЦЭМ!$B$34:$B$777,D$47)+'СЕТ СН'!$G$11+СВЦЭМ!$D$10+'СЕТ СН'!$G$5-'СЕТ СН'!$G$21</f>
        <v>4368.7633375599999</v>
      </c>
      <c r="E53" s="37">
        <f>SUMIFS(СВЦЭМ!$D$34:$D$777,СВЦЭМ!$A$34:$A$777,$A53,СВЦЭМ!$B$34:$B$777,E$47)+'СЕТ СН'!$G$11+СВЦЭМ!$D$10+'СЕТ СН'!$G$5-'СЕТ СН'!$G$21</f>
        <v>4380.8513146099995</v>
      </c>
      <c r="F53" s="37">
        <f>SUMIFS(СВЦЭМ!$D$34:$D$777,СВЦЭМ!$A$34:$A$777,$A53,СВЦЭМ!$B$34:$B$777,F$47)+'СЕТ СН'!$G$11+СВЦЭМ!$D$10+'СЕТ СН'!$G$5-'СЕТ СН'!$G$21</f>
        <v>4382.1146016100001</v>
      </c>
      <c r="G53" s="37">
        <f>SUMIFS(СВЦЭМ!$D$34:$D$777,СВЦЭМ!$A$34:$A$777,$A53,СВЦЭМ!$B$34:$B$777,G$47)+'СЕТ СН'!$G$11+СВЦЭМ!$D$10+'СЕТ СН'!$G$5-'СЕТ СН'!$G$21</f>
        <v>4381.4967434499995</v>
      </c>
      <c r="H53" s="37">
        <f>SUMIFS(СВЦЭМ!$D$34:$D$777,СВЦЭМ!$A$34:$A$777,$A53,СВЦЭМ!$B$34:$B$777,H$47)+'СЕТ СН'!$G$11+СВЦЭМ!$D$10+'СЕТ СН'!$G$5-'СЕТ СН'!$G$21</f>
        <v>4358.0261654099995</v>
      </c>
      <c r="I53" s="37">
        <f>SUMIFS(СВЦЭМ!$D$34:$D$777,СВЦЭМ!$A$34:$A$777,$A53,СВЦЭМ!$B$34:$B$777,I$47)+'СЕТ СН'!$G$11+СВЦЭМ!$D$10+'СЕТ СН'!$G$5-'СЕТ СН'!$G$21</f>
        <v>4317.99476985</v>
      </c>
      <c r="J53" s="37">
        <f>SUMIFS(СВЦЭМ!$D$34:$D$777,СВЦЭМ!$A$34:$A$777,$A53,СВЦЭМ!$B$34:$B$777,J$47)+'СЕТ СН'!$G$11+СВЦЭМ!$D$10+'СЕТ СН'!$G$5-'СЕТ СН'!$G$21</f>
        <v>4250.4496323399999</v>
      </c>
      <c r="K53" s="37">
        <f>SUMIFS(СВЦЭМ!$D$34:$D$777,СВЦЭМ!$A$34:$A$777,$A53,СВЦЭМ!$B$34:$B$777,K$47)+'СЕТ СН'!$G$11+СВЦЭМ!$D$10+'СЕТ СН'!$G$5-'СЕТ СН'!$G$21</f>
        <v>4223.9882751099994</v>
      </c>
      <c r="L53" s="37">
        <f>SUMIFS(СВЦЭМ!$D$34:$D$777,СВЦЭМ!$A$34:$A$777,$A53,СВЦЭМ!$B$34:$B$777,L$47)+'СЕТ СН'!$G$11+СВЦЭМ!$D$10+'СЕТ СН'!$G$5-'СЕТ СН'!$G$21</f>
        <v>4246.4614197299998</v>
      </c>
      <c r="M53" s="37">
        <f>SUMIFS(СВЦЭМ!$D$34:$D$777,СВЦЭМ!$A$34:$A$777,$A53,СВЦЭМ!$B$34:$B$777,M$47)+'СЕТ СН'!$G$11+СВЦЭМ!$D$10+'СЕТ СН'!$G$5-'СЕТ СН'!$G$21</f>
        <v>4249.8575700299998</v>
      </c>
      <c r="N53" s="37">
        <f>SUMIFS(СВЦЭМ!$D$34:$D$777,СВЦЭМ!$A$34:$A$777,$A53,СВЦЭМ!$B$34:$B$777,N$47)+'СЕТ СН'!$G$11+СВЦЭМ!$D$10+'СЕТ СН'!$G$5-'СЕТ СН'!$G$21</f>
        <v>4242.1135347700001</v>
      </c>
      <c r="O53" s="37">
        <f>SUMIFS(СВЦЭМ!$D$34:$D$777,СВЦЭМ!$A$34:$A$777,$A53,СВЦЭМ!$B$34:$B$777,O$47)+'СЕТ СН'!$G$11+СВЦЭМ!$D$10+'СЕТ СН'!$G$5-'СЕТ СН'!$G$21</f>
        <v>4228.5553975100001</v>
      </c>
      <c r="P53" s="37">
        <f>SUMIFS(СВЦЭМ!$D$34:$D$777,СВЦЭМ!$A$34:$A$777,$A53,СВЦЭМ!$B$34:$B$777,P$47)+'СЕТ СН'!$G$11+СВЦЭМ!$D$10+'СЕТ СН'!$G$5-'СЕТ СН'!$G$21</f>
        <v>4218.8648070600002</v>
      </c>
      <c r="Q53" s="37">
        <f>SUMIFS(СВЦЭМ!$D$34:$D$777,СВЦЭМ!$A$34:$A$777,$A53,СВЦЭМ!$B$34:$B$777,Q$47)+'СЕТ СН'!$G$11+СВЦЭМ!$D$10+'СЕТ СН'!$G$5-'СЕТ СН'!$G$21</f>
        <v>4220.4742801399998</v>
      </c>
      <c r="R53" s="37">
        <f>SUMIFS(СВЦЭМ!$D$34:$D$777,СВЦЭМ!$A$34:$A$777,$A53,СВЦЭМ!$B$34:$B$777,R$47)+'СЕТ СН'!$G$11+СВЦЭМ!$D$10+'СЕТ СН'!$G$5-'СЕТ СН'!$G$21</f>
        <v>4217.8494095300002</v>
      </c>
      <c r="S53" s="37">
        <f>SUMIFS(СВЦЭМ!$D$34:$D$777,СВЦЭМ!$A$34:$A$777,$A53,СВЦЭМ!$B$34:$B$777,S$47)+'СЕТ СН'!$G$11+СВЦЭМ!$D$10+'СЕТ СН'!$G$5-'СЕТ СН'!$G$21</f>
        <v>4235.1380599599997</v>
      </c>
      <c r="T53" s="37">
        <f>SUMIFS(СВЦЭМ!$D$34:$D$777,СВЦЭМ!$A$34:$A$777,$A53,СВЦЭМ!$B$34:$B$777,T$47)+'СЕТ СН'!$G$11+СВЦЭМ!$D$10+'СЕТ СН'!$G$5-'СЕТ СН'!$G$21</f>
        <v>4241.8988225800003</v>
      </c>
      <c r="U53" s="37">
        <f>SUMIFS(СВЦЭМ!$D$34:$D$777,СВЦЭМ!$A$34:$A$777,$A53,СВЦЭМ!$B$34:$B$777,U$47)+'СЕТ СН'!$G$11+СВЦЭМ!$D$10+'СЕТ СН'!$G$5-'СЕТ СН'!$G$21</f>
        <v>4244.1356875000001</v>
      </c>
      <c r="V53" s="37">
        <f>SUMIFS(СВЦЭМ!$D$34:$D$777,СВЦЭМ!$A$34:$A$777,$A53,СВЦЭМ!$B$34:$B$777,V$47)+'СЕТ СН'!$G$11+СВЦЭМ!$D$10+'СЕТ СН'!$G$5-'СЕТ СН'!$G$21</f>
        <v>4252.3514229499997</v>
      </c>
      <c r="W53" s="37">
        <f>SUMIFS(СВЦЭМ!$D$34:$D$777,СВЦЭМ!$A$34:$A$777,$A53,СВЦЭМ!$B$34:$B$777,W$47)+'СЕТ СН'!$G$11+СВЦЭМ!$D$10+'СЕТ СН'!$G$5-'СЕТ СН'!$G$21</f>
        <v>4247.6398454800001</v>
      </c>
      <c r="X53" s="37">
        <f>SUMIFS(СВЦЭМ!$D$34:$D$777,СВЦЭМ!$A$34:$A$777,$A53,СВЦЭМ!$B$34:$B$777,X$47)+'СЕТ СН'!$G$11+СВЦЭМ!$D$10+'СЕТ СН'!$G$5-'СЕТ СН'!$G$21</f>
        <v>4231.5627731799996</v>
      </c>
      <c r="Y53" s="37">
        <f>SUMIFS(СВЦЭМ!$D$34:$D$777,СВЦЭМ!$A$34:$A$777,$A53,СВЦЭМ!$B$34:$B$777,Y$47)+'СЕТ СН'!$G$11+СВЦЭМ!$D$10+'СЕТ СН'!$G$5-'СЕТ СН'!$G$21</f>
        <v>4259.1031417800004</v>
      </c>
    </row>
    <row r="54" spans="1:25" ht="15.75" x14ac:dyDescent="0.2">
      <c r="A54" s="36">
        <f t="shared" si="1"/>
        <v>42742</v>
      </c>
      <c r="B54" s="37">
        <f>SUMIFS(СВЦЭМ!$D$34:$D$777,СВЦЭМ!$A$34:$A$777,$A54,СВЦЭМ!$B$34:$B$777,B$47)+'СЕТ СН'!$G$11+СВЦЭМ!$D$10+'СЕТ СН'!$G$5-'СЕТ СН'!$G$21</f>
        <v>4306.8539176499999</v>
      </c>
      <c r="C54" s="37">
        <f>SUMIFS(СВЦЭМ!$D$34:$D$777,СВЦЭМ!$A$34:$A$777,$A54,СВЦЭМ!$B$34:$B$777,C$47)+'СЕТ СН'!$G$11+СВЦЭМ!$D$10+'СЕТ СН'!$G$5-'СЕТ СН'!$G$21</f>
        <v>4342.1478209199995</v>
      </c>
      <c r="D54" s="37">
        <f>SUMIFS(СВЦЭМ!$D$34:$D$777,СВЦЭМ!$A$34:$A$777,$A54,СВЦЭМ!$B$34:$B$777,D$47)+'СЕТ СН'!$G$11+СВЦЭМ!$D$10+'СЕТ СН'!$G$5-'СЕТ СН'!$G$21</f>
        <v>4365.9621549700005</v>
      </c>
      <c r="E54" s="37">
        <f>SUMIFS(СВЦЭМ!$D$34:$D$777,СВЦЭМ!$A$34:$A$777,$A54,СВЦЭМ!$B$34:$B$777,E$47)+'СЕТ СН'!$G$11+СВЦЭМ!$D$10+'СЕТ СН'!$G$5-'СЕТ СН'!$G$21</f>
        <v>4375.2552168500006</v>
      </c>
      <c r="F54" s="37">
        <f>SUMIFS(СВЦЭМ!$D$34:$D$777,СВЦЭМ!$A$34:$A$777,$A54,СВЦЭМ!$B$34:$B$777,F$47)+'СЕТ СН'!$G$11+СВЦЭМ!$D$10+'СЕТ СН'!$G$5-'СЕТ СН'!$G$21</f>
        <v>4378.9464447099999</v>
      </c>
      <c r="G54" s="37">
        <f>SUMIFS(СВЦЭМ!$D$34:$D$777,СВЦЭМ!$A$34:$A$777,$A54,СВЦЭМ!$B$34:$B$777,G$47)+'СЕТ СН'!$G$11+СВЦЭМ!$D$10+'СЕТ СН'!$G$5-'СЕТ СН'!$G$21</f>
        <v>4381.3495352700002</v>
      </c>
      <c r="H54" s="37">
        <f>SUMIFS(СВЦЭМ!$D$34:$D$777,СВЦЭМ!$A$34:$A$777,$A54,СВЦЭМ!$B$34:$B$777,H$47)+'СЕТ СН'!$G$11+СВЦЭМ!$D$10+'СЕТ СН'!$G$5-'СЕТ СН'!$G$21</f>
        <v>4356.7566295199995</v>
      </c>
      <c r="I54" s="37">
        <f>SUMIFS(СВЦЭМ!$D$34:$D$777,СВЦЭМ!$A$34:$A$777,$A54,СВЦЭМ!$B$34:$B$777,I$47)+'СЕТ СН'!$G$11+СВЦЭМ!$D$10+'СЕТ СН'!$G$5-'СЕТ СН'!$G$21</f>
        <v>4319.3573979800003</v>
      </c>
      <c r="J54" s="37">
        <f>SUMIFS(СВЦЭМ!$D$34:$D$777,СВЦЭМ!$A$34:$A$777,$A54,СВЦЭМ!$B$34:$B$777,J$47)+'СЕТ СН'!$G$11+СВЦЭМ!$D$10+'СЕТ СН'!$G$5-'СЕТ СН'!$G$21</f>
        <v>4250.4201469999998</v>
      </c>
      <c r="K54" s="37">
        <f>SUMIFS(СВЦЭМ!$D$34:$D$777,СВЦЭМ!$A$34:$A$777,$A54,СВЦЭМ!$B$34:$B$777,K$47)+'СЕТ СН'!$G$11+СВЦЭМ!$D$10+'СЕТ СН'!$G$5-'СЕТ СН'!$G$21</f>
        <v>4231.5064723100004</v>
      </c>
      <c r="L54" s="37">
        <f>SUMIFS(СВЦЭМ!$D$34:$D$777,СВЦЭМ!$A$34:$A$777,$A54,СВЦЭМ!$B$34:$B$777,L$47)+'СЕТ СН'!$G$11+СВЦЭМ!$D$10+'СЕТ СН'!$G$5-'СЕТ СН'!$G$21</f>
        <v>4239.5056892600005</v>
      </c>
      <c r="M54" s="37">
        <f>SUMIFS(СВЦЭМ!$D$34:$D$777,СВЦЭМ!$A$34:$A$777,$A54,СВЦЭМ!$B$34:$B$777,M$47)+'СЕТ СН'!$G$11+СВЦЭМ!$D$10+'СЕТ СН'!$G$5-'СЕТ СН'!$G$21</f>
        <v>4242.3056659900003</v>
      </c>
      <c r="N54" s="37">
        <f>SUMIFS(СВЦЭМ!$D$34:$D$777,СВЦЭМ!$A$34:$A$777,$A54,СВЦЭМ!$B$34:$B$777,N$47)+'СЕТ СН'!$G$11+СВЦЭМ!$D$10+'СЕТ СН'!$G$5-'СЕТ СН'!$G$21</f>
        <v>4232.7037786299998</v>
      </c>
      <c r="O54" s="37">
        <f>SUMIFS(СВЦЭМ!$D$34:$D$777,СВЦЭМ!$A$34:$A$777,$A54,СВЦЭМ!$B$34:$B$777,O$47)+'СЕТ СН'!$G$11+СВЦЭМ!$D$10+'СЕТ СН'!$G$5-'СЕТ СН'!$G$21</f>
        <v>4226.4300891100002</v>
      </c>
      <c r="P54" s="37">
        <f>SUMIFS(СВЦЭМ!$D$34:$D$777,СВЦЭМ!$A$34:$A$777,$A54,СВЦЭМ!$B$34:$B$777,P$47)+'СЕТ СН'!$G$11+СВЦЭМ!$D$10+'СЕТ СН'!$G$5-'СЕТ СН'!$G$21</f>
        <v>4227.2302821100002</v>
      </c>
      <c r="Q54" s="37">
        <f>SUMIFS(СВЦЭМ!$D$34:$D$777,СВЦЭМ!$A$34:$A$777,$A54,СВЦЭМ!$B$34:$B$777,Q$47)+'СЕТ СН'!$G$11+СВЦЭМ!$D$10+'СЕТ СН'!$G$5-'СЕТ СН'!$G$21</f>
        <v>4224.0702342599998</v>
      </c>
      <c r="R54" s="37">
        <f>SUMIFS(СВЦЭМ!$D$34:$D$777,СВЦЭМ!$A$34:$A$777,$A54,СВЦЭМ!$B$34:$B$777,R$47)+'СЕТ СН'!$G$11+СВЦЭМ!$D$10+'СЕТ СН'!$G$5-'СЕТ СН'!$G$21</f>
        <v>4224.9413617099999</v>
      </c>
      <c r="S54" s="37">
        <f>SUMIFS(СВЦЭМ!$D$34:$D$777,СВЦЭМ!$A$34:$A$777,$A54,СВЦЭМ!$B$34:$B$777,S$47)+'СЕТ СН'!$G$11+СВЦЭМ!$D$10+'СЕТ СН'!$G$5-'СЕТ СН'!$G$21</f>
        <v>4231.8783555199998</v>
      </c>
      <c r="T54" s="37">
        <f>SUMIFS(СВЦЭМ!$D$34:$D$777,СВЦЭМ!$A$34:$A$777,$A54,СВЦЭМ!$B$34:$B$777,T$47)+'СЕТ СН'!$G$11+СВЦЭМ!$D$10+'СЕТ СН'!$G$5-'СЕТ СН'!$G$21</f>
        <v>4258.7835532999998</v>
      </c>
      <c r="U54" s="37">
        <f>SUMIFS(СВЦЭМ!$D$34:$D$777,СВЦЭМ!$A$34:$A$777,$A54,СВЦЭМ!$B$34:$B$777,U$47)+'СЕТ СН'!$G$11+СВЦЭМ!$D$10+'СЕТ СН'!$G$5-'СЕТ СН'!$G$21</f>
        <v>4255.0488297000002</v>
      </c>
      <c r="V54" s="37">
        <f>SUMIFS(СВЦЭМ!$D$34:$D$777,СВЦЭМ!$A$34:$A$777,$A54,СВЦЭМ!$B$34:$B$777,V$47)+'СЕТ СН'!$G$11+СВЦЭМ!$D$10+'СЕТ СН'!$G$5-'СЕТ СН'!$G$21</f>
        <v>4246.0215133000002</v>
      </c>
      <c r="W54" s="37">
        <f>SUMIFS(СВЦЭМ!$D$34:$D$777,СВЦЭМ!$A$34:$A$777,$A54,СВЦЭМ!$B$34:$B$777,W$47)+'СЕТ СН'!$G$11+СВЦЭМ!$D$10+'СЕТ СН'!$G$5-'СЕТ СН'!$G$21</f>
        <v>4241.2013693700001</v>
      </c>
      <c r="X54" s="37">
        <f>SUMIFS(СВЦЭМ!$D$34:$D$777,СВЦЭМ!$A$34:$A$777,$A54,СВЦЭМ!$B$34:$B$777,X$47)+'СЕТ СН'!$G$11+СВЦЭМ!$D$10+'СЕТ СН'!$G$5-'СЕТ СН'!$G$21</f>
        <v>4231.3494430299997</v>
      </c>
      <c r="Y54" s="37">
        <f>SUMIFS(СВЦЭМ!$D$34:$D$777,СВЦЭМ!$A$34:$A$777,$A54,СВЦЭМ!$B$34:$B$777,Y$47)+'СЕТ СН'!$G$11+СВЦЭМ!$D$10+'СЕТ СН'!$G$5-'СЕТ СН'!$G$21</f>
        <v>4271.2089887299999</v>
      </c>
    </row>
    <row r="55" spans="1:25" ht="15.75" x14ac:dyDescent="0.2">
      <c r="A55" s="36">
        <f t="shared" si="1"/>
        <v>42743</v>
      </c>
      <c r="B55" s="37">
        <f>SUMIFS(СВЦЭМ!$D$34:$D$777,СВЦЭМ!$A$34:$A$777,$A55,СВЦЭМ!$B$34:$B$777,B$47)+'СЕТ СН'!$G$11+СВЦЭМ!$D$10+'СЕТ СН'!$G$5-'СЕТ СН'!$G$21</f>
        <v>4306.5594902800003</v>
      </c>
      <c r="C55" s="37">
        <f>SUMIFS(СВЦЭМ!$D$34:$D$777,СВЦЭМ!$A$34:$A$777,$A55,СВЦЭМ!$B$34:$B$777,C$47)+'СЕТ СН'!$G$11+СВЦЭМ!$D$10+'СЕТ СН'!$G$5-'СЕТ СН'!$G$21</f>
        <v>4350.1349507800005</v>
      </c>
      <c r="D55" s="37">
        <f>SUMIFS(СВЦЭМ!$D$34:$D$777,СВЦЭМ!$A$34:$A$777,$A55,СВЦЭМ!$B$34:$B$777,D$47)+'СЕТ СН'!$G$11+СВЦЭМ!$D$10+'СЕТ СН'!$G$5-'СЕТ СН'!$G$21</f>
        <v>4390.6792910200002</v>
      </c>
      <c r="E55" s="37">
        <f>SUMIFS(СВЦЭМ!$D$34:$D$777,СВЦЭМ!$A$34:$A$777,$A55,СВЦЭМ!$B$34:$B$777,E$47)+'СЕТ СН'!$G$11+СВЦЭМ!$D$10+'СЕТ СН'!$G$5-'СЕТ СН'!$G$21</f>
        <v>4428.1049457700001</v>
      </c>
      <c r="F55" s="37">
        <f>SUMIFS(СВЦЭМ!$D$34:$D$777,СВЦЭМ!$A$34:$A$777,$A55,СВЦЭМ!$B$34:$B$777,F$47)+'СЕТ СН'!$G$11+СВЦЭМ!$D$10+'СЕТ СН'!$G$5-'СЕТ СН'!$G$21</f>
        <v>4437.5515299600002</v>
      </c>
      <c r="G55" s="37">
        <f>SUMIFS(СВЦЭМ!$D$34:$D$777,СВЦЭМ!$A$34:$A$777,$A55,СВЦЭМ!$B$34:$B$777,G$47)+'СЕТ СН'!$G$11+СВЦЭМ!$D$10+'СЕТ СН'!$G$5-'СЕТ СН'!$G$21</f>
        <v>4430.5569500700003</v>
      </c>
      <c r="H55" s="37">
        <f>SUMIFS(СВЦЭМ!$D$34:$D$777,СВЦЭМ!$A$34:$A$777,$A55,СВЦЭМ!$B$34:$B$777,H$47)+'СЕТ СН'!$G$11+СВЦЭМ!$D$10+'СЕТ СН'!$G$5-'СЕТ СН'!$G$21</f>
        <v>4419.3879977500001</v>
      </c>
      <c r="I55" s="37">
        <f>SUMIFS(СВЦЭМ!$D$34:$D$777,СВЦЭМ!$A$34:$A$777,$A55,СВЦЭМ!$B$34:$B$777,I$47)+'СЕТ СН'!$G$11+СВЦЭМ!$D$10+'СЕТ СН'!$G$5-'СЕТ СН'!$G$21</f>
        <v>4375.5656462300003</v>
      </c>
      <c r="J55" s="37">
        <f>SUMIFS(СВЦЭМ!$D$34:$D$777,СВЦЭМ!$A$34:$A$777,$A55,СВЦЭМ!$B$34:$B$777,J$47)+'СЕТ СН'!$G$11+СВЦЭМ!$D$10+'СЕТ СН'!$G$5-'СЕТ СН'!$G$21</f>
        <v>4315.7328647499999</v>
      </c>
      <c r="K55" s="37">
        <f>SUMIFS(СВЦЭМ!$D$34:$D$777,СВЦЭМ!$A$34:$A$777,$A55,СВЦЭМ!$B$34:$B$777,K$47)+'СЕТ СН'!$G$11+СВЦЭМ!$D$10+'СЕТ СН'!$G$5-'СЕТ СН'!$G$21</f>
        <v>4273.8310262300001</v>
      </c>
      <c r="L55" s="37">
        <f>SUMIFS(СВЦЭМ!$D$34:$D$777,СВЦЭМ!$A$34:$A$777,$A55,СВЦЭМ!$B$34:$B$777,L$47)+'СЕТ СН'!$G$11+СВЦЭМ!$D$10+'СЕТ СН'!$G$5-'СЕТ СН'!$G$21</f>
        <v>4257.0712303999999</v>
      </c>
      <c r="M55" s="37">
        <f>SUMIFS(СВЦЭМ!$D$34:$D$777,СВЦЭМ!$A$34:$A$777,$A55,СВЦЭМ!$B$34:$B$777,M$47)+'СЕТ СН'!$G$11+СВЦЭМ!$D$10+'СЕТ СН'!$G$5-'СЕТ СН'!$G$21</f>
        <v>4257.2134318200006</v>
      </c>
      <c r="N55" s="37">
        <f>SUMIFS(СВЦЭМ!$D$34:$D$777,СВЦЭМ!$A$34:$A$777,$A55,СВЦЭМ!$B$34:$B$777,N$47)+'СЕТ СН'!$G$11+СВЦЭМ!$D$10+'СЕТ СН'!$G$5-'СЕТ СН'!$G$21</f>
        <v>4251.3493686900001</v>
      </c>
      <c r="O55" s="37">
        <f>SUMIFS(СВЦЭМ!$D$34:$D$777,СВЦЭМ!$A$34:$A$777,$A55,СВЦЭМ!$B$34:$B$777,O$47)+'СЕТ СН'!$G$11+СВЦЭМ!$D$10+'СЕТ СН'!$G$5-'СЕТ СН'!$G$21</f>
        <v>4262.6738522599999</v>
      </c>
      <c r="P55" s="37">
        <f>SUMIFS(СВЦЭМ!$D$34:$D$777,СВЦЭМ!$A$34:$A$777,$A55,СВЦЭМ!$B$34:$B$777,P$47)+'СЕТ СН'!$G$11+СВЦЭМ!$D$10+'СЕТ СН'!$G$5-'СЕТ СН'!$G$21</f>
        <v>4271.6341915900002</v>
      </c>
      <c r="Q55" s="37">
        <f>SUMIFS(СВЦЭМ!$D$34:$D$777,СВЦЭМ!$A$34:$A$777,$A55,СВЦЭМ!$B$34:$B$777,Q$47)+'СЕТ СН'!$G$11+СВЦЭМ!$D$10+'СЕТ СН'!$G$5-'СЕТ СН'!$G$21</f>
        <v>4285.5267495899998</v>
      </c>
      <c r="R55" s="37">
        <f>SUMIFS(СВЦЭМ!$D$34:$D$777,СВЦЭМ!$A$34:$A$777,$A55,СВЦЭМ!$B$34:$B$777,R$47)+'СЕТ СН'!$G$11+СВЦЭМ!$D$10+'СЕТ СН'!$G$5-'СЕТ СН'!$G$21</f>
        <v>4281.7444734599994</v>
      </c>
      <c r="S55" s="37">
        <f>SUMIFS(СВЦЭМ!$D$34:$D$777,СВЦЭМ!$A$34:$A$777,$A55,СВЦЭМ!$B$34:$B$777,S$47)+'СЕТ СН'!$G$11+СВЦЭМ!$D$10+'СЕТ СН'!$G$5-'СЕТ СН'!$G$21</f>
        <v>4256.9296370900001</v>
      </c>
      <c r="T55" s="37">
        <f>SUMIFS(СВЦЭМ!$D$34:$D$777,СВЦЭМ!$A$34:$A$777,$A55,СВЦЭМ!$B$34:$B$777,T$47)+'СЕТ СН'!$G$11+СВЦЭМ!$D$10+'СЕТ СН'!$G$5-'СЕТ СН'!$G$21</f>
        <v>4272.9711123799998</v>
      </c>
      <c r="U55" s="37">
        <f>SUMIFS(СВЦЭМ!$D$34:$D$777,СВЦЭМ!$A$34:$A$777,$A55,СВЦЭМ!$B$34:$B$777,U$47)+'СЕТ СН'!$G$11+СВЦЭМ!$D$10+'СЕТ СН'!$G$5-'СЕТ СН'!$G$21</f>
        <v>4270.5362740399996</v>
      </c>
      <c r="V55" s="37">
        <f>SUMIFS(СВЦЭМ!$D$34:$D$777,СВЦЭМ!$A$34:$A$777,$A55,СВЦЭМ!$B$34:$B$777,V$47)+'СЕТ СН'!$G$11+СВЦЭМ!$D$10+'СЕТ СН'!$G$5-'СЕТ СН'!$G$21</f>
        <v>4264.0550496200003</v>
      </c>
      <c r="W55" s="37">
        <f>SUMIFS(СВЦЭМ!$D$34:$D$777,СВЦЭМ!$A$34:$A$777,$A55,СВЦЭМ!$B$34:$B$777,W$47)+'СЕТ СН'!$G$11+СВЦЭМ!$D$10+'СЕТ СН'!$G$5-'СЕТ СН'!$G$21</f>
        <v>4262.6739319400003</v>
      </c>
      <c r="X55" s="37">
        <f>SUMIFS(СВЦЭМ!$D$34:$D$777,СВЦЭМ!$A$34:$A$777,$A55,СВЦЭМ!$B$34:$B$777,X$47)+'СЕТ СН'!$G$11+СВЦЭМ!$D$10+'СЕТ СН'!$G$5-'СЕТ СН'!$G$21</f>
        <v>4279.7949454099999</v>
      </c>
      <c r="Y55" s="37">
        <f>SUMIFS(СВЦЭМ!$D$34:$D$777,СВЦЭМ!$A$34:$A$777,$A55,СВЦЭМ!$B$34:$B$777,Y$47)+'СЕТ СН'!$G$11+СВЦЭМ!$D$10+'СЕТ СН'!$G$5-'СЕТ СН'!$G$21</f>
        <v>4345.077655</v>
      </c>
    </row>
    <row r="56" spans="1:25" ht="15.75" x14ac:dyDescent="0.2">
      <c r="A56" s="36">
        <f t="shared" si="1"/>
        <v>42744</v>
      </c>
      <c r="B56" s="37">
        <f>SUMIFS(СВЦЭМ!$D$34:$D$777,СВЦЭМ!$A$34:$A$777,$A56,СВЦЭМ!$B$34:$B$777,B$47)+'СЕТ СН'!$G$11+СВЦЭМ!$D$10+'СЕТ СН'!$G$5-'СЕТ СН'!$G$21</f>
        <v>4386.8927268900006</v>
      </c>
      <c r="C56" s="37">
        <f>SUMIFS(СВЦЭМ!$D$34:$D$777,СВЦЭМ!$A$34:$A$777,$A56,СВЦЭМ!$B$34:$B$777,C$47)+'СЕТ СН'!$G$11+СВЦЭМ!$D$10+'СЕТ СН'!$G$5-'СЕТ СН'!$G$21</f>
        <v>4426.0667599899998</v>
      </c>
      <c r="D56" s="37">
        <f>SUMIFS(СВЦЭМ!$D$34:$D$777,СВЦЭМ!$A$34:$A$777,$A56,СВЦЭМ!$B$34:$B$777,D$47)+'СЕТ СН'!$G$11+СВЦЭМ!$D$10+'СЕТ СН'!$G$5-'СЕТ СН'!$G$21</f>
        <v>4455.3592156899995</v>
      </c>
      <c r="E56" s="37">
        <f>SUMIFS(СВЦЭМ!$D$34:$D$777,СВЦЭМ!$A$34:$A$777,$A56,СВЦЭМ!$B$34:$B$777,E$47)+'СЕТ СН'!$G$11+СВЦЭМ!$D$10+'СЕТ СН'!$G$5-'СЕТ СН'!$G$21</f>
        <v>4468.7402116699996</v>
      </c>
      <c r="F56" s="37">
        <f>SUMIFS(СВЦЭМ!$D$34:$D$777,СВЦЭМ!$A$34:$A$777,$A56,СВЦЭМ!$B$34:$B$777,F$47)+'СЕТ СН'!$G$11+СВЦЭМ!$D$10+'СЕТ СН'!$G$5-'СЕТ СН'!$G$21</f>
        <v>4465.8706689299997</v>
      </c>
      <c r="G56" s="37">
        <f>SUMIFS(СВЦЭМ!$D$34:$D$777,СВЦЭМ!$A$34:$A$777,$A56,СВЦЭМ!$B$34:$B$777,G$47)+'СЕТ СН'!$G$11+СВЦЭМ!$D$10+'СЕТ СН'!$G$5-'СЕТ СН'!$G$21</f>
        <v>4455.2479664800003</v>
      </c>
      <c r="H56" s="37">
        <f>SUMIFS(СВЦЭМ!$D$34:$D$777,СВЦЭМ!$A$34:$A$777,$A56,СВЦЭМ!$B$34:$B$777,H$47)+'СЕТ СН'!$G$11+СВЦЭМ!$D$10+'СЕТ СН'!$G$5-'СЕТ СН'!$G$21</f>
        <v>4398.9615679899998</v>
      </c>
      <c r="I56" s="37">
        <f>SUMIFS(СВЦЭМ!$D$34:$D$777,СВЦЭМ!$A$34:$A$777,$A56,СВЦЭМ!$B$34:$B$777,I$47)+'СЕТ СН'!$G$11+СВЦЭМ!$D$10+'СЕТ СН'!$G$5-'СЕТ СН'!$G$21</f>
        <v>4349.9843385700005</v>
      </c>
      <c r="J56" s="37">
        <f>SUMIFS(СВЦЭМ!$D$34:$D$777,СВЦЭМ!$A$34:$A$777,$A56,СВЦЭМ!$B$34:$B$777,J$47)+'СЕТ СН'!$G$11+СВЦЭМ!$D$10+'СЕТ СН'!$G$5-'СЕТ СН'!$G$21</f>
        <v>4286.5047959700005</v>
      </c>
      <c r="K56" s="37">
        <f>SUMIFS(СВЦЭМ!$D$34:$D$777,СВЦЭМ!$A$34:$A$777,$A56,СВЦЭМ!$B$34:$B$777,K$47)+'СЕТ СН'!$G$11+СВЦЭМ!$D$10+'СЕТ СН'!$G$5-'СЕТ СН'!$G$21</f>
        <v>4262.5250434200007</v>
      </c>
      <c r="L56" s="37">
        <f>SUMIFS(СВЦЭМ!$D$34:$D$777,СВЦЭМ!$A$34:$A$777,$A56,СВЦЭМ!$B$34:$B$777,L$47)+'СЕТ СН'!$G$11+СВЦЭМ!$D$10+'СЕТ СН'!$G$5-'СЕТ СН'!$G$21</f>
        <v>4260.3746620100001</v>
      </c>
      <c r="M56" s="37">
        <f>SUMIFS(СВЦЭМ!$D$34:$D$777,СВЦЭМ!$A$34:$A$777,$A56,СВЦЭМ!$B$34:$B$777,M$47)+'СЕТ СН'!$G$11+СВЦЭМ!$D$10+'СЕТ СН'!$G$5-'СЕТ СН'!$G$21</f>
        <v>4258.1495334700003</v>
      </c>
      <c r="N56" s="37">
        <f>SUMIFS(СВЦЭМ!$D$34:$D$777,СВЦЭМ!$A$34:$A$777,$A56,СВЦЭМ!$B$34:$B$777,N$47)+'СЕТ СН'!$G$11+СВЦЭМ!$D$10+'СЕТ СН'!$G$5-'СЕТ СН'!$G$21</f>
        <v>4278.5763967000003</v>
      </c>
      <c r="O56" s="37">
        <f>SUMIFS(СВЦЭМ!$D$34:$D$777,СВЦЭМ!$A$34:$A$777,$A56,СВЦЭМ!$B$34:$B$777,O$47)+'СЕТ СН'!$G$11+СВЦЭМ!$D$10+'СЕТ СН'!$G$5-'СЕТ СН'!$G$21</f>
        <v>4278.7554235999996</v>
      </c>
      <c r="P56" s="37">
        <f>SUMIFS(СВЦЭМ!$D$34:$D$777,СВЦЭМ!$A$34:$A$777,$A56,СВЦЭМ!$B$34:$B$777,P$47)+'СЕТ СН'!$G$11+СВЦЭМ!$D$10+'СЕТ СН'!$G$5-'СЕТ СН'!$G$21</f>
        <v>4281.1021814699998</v>
      </c>
      <c r="Q56" s="37">
        <f>SUMIFS(СВЦЭМ!$D$34:$D$777,СВЦЭМ!$A$34:$A$777,$A56,СВЦЭМ!$B$34:$B$777,Q$47)+'СЕТ СН'!$G$11+СВЦЭМ!$D$10+'СЕТ СН'!$G$5-'СЕТ СН'!$G$21</f>
        <v>4280.6101939700002</v>
      </c>
      <c r="R56" s="37">
        <f>SUMIFS(СВЦЭМ!$D$34:$D$777,СВЦЭМ!$A$34:$A$777,$A56,СВЦЭМ!$B$34:$B$777,R$47)+'СЕТ СН'!$G$11+СВЦЭМ!$D$10+'СЕТ СН'!$G$5-'СЕТ СН'!$G$21</f>
        <v>4283.1340907800004</v>
      </c>
      <c r="S56" s="37">
        <f>SUMIFS(СВЦЭМ!$D$34:$D$777,СВЦЭМ!$A$34:$A$777,$A56,СВЦЭМ!$B$34:$B$777,S$47)+'СЕТ СН'!$G$11+СВЦЭМ!$D$10+'СЕТ СН'!$G$5-'СЕТ СН'!$G$21</f>
        <v>4276.4473249399998</v>
      </c>
      <c r="T56" s="37">
        <f>SUMIFS(СВЦЭМ!$D$34:$D$777,СВЦЭМ!$A$34:$A$777,$A56,СВЦЭМ!$B$34:$B$777,T$47)+'СЕТ СН'!$G$11+СВЦЭМ!$D$10+'СЕТ СН'!$G$5-'СЕТ СН'!$G$21</f>
        <v>4261.4699184999999</v>
      </c>
      <c r="U56" s="37">
        <f>SUMIFS(СВЦЭМ!$D$34:$D$777,СВЦЭМ!$A$34:$A$777,$A56,СВЦЭМ!$B$34:$B$777,U$47)+'СЕТ СН'!$G$11+СВЦЭМ!$D$10+'СЕТ СН'!$G$5-'СЕТ СН'!$G$21</f>
        <v>4265.2909050799999</v>
      </c>
      <c r="V56" s="37">
        <f>SUMIFS(СВЦЭМ!$D$34:$D$777,СВЦЭМ!$A$34:$A$777,$A56,СВЦЭМ!$B$34:$B$777,V$47)+'СЕТ СН'!$G$11+СВЦЭМ!$D$10+'СЕТ СН'!$G$5-'СЕТ СН'!$G$21</f>
        <v>4264.9314244199995</v>
      </c>
      <c r="W56" s="37">
        <f>SUMIFS(СВЦЭМ!$D$34:$D$777,СВЦЭМ!$A$34:$A$777,$A56,СВЦЭМ!$B$34:$B$777,W$47)+'СЕТ СН'!$G$11+СВЦЭМ!$D$10+'СЕТ СН'!$G$5-'СЕТ СН'!$G$21</f>
        <v>4265.8526392599997</v>
      </c>
      <c r="X56" s="37">
        <f>SUMIFS(СВЦЭМ!$D$34:$D$777,СВЦЭМ!$A$34:$A$777,$A56,СВЦЭМ!$B$34:$B$777,X$47)+'СЕТ СН'!$G$11+СВЦЭМ!$D$10+'СЕТ СН'!$G$5-'СЕТ СН'!$G$21</f>
        <v>4275.4094760999997</v>
      </c>
      <c r="Y56" s="37">
        <f>SUMIFS(СВЦЭМ!$D$34:$D$777,СВЦЭМ!$A$34:$A$777,$A56,СВЦЭМ!$B$34:$B$777,Y$47)+'СЕТ СН'!$G$11+СВЦЭМ!$D$10+'СЕТ СН'!$G$5-'СЕТ СН'!$G$21</f>
        <v>4328.1901748500004</v>
      </c>
    </row>
    <row r="57" spans="1:25" ht="15.75" x14ac:dyDescent="0.2">
      <c r="A57" s="36">
        <f t="shared" si="1"/>
        <v>42745</v>
      </c>
      <c r="B57" s="37">
        <f>SUMIFS(СВЦЭМ!$D$34:$D$777,СВЦЭМ!$A$34:$A$777,$A57,СВЦЭМ!$B$34:$B$777,B$47)+'СЕТ СН'!$G$11+СВЦЭМ!$D$10+'СЕТ СН'!$G$5-'СЕТ СН'!$G$21</f>
        <v>4429.71498772</v>
      </c>
      <c r="C57" s="37">
        <f>SUMIFS(СВЦЭМ!$D$34:$D$777,СВЦЭМ!$A$34:$A$777,$A57,СВЦЭМ!$B$34:$B$777,C$47)+'СЕТ СН'!$G$11+СВЦЭМ!$D$10+'СЕТ СН'!$G$5-'СЕТ СН'!$G$21</f>
        <v>4460.5627606500002</v>
      </c>
      <c r="D57" s="37">
        <f>SUMIFS(СВЦЭМ!$D$34:$D$777,СВЦЭМ!$A$34:$A$777,$A57,СВЦЭМ!$B$34:$B$777,D$47)+'СЕТ СН'!$G$11+СВЦЭМ!$D$10+'СЕТ СН'!$G$5-'СЕТ СН'!$G$21</f>
        <v>4464.1400594400002</v>
      </c>
      <c r="E57" s="37">
        <f>SUMIFS(СВЦЭМ!$D$34:$D$777,СВЦЭМ!$A$34:$A$777,$A57,СВЦЭМ!$B$34:$B$777,E$47)+'СЕТ СН'!$G$11+СВЦЭМ!$D$10+'СЕТ СН'!$G$5-'СЕТ СН'!$G$21</f>
        <v>4467.1926431000002</v>
      </c>
      <c r="F57" s="37">
        <f>SUMIFS(СВЦЭМ!$D$34:$D$777,СВЦЭМ!$A$34:$A$777,$A57,СВЦЭМ!$B$34:$B$777,F$47)+'СЕТ СН'!$G$11+СВЦЭМ!$D$10+'СЕТ СН'!$G$5-'СЕТ СН'!$G$21</f>
        <v>4467.6948998600001</v>
      </c>
      <c r="G57" s="37">
        <f>SUMIFS(СВЦЭМ!$D$34:$D$777,СВЦЭМ!$A$34:$A$777,$A57,СВЦЭМ!$B$34:$B$777,G$47)+'СЕТ СН'!$G$11+СВЦЭМ!$D$10+'СЕТ СН'!$G$5-'СЕТ СН'!$G$21</f>
        <v>4467.6670256899997</v>
      </c>
      <c r="H57" s="37">
        <f>SUMIFS(СВЦЭМ!$D$34:$D$777,СВЦЭМ!$A$34:$A$777,$A57,СВЦЭМ!$B$34:$B$777,H$47)+'СЕТ СН'!$G$11+СВЦЭМ!$D$10+'СЕТ СН'!$G$5-'СЕТ СН'!$G$21</f>
        <v>4431.7059064900004</v>
      </c>
      <c r="I57" s="37">
        <f>SUMIFS(СВЦЭМ!$D$34:$D$777,СВЦЭМ!$A$34:$A$777,$A57,СВЦЭМ!$B$34:$B$777,I$47)+'СЕТ СН'!$G$11+СВЦЭМ!$D$10+'СЕТ СН'!$G$5-'СЕТ СН'!$G$21</f>
        <v>4355.1649811999996</v>
      </c>
      <c r="J57" s="37">
        <f>SUMIFS(СВЦЭМ!$D$34:$D$777,СВЦЭМ!$A$34:$A$777,$A57,СВЦЭМ!$B$34:$B$777,J$47)+'СЕТ СН'!$G$11+СВЦЭМ!$D$10+'СЕТ СН'!$G$5-'СЕТ СН'!$G$21</f>
        <v>4280.1050308699996</v>
      </c>
      <c r="K57" s="37">
        <f>SUMIFS(СВЦЭМ!$D$34:$D$777,СВЦЭМ!$A$34:$A$777,$A57,СВЦЭМ!$B$34:$B$777,K$47)+'СЕТ СН'!$G$11+СВЦЭМ!$D$10+'СЕТ СН'!$G$5-'СЕТ СН'!$G$21</f>
        <v>4270.3243540499998</v>
      </c>
      <c r="L57" s="37">
        <f>SUMIFS(СВЦЭМ!$D$34:$D$777,СВЦЭМ!$A$34:$A$777,$A57,СВЦЭМ!$B$34:$B$777,L$47)+'СЕТ СН'!$G$11+СВЦЭМ!$D$10+'СЕТ СН'!$G$5-'СЕТ СН'!$G$21</f>
        <v>4270.6364045499995</v>
      </c>
      <c r="M57" s="37">
        <f>SUMIFS(СВЦЭМ!$D$34:$D$777,СВЦЭМ!$A$34:$A$777,$A57,СВЦЭМ!$B$34:$B$777,M$47)+'СЕТ СН'!$G$11+СВЦЭМ!$D$10+'СЕТ СН'!$G$5-'СЕТ СН'!$G$21</f>
        <v>4263.2398980600001</v>
      </c>
      <c r="N57" s="37">
        <f>SUMIFS(СВЦЭМ!$D$34:$D$777,СВЦЭМ!$A$34:$A$777,$A57,СВЦЭМ!$B$34:$B$777,N$47)+'СЕТ СН'!$G$11+СВЦЭМ!$D$10+'СЕТ СН'!$G$5-'СЕТ СН'!$G$21</f>
        <v>4267.2454576199998</v>
      </c>
      <c r="O57" s="37">
        <f>SUMIFS(СВЦЭМ!$D$34:$D$777,СВЦЭМ!$A$34:$A$777,$A57,СВЦЭМ!$B$34:$B$777,O$47)+'СЕТ СН'!$G$11+СВЦЭМ!$D$10+'СЕТ СН'!$G$5-'СЕТ СН'!$G$21</f>
        <v>4276.9696258200001</v>
      </c>
      <c r="P57" s="37">
        <f>SUMIFS(СВЦЭМ!$D$34:$D$777,СВЦЭМ!$A$34:$A$777,$A57,СВЦЭМ!$B$34:$B$777,P$47)+'СЕТ СН'!$G$11+СВЦЭМ!$D$10+'СЕТ СН'!$G$5-'СЕТ СН'!$G$21</f>
        <v>4287.7549993299999</v>
      </c>
      <c r="Q57" s="37">
        <f>SUMIFS(СВЦЭМ!$D$34:$D$777,СВЦЭМ!$A$34:$A$777,$A57,СВЦЭМ!$B$34:$B$777,Q$47)+'СЕТ СН'!$G$11+СВЦЭМ!$D$10+'СЕТ СН'!$G$5-'СЕТ СН'!$G$21</f>
        <v>4301.2556440200005</v>
      </c>
      <c r="R57" s="37">
        <f>SUMIFS(СВЦЭМ!$D$34:$D$777,СВЦЭМ!$A$34:$A$777,$A57,СВЦЭМ!$B$34:$B$777,R$47)+'СЕТ СН'!$G$11+СВЦЭМ!$D$10+'СЕТ СН'!$G$5-'СЕТ СН'!$G$21</f>
        <v>4299.1272691800004</v>
      </c>
      <c r="S57" s="37">
        <f>SUMIFS(СВЦЭМ!$D$34:$D$777,СВЦЭМ!$A$34:$A$777,$A57,СВЦЭМ!$B$34:$B$777,S$47)+'СЕТ СН'!$G$11+СВЦЭМ!$D$10+'СЕТ СН'!$G$5-'СЕТ СН'!$G$21</f>
        <v>4273.21251889</v>
      </c>
      <c r="T57" s="37">
        <f>SUMIFS(СВЦЭМ!$D$34:$D$777,СВЦЭМ!$A$34:$A$777,$A57,СВЦЭМ!$B$34:$B$777,T$47)+'СЕТ СН'!$G$11+СВЦЭМ!$D$10+'СЕТ СН'!$G$5-'СЕТ СН'!$G$21</f>
        <v>4266.6913686099997</v>
      </c>
      <c r="U57" s="37">
        <f>SUMIFS(СВЦЭМ!$D$34:$D$777,СВЦЭМ!$A$34:$A$777,$A57,СВЦЭМ!$B$34:$B$777,U$47)+'СЕТ СН'!$G$11+СВЦЭМ!$D$10+'СЕТ СН'!$G$5-'СЕТ СН'!$G$21</f>
        <v>4267.09106152</v>
      </c>
      <c r="V57" s="37">
        <f>SUMIFS(СВЦЭМ!$D$34:$D$777,СВЦЭМ!$A$34:$A$777,$A57,СВЦЭМ!$B$34:$B$777,V$47)+'СЕТ СН'!$G$11+СВЦЭМ!$D$10+'СЕТ СН'!$G$5-'СЕТ СН'!$G$21</f>
        <v>4263.9142286099996</v>
      </c>
      <c r="W57" s="37">
        <f>SUMIFS(СВЦЭМ!$D$34:$D$777,СВЦЭМ!$A$34:$A$777,$A57,СВЦЭМ!$B$34:$B$777,W$47)+'СЕТ СН'!$G$11+СВЦЭМ!$D$10+'СЕТ СН'!$G$5-'СЕТ СН'!$G$21</f>
        <v>4262.8206730100001</v>
      </c>
      <c r="X57" s="37">
        <f>SUMIFS(СВЦЭМ!$D$34:$D$777,СВЦЭМ!$A$34:$A$777,$A57,СВЦЭМ!$B$34:$B$777,X$47)+'СЕТ СН'!$G$11+СВЦЭМ!$D$10+'СЕТ СН'!$G$5-'СЕТ СН'!$G$21</f>
        <v>4286.1715267899999</v>
      </c>
      <c r="Y57" s="37">
        <f>SUMIFS(СВЦЭМ!$D$34:$D$777,СВЦЭМ!$A$34:$A$777,$A57,СВЦЭМ!$B$34:$B$777,Y$47)+'СЕТ СН'!$G$11+СВЦЭМ!$D$10+'СЕТ СН'!$G$5-'СЕТ СН'!$G$21</f>
        <v>4359.50241267</v>
      </c>
    </row>
    <row r="58" spans="1:25" ht="15.75" x14ac:dyDescent="0.2">
      <c r="A58" s="36">
        <f t="shared" si="1"/>
        <v>42746</v>
      </c>
      <c r="B58" s="37">
        <f>SUMIFS(СВЦЭМ!$D$34:$D$777,СВЦЭМ!$A$34:$A$777,$A58,СВЦЭМ!$B$34:$B$777,B$47)+'СЕТ СН'!$G$11+СВЦЭМ!$D$10+'СЕТ СН'!$G$5-'СЕТ СН'!$G$21</f>
        <v>4377.7994265100006</v>
      </c>
      <c r="C58" s="37">
        <f>SUMIFS(СВЦЭМ!$D$34:$D$777,СВЦЭМ!$A$34:$A$777,$A58,СВЦЭМ!$B$34:$B$777,C$47)+'СЕТ СН'!$G$11+СВЦЭМ!$D$10+'СЕТ СН'!$G$5-'СЕТ СН'!$G$21</f>
        <v>4390.3078519000001</v>
      </c>
      <c r="D58" s="37">
        <f>SUMIFS(СВЦЭМ!$D$34:$D$777,СВЦЭМ!$A$34:$A$777,$A58,СВЦЭМ!$B$34:$B$777,D$47)+'СЕТ СН'!$G$11+СВЦЭМ!$D$10+'СЕТ СН'!$G$5-'СЕТ СН'!$G$21</f>
        <v>4399.4694617099995</v>
      </c>
      <c r="E58" s="37">
        <f>SUMIFS(СВЦЭМ!$D$34:$D$777,СВЦЭМ!$A$34:$A$777,$A58,СВЦЭМ!$B$34:$B$777,E$47)+'СЕТ СН'!$G$11+СВЦЭМ!$D$10+'СЕТ СН'!$G$5-'СЕТ СН'!$G$21</f>
        <v>4394.4961681599998</v>
      </c>
      <c r="F58" s="37">
        <f>SUMIFS(СВЦЭМ!$D$34:$D$777,СВЦЭМ!$A$34:$A$777,$A58,СВЦЭМ!$B$34:$B$777,F$47)+'СЕТ СН'!$G$11+СВЦЭМ!$D$10+'СЕТ СН'!$G$5-'СЕТ СН'!$G$21</f>
        <v>4395.1349951399998</v>
      </c>
      <c r="G58" s="37">
        <f>SUMIFS(СВЦЭМ!$D$34:$D$777,СВЦЭМ!$A$34:$A$777,$A58,СВЦЭМ!$B$34:$B$777,G$47)+'СЕТ СН'!$G$11+СВЦЭМ!$D$10+'СЕТ СН'!$G$5-'СЕТ СН'!$G$21</f>
        <v>4390.2245939700006</v>
      </c>
      <c r="H58" s="37">
        <f>SUMIFS(СВЦЭМ!$D$34:$D$777,СВЦЭМ!$A$34:$A$777,$A58,СВЦЭМ!$B$34:$B$777,H$47)+'СЕТ СН'!$G$11+СВЦЭМ!$D$10+'СЕТ СН'!$G$5-'СЕТ СН'!$G$21</f>
        <v>4390.38306715</v>
      </c>
      <c r="I58" s="37">
        <f>SUMIFS(СВЦЭМ!$D$34:$D$777,СВЦЭМ!$A$34:$A$777,$A58,СВЦЭМ!$B$34:$B$777,I$47)+'СЕТ СН'!$G$11+СВЦЭМ!$D$10+'СЕТ СН'!$G$5-'СЕТ СН'!$G$21</f>
        <v>4366.4704370399995</v>
      </c>
      <c r="J58" s="37">
        <f>SUMIFS(СВЦЭМ!$D$34:$D$777,СВЦЭМ!$A$34:$A$777,$A58,СВЦЭМ!$B$34:$B$777,J$47)+'СЕТ СН'!$G$11+СВЦЭМ!$D$10+'СЕТ СН'!$G$5-'СЕТ СН'!$G$21</f>
        <v>4307.9393141300006</v>
      </c>
      <c r="K58" s="37">
        <f>SUMIFS(СВЦЭМ!$D$34:$D$777,СВЦЭМ!$A$34:$A$777,$A58,СВЦЭМ!$B$34:$B$777,K$47)+'СЕТ СН'!$G$11+СВЦЭМ!$D$10+'СЕТ СН'!$G$5-'СЕТ СН'!$G$21</f>
        <v>4327.9205953999999</v>
      </c>
      <c r="L58" s="37">
        <f>SUMIFS(СВЦЭМ!$D$34:$D$777,СВЦЭМ!$A$34:$A$777,$A58,СВЦЭМ!$B$34:$B$777,L$47)+'СЕТ СН'!$G$11+СВЦЭМ!$D$10+'СЕТ СН'!$G$5-'СЕТ СН'!$G$21</f>
        <v>4366.5585861500003</v>
      </c>
      <c r="M58" s="37">
        <f>SUMIFS(СВЦЭМ!$D$34:$D$777,СВЦЭМ!$A$34:$A$777,$A58,СВЦЭМ!$B$34:$B$777,M$47)+'СЕТ СН'!$G$11+СВЦЭМ!$D$10+'СЕТ СН'!$G$5-'СЕТ СН'!$G$21</f>
        <v>4361.06381478</v>
      </c>
      <c r="N58" s="37">
        <f>SUMIFS(СВЦЭМ!$D$34:$D$777,СВЦЭМ!$A$34:$A$777,$A58,СВЦЭМ!$B$34:$B$777,N$47)+'СЕТ СН'!$G$11+СВЦЭМ!$D$10+'СЕТ СН'!$G$5-'СЕТ СН'!$G$21</f>
        <v>4346.0840862599998</v>
      </c>
      <c r="O58" s="37">
        <f>SUMIFS(СВЦЭМ!$D$34:$D$777,СВЦЭМ!$A$34:$A$777,$A58,СВЦЭМ!$B$34:$B$777,O$47)+'СЕТ СН'!$G$11+СВЦЭМ!$D$10+'СЕТ СН'!$G$5-'СЕТ СН'!$G$21</f>
        <v>4341.0111682300003</v>
      </c>
      <c r="P58" s="37">
        <f>SUMIFS(СВЦЭМ!$D$34:$D$777,СВЦЭМ!$A$34:$A$777,$A58,СВЦЭМ!$B$34:$B$777,P$47)+'СЕТ СН'!$G$11+СВЦЭМ!$D$10+'СЕТ СН'!$G$5-'СЕТ СН'!$G$21</f>
        <v>4334.9111791899995</v>
      </c>
      <c r="Q58" s="37">
        <f>SUMIFS(СВЦЭМ!$D$34:$D$777,СВЦЭМ!$A$34:$A$777,$A58,СВЦЭМ!$B$34:$B$777,Q$47)+'СЕТ СН'!$G$11+СВЦЭМ!$D$10+'СЕТ СН'!$G$5-'СЕТ СН'!$G$21</f>
        <v>4328.8405310500002</v>
      </c>
      <c r="R58" s="37">
        <f>SUMIFS(СВЦЭМ!$D$34:$D$777,СВЦЭМ!$A$34:$A$777,$A58,СВЦЭМ!$B$34:$B$777,R$47)+'СЕТ СН'!$G$11+СВЦЭМ!$D$10+'СЕТ СН'!$G$5-'СЕТ СН'!$G$21</f>
        <v>4329.8654664699998</v>
      </c>
      <c r="S58" s="37">
        <f>SUMIFS(СВЦЭМ!$D$34:$D$777,СВЦЭМ!$A$34:$A$777,$A58,СВЦЭМ!$B$34:$B$777,S$47)+'СЕТ СН'!$G$11+СВЦЭМ!$D$10+'СЕТ СН'!$G$5-'СЕТ СН'!$G$21</f>
        <v>4313.4496090299999</v>
      </c>
      <c r="T58" s="37">
        <f>SUMIFS(СВЦЭМ!$D$34:$D$777,СВЦЭМ!$A$34:$A$777,$A58,СВЦЭМ!$B$34:$B$777,T$47)+'СЕТ СН'!$G$11+СВЦЭМ!$D$10+'СЕТ СН'!$G$5-'СЕТ СН'!$G$21</f>
        <v>4245.5773385499997</v>
      </c>
      <c r="U58" s="37">
        <f>SUMIFS(СВЦЭМ!$D$34:$D$777,СВЦЭМ!$A$34:$A$777,$A58,СВЦЭМ!$B$34:$B$777,U$47)+'СЕТ СН'!$G$11+СВЦЭМ!$D$10+'СЕТ СН'!$G$5-'СЕТ СН'!$G$21</f>
        <v>4244.6220879399998</v>
      </c>
      <c r="V58" s="37">
        <f>SUMIFS(СВЦЭМ!$D$34:$D$777,СВЦЭМ!$A$34:$A$777,$A58,СВЦЭМ!$B$34:$B$777,V$47)+'СЕТ СН'!$G$11+СВЦЭМ!$D$10+'СЕТ СН'!$G$5-'СЕТ СН'!$G$21</f>
        <v>4246.1797085500002</v>
      </c>
      <c r="W58" s="37">
        <f>SUMIFS(СВЦЭМ!$D$34:$D$777,СВЦЭМ!$A$34:$A$777,$A58,СВЦЭМ!$B$34:$B$777,W$47)+'СЕТ СН'!$G$11+СВЦЭМ!$D$10+'СЕТ СН'!$G$5-'СЕТ СН'!$G$21</f>
        <v>4261.4347602899998</v>
      </c>
      <c r="X58" s="37">
        <f>SUMIFS(СВЦЭМ!$D$34:$D$777,СВЦЭМ!$A$34:$A$777,$A58,СВЦЭМ!$B$34:$B$777,X$47)+'СЕТ СН'!$G$11+СВЦЭМ!$D$10+'СЕТ СН'!$G$5-'СЕТ СН'!$G$21</f>
        <v>4289.1763854199999</v>
      </c>
      <c r="Y58" s="37">
        <f>SUMIFS(СВЦЭМ!$D$34:$D$777,СВЦЭМ!$A$34:$A$777,$A58,СВЦЭМ!$B$34:$B$777,Y$47)+'СЕТ СН'!$G$11+СВЦЭМ!$D$10+'СЕТ СН'!$G$5-'СЕТ СН'!$G$21</f>
        <v>4313.8330579600006</v>
      </c>
    </row>
    <row r="59" spans="1:25" ht="15.75" x14ac:dyDescent="0.2">
      <c r="A59" s="36">
        <f t="shared" si="1"/>
        <v>42747</v>
      </c>
      <c r="B59" s="37">
        <f>SUMIFS(СВЦЭМ!$D$34:$D$777,СВЦЭМ!$A$34:$A$777,$A59,СВЦЭМ!$B$34:$B$777,B$47)+'СЕТ СН'!$G$11+СВЦЭМ!$D$10+'СЕТ СН'!$G$5-'СЕТ СН'!$G$21</f>
        <v>4345.9571084700001</v>
      </c>
      <c r="C59" s="37">
        <f>SUMIFS(СВЦЭМ!$D$34:$D$777,СВЦЭМ!$A$34:$A$777,$A59,СВЦЭМ!$B$34:$B$777,C$47)+'СЕТ СН'!$G$11+СВЦЭМ!$D$10+'СЕТ СН'!$G$5-'СЕТ СН'!$G$21</f>
        <v>4384.9331883100003</v>
      </c>
      <c r="D59" s="37">
        <f>SUMIFS(СВЦЭМ!$D$34:$D$777,СВЦЭМ!$A$34:$A$777,$A59,СВЦЭМ!$B$34:$B$777,D$47)+'СЕТ СН'!$G$11+СВЦЭМ!$D$10+'СЕТ СН'!$G$5-'СЕТ СН'!$G$21</f>
        <v>4397.3601329600006</v>
      </c>
      <c r="E59" s="37">
        <f>SUMIFS(СВЦЭМ!$D$34:$D$777,СВЦЭМ!$A$34:$A$777,$A59,СВЦЭМ!$B$34:$B$777,E$47)+'СЕТ СН'!$G$11+СВЦЭМ!$D$10+'СЕТ СН'!$G$5-'СЕТ СН'!$G$21</f>
        <v>4400.0101750200001</v>
      </c>
      <c r="F59" s="37">
        <f>SUMIFS(СВЦЭМ!$D$34:$D$777,СВЦЭМ!$A$34:$A$777,$A59,СВЦЭМ!$B$34:$B$777,F$47)+'СЕТ СН'!$G$11+СВЦЭМ!$D$10+'СЕТ СН'!$G$5-'СЕТ СН'!$G$21</f>
        <v>4397.6161526899996</v>
      </c>
      <c r="G59" s="37">
        <f>SUMIFS(СВЦЭМ!$D$34:$D$777,СВЦЭМ!$A$34:$A$777,$A59,СВЦЭМ!$B$34:$B$777,G$47)+'СЕТ СН'!$G$11+СВЦЭМ!$D$10+'СЕТ СН'!$G$5-'СЕТ СН'!$G$21</f>
        <v>4400.2206016700002</v>
      </c>
      <c r="H59" s="37">
        <f>SUMIFS(СВЦЭМ!$D$34:$D$777,СВЦЭМ!$A$34:$A$777,$A59,СВЦЭМ!$B$34:$B$777,H$47)+'СЕТ СН'!$G$11+СВЦЭМ!$D$10+'СЕТ СН'!$G$5-'СЕТ СН'!$G$21</f>
        <v>4401.2188168900002</v>
      </c>
      <c r="I59" s="37">
        <f>SUMIFS(СВЦЭМ!$D$34:$D$777,СВЦЭМ!$A$34:$A$777,$A59,СВЦЭМ!$B$34:$B$777,I$47)+'СЕТ СН'!$G$11+СВЦЭМ!$D$10+'СЕТ СН'!$G$5-'СЕТ СН'!$G$21</f>
        <v>4360.2238116500002</v>
      </c>
      <c r="J59" s="37">
        <f>SUMIFS(СВЦЭМ!$D$34:$D$777,СВЦЭМ!$A$34:$A$777,$A59,СВЦЭМ!$B$34:$B$777,J$47)+'СЕТ СН'!$G$11+СВЦЭМ!$D$10+'СЕТ СН'!$G$5-'СЕТ СН'!$G$21</f>
        <v>4293.1976829699997</v>
      </c>
      <c r="K59" s="37">
        <f>SUMIFS(СВЦЭМ!$D$34:$D$777,СВЦЭМ!$A$34:$A$777,$A59,СВЦЭМ!$B$34:$B$777,K$47)+'СЕТ СН'!$G$11+СВЦЭМ!$D$10+'СЕТ СН'!$G$5-'СЕТ СН'!$G$21</f>
        <v>4279.6013639100001</v>
      </c>
      <c r="L59" s="37">
        <f>SUMIFS(СВЦЭМ!$D$34:$D$777,СВЦЭМ!$A$34:$A$777,$A59,СВЦЭМ!$B$34:$B$777,L$47)+'СЕТ СН'!$G$11+СВЦЭМ!$D$10+'СЕТ СН'!$G$5-'СЕТ СН'!$G$21</f>
        <v>4283.4403370199998</v>
      </c>
      <c r="M59" s="37">
        <f>SUMIFS(СВЦЭМ!$D$34:$D$777,СВЦЭМ!$A$34:$A$777,$A59,СВЦЭМ!$B$34:$B$777,M$47)+'СЕТ СН'!$G$11+СВЦЭМ!$D$10+'СЕТ СН'!$G$5-'СЕТ СН'!$G$21</f>
        <v>4289.0318369400002</v>
      </c>
      <c r="N59" s="37">
        <f>SUMIFS(СВЦЭМ!$D$34:$D$777,СВЦЭМ!$A$34:$A$777,$A59,СВЦЭМ!$B$34:$B$777,N$47)+'СЕТ СН'!$G$11+СВЦЭМ!$D$10+'СЕТ СН'!$G$5-'СЕТ СН'!$G$21</f>
        <v>4279.4031352500006</v>
      </c>
      <c r="O59" s="37">
        <f>SUMIFS(СВЦЭМ!$D$34:$D$777,СВЦЭМ!$A$34:$A$777,$A59,СВЦЭМ!$B$34:$B$777,O$47)+'СЕТ СН'!$G$11+СВЦЭМ!$D$10+'СЕТ СН'!$G$5-'СЕТ СН'!$G$21</f>
        <v>4284.3348250099998</v>
      </c>
      <c r="P59" s="37">
        <f>SUMIFS(СВЦЭМ!$D$34:$D$777,СВЦЭМ!$A$34:$A$777,$A59,СВЦЭМ!$B$34:$B$777,P$47)+'СЕТ СН'!$G$11+СВЦЭМ!$D$10+'СЕТ СН'!$G$5-'СЕТ СН'!$G$21</f>
        <v>4289.6208571099996</v>
      </c>
      <c r="Q59" s="37">
        <f>SUMIFS(СВЦЭМ!$D$34:$D$777,СВЦЭМ!$A$34:$A$777,$A59,СВЦЭМ!$B$34:$B$777,Q$47)+'СЕТ СН'!$G$11+СВЦЭМ!$D$10+'СЕТ СН'!$G$5-'СЕТ СН'!$G$21</f>
        <v>4286.5902115899999</v>
      </c>
      <c r="R59" s="37">
        <f>SUMIFS(СВЦЭМ!$D$34:$D$777,СВЦЭМ!$A$34:$A$777,$A59,СВЦЭМ!$B$34:$B$777,R$47)+'СЕТ СН'!$G$11+СВЦЭМ!$D$10+'СЕТ СН'!$G$5-'СЕТ СН'!$G$21</f>
        <v>4289.3448698600005</v>
      </c>
      <c r="S59" s="37">
        <f>SUMIFS(СВЦЭМ!$D$34:$D$777,СВЦЭМ!$A$34:$A$777,$A59,СВЦЭМ!$B$34:$B$777,S$47)+'СЕТ СН'!$G$11+СВЦЭМ!$D$10+'СЕТ СН'!$G$5-'СЕТ СН'!$G$21</f>
        <v>4304.7045009800004</v>
      </c>
      <c r="T59" s="37">
        <f>SUMIFS(СВЦЭМ!$D$34:$D$777,СВЦЭМ!$A$34:$A$777,$A59,СВЦЭМ!$B$34:$B$777,T$47)+'СЕТ СН'!$G$11+СВЦЭМ!$D$10+'СЕТ СН'!$G$5-'СЕТ СН'!$G$21</f>
        <v>4302.1308786499994</v>
      </c>
      <c r="U59" s="37">
        <f>SUMIFS(СВЦЭМ!$D$34:$D$777,СВЦЭМ!$A$34:$A$777,$A59,СВЦЭМ!$B$34:$B$777,U$47)+'СЕТ СН'!$G$11+СВЦЭМ!$D$10+'СЕТ СН'!$G$5-'СЕТ СН'!$G$21</f>
        <v>4305.1964234400002</v>
      </c>
      <c r="V59" s="37">
        <f>SUMIFS(СВЦЭМ!$D$34:$D$777,СВЦЭМ!$A$34:$A$777,$A59,СВЦЭМ!$B$34:$B$777,V$47)+'СЕТ СН'!$G$11+СВЦЭМ!$D$10+'СЕТ СН'!$G$5-'СЕТ СН'!$G$21</f>
        <v>4310.0872338299996</v>
      </c>
      <c r="W59" s="37">
        <f>SUMIFS(СВЦЭМ!$D$34:$D$777,СВЦЭМ!$A$34:$A$777,$A59,СВЦЭМ!$B$34:$B$777,W$47)+'СЕТ СН'!$G$11+СВЦЭМ!$D$10+'СЕТ СН'!$G$5-'СЕТ СН'!$G$21</f>
        <v>4316.7398588300002</v>
      </c>
      <c r="X59" s="37">
        <f>SUMIFS(СВЦЭМ!$D$34:$D$777,СВЦЭМ!$A$34:$A$777,$A59,СВЦЭМ!$B$34:$B$777,X$47)+'СЕТ СН'!$G$11+СВЦЭМ!$D$10+'СЕТ СН'!$G$5-'СЕТ СН'!$G$21</f>
        <v>4247.5620842200005</v>
      </c>
      <c r="Y59" s="37">
        <f>SUMIFS(СВЦЭМ!$D$34:$D$777,СВЦЭМ!$A$34:$A$777,$A59,СВЦЭМ!$B$34:$B$777,Y$47)+'СЕТ СН'!$G$11+СВЦЭМ!$D$10+'СЕТ СН'!$G$5-'СЕТ СН'!$G$21</f>
        <v>4314.5780168500005</v>
      </c>
    </row>
    <row r="60" spans="1:25" ht="15.75" x14ac:dyDescent="0.2">
      <c r="A60" s="36">
        <f t="shared" si="1"/>
        <v>42748</v>
      </c>
      <c r="B60" s="37">
        <f>SUMIFS(СВЦЭМ!$D$34:$D$777,СВЦЭМ!$A$34:$A$777,$A60,СВЦЭМ!$B$34:$B$777,B$47)+'СЕТ СН'!$G$11+СВЦЭМ!$D$10+'СЕТ СН'!$G$5-'СЕТ СН'!$G$21</f>
        <v>4414.1607964499999</v>
      </c>
      <c r="C60" s="37">
        <f>SUMIFS(СВЦЭМ!$D$34:$D$777,СВЦЭМ!$A$34:$A$777,$A60,СВЦЭМ!$B$34:$B$777,C$47)+'СЕТ СН'!$G$11+СВЦЭМ!$D$10+'СЕТ СН'!$G$5-'СЕТ СН'!$G$21</f>
        <v>4446.4136100599999</v>
      </c>
      <c r="D60" s="37">
        <f>SUMIFS(СВЦЭМ!$D$34:$D$777,СВЦЭМ!$A$34:$A$777,$A60,СВЦЭМ!$B$34:$B$777,D$47)+'СЕТ СН'!$G$11+СВЦЭМ!$D$10+'СЕТ СН'!$G$5-'СЕТ СН'!$G$21</f>
        <v>4470.9854054799998</v>
      </c>
      <c r="E60" s="37">
        <f>SUMIFS(СВЦЭМ!$D$34:$D$777,СВЦЭМ!$A$34:$A$777,$A60,СВЦЭМ!$B$34:$B$777,E$47)+'СЕТ СН'!$G$11+СВЦЭМ!$D$10+'СЕТ СН'!$G$5-'СЕТ СН'!$G$21</f>
        <v>4483.7736676700006</v>
      </c>
      <c r="F60" s="37">
        <f>SUMIFS(СВЦЭМ!$D$34:$D$777,СВЦЭМ!$A$34:$A$777,$A60,СВЦЭМ!$B$34:$B$777,F$47)+'СЕТ СН'!$G$11+СВЦЭМ!$D$10+'СЕТ СН'!$G$5-'СЕТ СН'!$G$21</f>
        <v>4482.2013742700001</v>
      </c>
      <c r="G60" s="37">
        <f>SUMIFS(СВЦЭМ!$D$34:$D$777,СВЦЭМ!$A$34:$A$777,$A60,СВЦЭМ!$B$34:$B$777,G$47)+'СЕТ СН'!$G$11+СВЦЭМ!$D$10+'СЕТ СН'!$G$5-'СЕТ СН'!$G$21</f>
        <v>4465.7695770099999</v>
      </c>
      <c r="H60" s="37">
        <f>SUMIFS(СВЦЭМ!$D$34:$D$777,СВЦЭМ!$A$34:$A$777,$A60,СВЦЭМ!$B$34:$B$777,H$47)+'СЕТ СН'!$G$11+СВЦЭМ!$D$10+'СЕТ СН'!$G$5-'СЕТ СН'!$G$21</f>
        <v>4415.0827418899999</v>
      </c>
      <c r="I60" s="37">
        <f>SUMIFS(СВЦЭМ!$D$34:$D$777,СВЦЭМ!$A$34:$A$777,$A60,СВЦЭМ!$B$34:$B$777,I$47)+'СЕТ СН'!$G$11+СВЦЭМ!$D$10+'СЕТ СН'!$G$5-'СЕТ СН'!$G$21</f>
        <v>4373.6487985100002</v>
      </c>
      <c r="J60" s="37">
        <f>SUMIFS(СВЦЭМ!$D$34:$D$777,СВЦЭМ!$A$34:$A$777,$A60,СВЦЭМ!$B$34:$B$777,J$47)+'СЕТ СН'!$G$11+СВЦЭМ!$D$10+'СЕТ СН'!$G$5-'СЕТ СН'!$G$21</f>
        <v>4365.5541197399998</v>
      </c>
      <c r="K60" s="37">
        <f>SUMIFS(СВЦЭМ!$D$34:$D$777,СВЦЭМ!$A$34:$A$777,$A60,СВЦЭМ!$B$34:$B$777,K$47)+'СЕТ СН'!$G$11+СВЦЭМ!$D$10+'СЕТ СН'!$G$5-'СЕТ СН'!$G$21</f>
        <v>4335.4995668600004</v>
      </c>
      <c r="L60" s="37">
        <f>SUMIFS(СВЦЭМ!$D$34:$D$777,СВЦЭМ!$A$34:$A$777,$A60,СВЦЭМ!$B$34:$B$777,L$47)+'СЕТ СН'!$G$11+СВЦЭМ!$D$10+'СЕТ СН'!$G$5-'СЕТ СН'!$G$21</f>
        <v>4321.2168666100006</v>
      </c>
      <c r="M60" s="37">
        <f>SUMIFS(СВЦЭМ!$D$34:$D$777,СВЦЭМ!$A$34:$A$777,$A60,СВЦЭМ!$B$34:$B$777,M$47)+'СЕТ СН'!$G$11+СВЦЭМ!$D$10+'СЕТ СН'!$G$5-'СЕТ СН'!$G$21</f>
        <v>4315.0040005499995</v>
      </c>
      <c r="N60" s="37">
        <f>SUMIFS(СВЦЭМ!$D$34:$D$777,СВЦЭМ!$A$34:$A$777,$A60,СВЦЭМ!$B$34:$B$777,N$47)+'СЕТ СН'!$G$11+СВЦЭМ!$D$10+'СЕТ СН'!$G$5-'СЕТ СН'!$G$21</f>
        <v>4321.24802507</v>
      </c>
      <c r="O60" s="37">
        <f>SUMIFS(СВЦЭМ!$D$34:$D$777,СВЦЭМ!$A$34:$A$777,$A60,СВЦЭМ!$B$34:$B$777,O$47)+'СЕТ СН'!$G$11+СВЦЭМ!$D$10+'СЕТ СН'!$G$5-'СЕТ СН'!$G$21</f>
        <v>4326.2367812100001</v>
      </c>
      <c r="P60" s="37">
        <f>SUMIFS(СВЦЭМ!$D$34:$D$777,СВЦЭМ!$A$34:$A$777,$A60,СВЦЭМ!$B$34:$B$777,P$47)+'СЕТ СН'!$G$11+СВЦЭМ!$D$10+'СЕТ СН'!$G$5-'СЕТ СН'!$G$21</f>
        <v>4328.4932683400002</v>
      </c>
      <c r="Q60" s="37">
        <f>SUMIFS(СВЦЭМ!$D$34:$D$777,СВЦЭМ!$A$34:$A$777,$A60,СВЦЭМ!$B$34:$B$777,Q$47)+'СЕТ СН'!$G$11+СВЦЭМ!$D$10+'СЕТ СН'!$G$5-'СЕТ СН'!$G$21</f>
        <v>4331.5116453299997</v>
      </c>
      <c r="R60" s="37">
        <f>SUMIFS(СВЦЭМ!$D$34:$D$777,СВЦЭМ!$A$34:$A$777,$A60,СВЦЭМ!$B$34:$B$777,R$47)+'СЕТ СН'!$G$11+СВЦЭМ!$D$10+'СЕТ СН'!$G$5-'СЕТ СН'!$G$21</f>
        <v>4331.2322830900002</v>
      </c>
      <c r="S60" s="37">
        <f>SUMIFS(СВЦЭМ!$D$34:$D$777,СВЦЭМ!$A$34:$A$777,$A60,СВЦЭМ!$B$34:$B$777,S$47)+'СЕТ СН'!$G$11+СВЦЭМ!$D$10+'СЕТ СН'!$G$5-'СЕТ СН'!$G$21</f>
        <v>4336.1589536600004</v>
      </c>
      <c r="T60" s="37">
        <f>SUMIFS(СВЦЭМ!$D$34:$D$777,СВЦЭМ!$A$34:$A$777,$A60,СВЦЭМ!$B$34:$B$777,T$47)+'СЕТ СН'!$G$11+СВЦЭМ!$D$10+'СЕТ СН'!$G$5-'СЕТ СН'!$G$21</f>
        <v>4330.0467635300001</v>
      </c>
      <c r="U60" s="37">
        <f>SUMIFS(СВЦЭМ!$D$34:$D$777,СВЦЭМ!$A$34:$A$777,$A60,СВЦЭМ!$B$34:$B$777,U$47)+'СЕТ СН'!$G$11+СВЦЭМ!$D$10+'СЕТ СН'!$G$5-'СЕТ СН'!$G$21</f>
        <v>4331.21232943</v>
      </c>
      <c r="V60" s="37">
        <f>SUMIFS(СВЦЭМ!$D$34:$D$777,СВЦЭМ!$A$34:$A$777,$A60,СВЦЭМ!$B$34:$B$777,V$47)+'СЕТ СН'!$G$11+СВЦЭМ!$D$10+'СЕТ СН'!$G$5-'СЕТ СН'!$G$21</f>
        <v>4343.9396456899995</v>
      </c>
      <c r="W60" s="37">
        <f>SUMIFS(СВЦЭМ!$D$34:$D$777,СВЦЭМ!$A$34:$A$777,$A60,СВЦЭМ!$B$34:$B$777,W$47)+'СЕТ СН'!$G$11+СВЦЭМ!$D$10+'СЕТ СН'!$G$5-'СЕТ СН'!$G$21</f>
        <v>4342.5018739400002</v>
      </c>
      <c r="X60" s="37">
        <f>SUMIFS(СВЦЭМ!$D$34:$D$777,СВЦЭМ!$A$34:$A$777,$A60,СВЦЭМ!$B$34:$B$777,X$47)+'СЕТ СН'!$G$11+СВЦЭМ!$D$10+'СЕТ СН'!$G$5-'СЕТ СН'!$G$21</f>
        <v>4353.0547005400003</v>
      </c>
      <c r="Y60" s="37">
        <f>SUMIFS(СВЦЭМ!$D$34:$D$777,СВЦЭМ!$A$34:$A$777,$A60,СВЦЭМ!$B$34:$B$777,Y$47)+'СЕТ СН'!$G$11+СВЦЭМ!$D$10+'СЕТ СН'!$G$5-'СЕТ СН'!$G$21</f>
        <v>4357.9111898199999</v>
      </c>
    </row>
    <row r="61" spans="1:25" ht="15.75" x14ac:dyDescent="0.2">
      <c r="A61" s="36">
        <f t="shared" si="1"/>
        <v>42749</v>
      </c>
      <c r="B61" s="37">
        <f>SUMIFS(СВЦЭМ!$D$34:$D$777,СВЦЭМ!$A$34:$A$777,$A61,СВЦЭМ!$B$34:$B$777,B$47)+'СЕТ СН'!$G$11+СВЦЭМ!$D$10+'СЕТ СН'!$G$5-'СЕТ СН'!$G$21</f>
        <v>4368.2058088699996</v>
      </c>
      <c r="C61" s="37">
        <f>SUMIFS(СВЦЭМ!$D$34:$D$777,СВЦЭМ!$A$34:$A$777,$A61,СВЦЭМ!$B$34:$B$777,C$47)+'СЕТ СН'!$G$11+СВЦЭМ!$D$10+'СЕТ СН'!$G$5-'СЕТ СН'!$G$21</f>
        <v>4371.78637815</v>
      </c>
      <c r="D61" s="37">
        <f>SUMIFS(СВЦЭМ!$D$34:$D$777,СВЦЭМ!$A$34:$A$777,$A61,СВЦЭМ!$B$34:$B$777,D$47)+'СЕТ СН'!$G$11+СВЦЭМ!$D$10+'СЕТ СН'!$G$5-'СЕТ СН'!$G$21</f>
        <v>4370.2193590200004</v>
      </c>
      <c r="E61" s="37">
        <f>SUMIFS(СВЦЭМ!$D$34:$D$777,СВЦЭМ!$A$34:$A$777,$A61,СВЦЭМ!$B$34:$B$777,E$47)+'СЕТ СН'!$G$11+СВЦЭМ!$D$10+'СЕТ СН'!$G$5-'СЕТ СН'!$G$21</f>
        <v>4382.3841177300001</v>
      </c>
      <c r="F61" s="37">
        <f>SUMIFS(СВЦЭМ!$D$34:$D$777,СВЦЭМ!$A$34:$A$777,$A61,СВЦЭМ!$B$34:$B$777,F$47)+'СЕТ СН'!$G$11+СВЦЭМ!$D$10+'СЕТ СН'!$G$5-'СЕТ СН'!$G$21</f>
        <v>4385.5284147599996</v>
      </c>
      <c r="G61" s="37">
        <f>SUMIFS(СВЦЭМ!$D$34:$D$777,СВЦЭМ!$A$34:$A$777,$A61,СВЦЭМ!$B$34:$B$777,G$47)+'СЕТ СН'!$G$11+СВЦЭМ!$D$10+'СЕТ СН'!$G$5-'СЕТ СН'!$G$21</f>
        <v>4379.24378144</v>
      </c>
      <c r="H61" s="37">
        <f>SUMIFS(СВЦЭМ!$D$34:$D$777,СВЦЭМ!$A$34:$A$777,$A61,СВЦЭМ!$B$34:$B$777,H$47)+'СЕТ СН'!$G$11+СВЦЭМ!$D$10+'СЕТ СН'!$G$5-'СЕТ СН'!$G$21</f>
        <v>4369.1473966600006</v>
      </c>
      <c r="I61" s="37">
        <f>SUMIFS(СВЦЭМ!$D$34:$D$777,СВЦЭМ!$A$34:$A$777,$A61,СВЦЭМ!$B$34:$B$777,I$47)+'СЕТ СН'!$G$11+СВЦЭМ!$D$10+'СЕТ СН'!$G$5-'СЕТ СН'!$G$21</f>
        <v>4370.7466545500001</v>
      </c>
      <c r="J61" s="37">
        <f>SUMIFS(СВЦЭМ!$D$34:$D$777,СВЦЭМ!$A$34:$A$777,$A61,СВЦЭМ!$B$34:$B$777,J$47)+'СЕТ СН'!$G$11+СВЦЭМ!$D$10+'СЕТ СН'!$G$5-'СЕТ СН'!$G$21</f>
        <v>4359.5110302399999</v>
      </c>
      <c r="K61" s="37">
        <f>SUMIFS(СВЦЭМ!$D$34:$D$777,СВЦЭМ!$A$34:$A$777,$A61,СВЦЭМ!$B$34:$B$777,K$47)+'СЕТ СН'!$G$11+СВЦЭМ!$D$10+'СЕТ СН'!$G$5-'СЕТ СН'!$G$21</f>
        <v>4318.0394420600005</v>
      </c>
      <c r="L61" s="37">
        <f>SUMIFS(СВЦЭМ!$D$34:$D$777,СВЦЭМ!$A$34:$A$777,$A61,СВЦЭМ!$B$34:$B$777,L$47)+'СЕТ СН'!$G$11+СВЦЭМ!$D$10+'СЕТ СН'!$G$5-'СЕТ СН'!$G$21</f>
        <v>4314.9160325399998</v>
      </c>
      <c r="M61" s="37">
        <f>SUMIFS(СВЦЭМ!$D$34:$D$777,СВЦЭМ!$A$34:$A$777,$A61,СВЦЭМ!$B$34:$B$777,M$47)+'СЕТ СН'!$G$11+СВЦЭМ!$D$10+'СЕТ СН'!$G$5-'СЕТ СН'!$G$21</f>
        <v>4309.1250624900003</v>
      </c>
      <c r="N61" s="37">
        <f>SUMIFS(СВЦЭМ!$D$34:$D$777,СВЦЭМ!$A$34:$A$777,$A61,СВЦЭМ!$B$34:$B$777,N$47)+'СЕТ СН'!$G$11+СВЦЭМ!$D$10+'СЕТ СН'!$G$5-'СЕТ СН'!$G$21</f>
        <v>4315.50092279</v>
      </c>
      <c r="O61" s="37">
        <f>SUMIFS(СВЦЭМ!$D$34:$D$777,СВЦЭМ!$A$34:$A$777,$A61,СВЦЭМ!$B$34:$B$777,O$47)+'СЕТ СН'!$G$11+СВЦЭМ!$D$10+'СЕТ СН'!$G$5-'СЕТ СН'!$G$21</f>
        <v>4316.9595350700001</v>
      </c>
      <c r="P61" s="37">
        <f>SUMIFS(СВЦЭМ!$D$34:$D$777,СВЦЭМ!$A$34:$A$777,$A61,СВЦЭМ!$B$34:$B$777,P$47)+'СЕТ СН'!$G$11+СВЦЭМ!$D$10+'СЕТ СН'!$G$5-'СЕТ СН'!$G$21</f>
        <v>4321.3718136999996</v>
      </c>
      <c r="Q61" s="37">
        <f>SUMIFS(СВЦЭМ!$D$34:$D$777,СВЦЭМ!$A$34:$A$777,$A61,СВЦЭМ!$B$34:$B$777,Q$47)+'СЕТ СН'!$G$11+СВЦЭМ!$D$10+'СЕТ СН'!$G$5-'СЕТ СН'!$G$21</f>
        <v>4326.4801128199997</v>
      </c>
      <c r="R61" s="37">
        <f>SUMIFS(СВЦЭМ!$D$34:$D$777,СВЦЭМ!$A$34:$A$777,$A61,СВЦЭМ!$B$34:$B$777,R$47)+'СЕТ СН'!$G$11+СВЦЭМ!$D$10+'СЕТ СН'!$G$5-'СЕТ СН'!$G$21</f>
        <v>4324.5649438399996</v>
      </c>
      <c r="S61" s="37">
        <f>SUMIFS(СВЦЭМ!$D$34:$D$777,СВЦЭМ!$A$34:$A$777,$A61,СВЦЭМ!$B$34:$B$777,S$47)+'СЕТ СН'!$G$11+СВЦЭМ!$D$10+'СЕТ СН'!$G$5-'СЕТ СН'!$G$21</f>
        <v>4310.3583481300002</v>
      </c>
      <c r="T61" s="37">
        <f>SUMIFS(СВЦЭМ!$D$34:$D$777,СВЦЭМ!$A$34:$A$777,$A61,СВЦЭМ!$B$34:$B$777,T$47)+'СЕТ СН'!$G$11+СВЦЭМ!$D$10+'СЕТ СН'!$G$5-'СЕТ СН'!$G$21</f>
        <v>4304.6145958300003</v>
      </c>
      <c r="U61" s="37">
        <f>SUMIFS(СВЦЭМ!$D$34:$D$777,СВЦЭМ!$A$34:$A$777,$A61,СВЦЭМ!$B$34:$B$777,U$47)+'СЕТ СН'!$G$11+СВЦЭМ!$D$10+'СЕТ СН'!$G$5-'СЕТ СН'!$G$21</f>
        <v>4305.13964442</v>
      </c>
      <c r="V61" s="37">
        <f>SUMIFS(СВЦЭМ!$D$34:$D$777,СВЦЭМ!$A$34:$A$777,$A61,СВЦЭМ!$B$34:$B$777,V$47)+'СЕТ СН'!$G$11+СВЦЭМ!$D$10+'СЕТ СН'!$G$5-'СЕТ СН'!$G$21</f>
        <v>4308.5361899300005</v>
      </c>
      <c r="W61" s="37">
        <f>SUMIFS(СВЦЭМ!$D$34:$D$777,СВЦЭМ!$A$34:$A$777,$A61,СВЦЭМ!$B$34:$B$777,W$47)+'СЕТ СН'!$G$11+СВЦЭМ!$D$10+'СЕТ СН'!$G$5-'СЕТ СН'!$G$21</f>
        <v>4327.3250890199997</v>
      </c>
      <c r="X61" s="37">
        <f>SUMIFS(СВЦЭМ!$D$34:$D$777,СВЦЭМ!$A$34:$A$777,$A61,СВЦЭМ!$B$34:$B$777,X$47)+'СЕТ СН'!$G$11+СВЦЭМ!$D$10+'СЕТ СН'!$G$5-'СЕТ СН'!$G$21</f>
        <v>4332.84190175</v>
      </c>
      <c r="Y61" s="37">
        <f>SUMIFS(СВЦЭМ!$D$34:$D$777,СВЦЭМ!$A$34:$A$777,$A61,СВЦЭМ!$B$34:$B$777,Y$47)+'СЕТ СН'!$G$11+СВЦЭМ!$D$10+'СЕТ СН'!$G$5-'СЕТ СН'!$G$21</f>
        <v>4345.9704549300004</v>
      </c>
    </row>
    <row r="62" spans="1:25" ht="15.75" x14ac:dyDescent="0.2">
      <c r="A62" s="36">
        <f t="shared" si="1"/>
        <v>42750</v>
      </c>
      <c r="B62" s="37">
        <f>SUMIFS(СВЦЭМ!$D$34:$D$777,СВЦЭМ!$A$34:$A$777,$A62,СВЦЭМ!$B$34:$B$777,B$47)+'СЕТ СН'!$G$11+СВЦЭМ!$D$10+'СЕТ СН'!$G$5-'СЕТ СН'!$G$21</f>
        <v>4331.2162972300002</v>
      </c>
      <c r="C62" s="37">
        <f>SUMIFS(СВЦЭМ!$D$34:$D$777,СВЦЭМ!$A$34:$A$777,$A62,СВЦЭМ!$B$34:$B$777,C$47)+'СЕТ СН'!$G$11+СВЦЭМ!$D$10+'СЕТ СН'!$G$5-'СЕТ СН'!$G$21</f>
        <v>4368.6900247399999</v>
      </c>
      <c r="D62" s="37">
        <f>SUMIFS(СВЦЭМ!$D$34:$D$777,СВЦЭМ!$A$34:$A$777,$A62,СВЦЭМ!$B$34:$B$777,D$47)+'СЕТ СН'!$G$11+СВЦЭМ!$D$10+'СЕТ СН'!$G$5-'СЕТ СН'!$G$21</f>
        <v>4390.2075568199998</v>
      </c>
      <c r="E62" s="37">
        <f>SUMIFS(СВЦЭМ!$D$34:$D$777,СВЦЭМ!$A$34:$A$777,$A62,СВЦЭМ!$B$34:$B$777,E$47)+'СЕТ СН'!$G$11+СВЦЭМ!$D$10+'СЕТ СН'!$G$5-'СЕТ СН'!$G$21</f>
        <v>4403.1850253100001</v>
      </c>
      <c r="F62" s="37">
        <f>SUMIFS(СВЦЭМ!$D$34:$D$777,СВЦЭМ!$A$34:$A$777,$A62,СВЦЭМ!$B$34:$B$777,F$47)+'СЕТ СН'!$G$11+СВЦЭМ!$D$10+'СЕТ СН'!$G$5-'СЕТ СН'!$G$21</f>
        <v>4405.0442797899996</v>
      </c>
      <c r="G62" s="37">
        <f>SUMIFS(СВЦЭМ!$D$34:$D$777,СВЦЭМ!$A$34:$A$777,$A62,СВЦЭМ!$B$34:$B$777,G$47)+'СЕТ СН'!$G$11+СВЦЭМ!$D$10+'СЕТ СН'!$G$5-'СЕТ СН'!$G$21</f>
        <v>4398.0435533099999</v>
      </c>
      <c r="H62" s="37">
        <f>SUMIFS(СВЦЭМ!$D$34:$D$777,СВЦЭМ!$A$34:$A$777,$A62,СВЦЭМ!$B$34:$B$777,H$47)+'СЕТ СН'!$G$11+СВЦЭМ!$D$10+'СЕТ СН'!$G$5-'СЕТ СН'!$G$21</f>
        <v>4383.6968714499999</v>
      </c>
      <c r="I62" s="37">
        <f>SUMIFS(СВЦЭМ!$D$34:$D$777,СВЦЭМ!$A$34:$A$777,$A62,СВЦЭМ!$B$34:$B$777,I$47)+'СЕТ СН'!$G$11+СВЦЭМ!$D$10+'СЕТ СН'!$G$5-'СЕТ СН'!$G$21</f>
        <v>4382.4388687199998</v>
      </c>
      <c r="J62" s="37">
        <f>SUMIFS(СВЦЭМ!$D$34:$D$777,СВЦЭМ!$A$34:$A$777,$A62,СВЦЭМ!$B$34:$B$777,J$47)+'СЕТ СН'!$G$11+СВЦЭМ!$D$10+'СЕТ СН'!$G$5-'СЕТ СН'!$G$21</f>
        <v>4355.9988645699996</v>
      </c>
      <c r="K62" s="37">
        <f>SUMIFS(СВЦЭМ!$D$34:$D$777,СВЦЭМ!$A$34:$A$777,$A62,СВЦЭМ!$B$34:$B$777,K$47)+'СЕТ СН'!$G$11+СВЦЭМ!$D$10+'СЕТ СН'!$G$5-'СЕТ СН'!$G$21</f>
        <v>4313.2108165199998</v>
      </c>
      <c r="L62" s="37">
        <f>SUMIFS(СВЦЭМ!$D$34:$D$777,СВЦЭМ!$A$34:$A$777,$A62,СВЦЭМ!$B$34:$B$777,L$47)+'СЕТ СН'!$G$11+СВЦЭМ!$D$10+'СЕТ СН'!$G$5-'СЕТ СН'!$G$21</f>
        <v>4312.6400372099997</v>
      </c>
      <c r="M62" s="37">
        <f>SUMIFS(СВЦЭМ!$D$34:$D$777,СВЦЭМ!$A$34:$A$777,$A62,СВЦЭМ!$B$34:$B$777,M$47)+'СЕТ СН'!$G$11+СВЦЭМ!$D$10+'СЕТ СН'!$G$5-'СЕТ СН'!$G$21</f>
        <v>4308.2113290699999</v>
      </c>
      <c r="N62" s="37">
        <f>SUMIFS(СВЦЭМ!$D$34:$D$777,СВЦЭМ!$A$34:$A$777,$A62,СВЦЭМ!$B$34:$B$777,N$47)+'СЕТ СН'!$G$11+СВЦЭМ!$D$10+'СЕТ СН'!$G$5-'СЕТ СН'!$G$21</f>
        <v>4302.32436624</v>
      </c>
      <c r="O62" s="37">
        <f>SUMIFS(СВЦЭМ!$D$34:$D$777,СВЦЭМ!$A$34:$A$777,$A62,СВЦЭМ!$B$34:$B$777,O$47)+'СЕТ СН'!$G$11+СВЦЭМ!$D$10+'СЕТ СН'!$G$5-'СЕТ СН'!$G$21</f>
        <v>4299.9228464299995</v>
      </c>
      <c r="P62" s="37">
        <f>SUMIFS(СВЦЭМ!$D$34:$D$777,СВЦЭМ!$A$34:$A$777,$A62,СВЦЭМ!$B$34:$B$777,P$47)+'СЕТ СН'!$G$11+СВЦЭМ!$D$10+'СЕТ СН'!$G$5-'СЕТ СН'!$G$21</f>
        <v>4300.0390370300001</v>
      </c>
      <c r="Q62" s="37">
        <f>SUMIFS(СВЦЭМ!$D$34:$D$777,СВЦЭМ!$A$34:$A$777,$A62,СВЦЭМ!$B$34:$B$777,Q$47)+'СЕТ СН'!$G$11+СВЦЭМ!$D$10+'СЕТ СН'!$G$5-'СЕТ СН'!$G$21</f>
        <v>4301.4547445899998</v>
      </c>
      <c r="R62" s="37">
        <f>SUMIFS(СВЦЭМ!$D$34:$D$777,СВЦЭМ!$A$34:$A$777,$A62,СВЦЭМ!$B$34:$B$777,R$47)+'СЕТ СН'!$G$11+СВЦЭМ!$D$10+'СЕТ СН'!$G$5-'СЕТ СН'!$G$21</f>
        <v>4301.0666741599998</v>
      </c>
      <c r="S62" s="37">
        <f>SUMIFS(СВЦЭМ!$D$34:$D$777,СВЦЭМ!$A$34:$A$777,$A62,СВЦЭМ!$B$34:$B$777,S$47)+'СЕТ СН'!$G$11+СВЦЭМ!$D$10+'СЕТ СН'!$G$5-'СЕТ СН'!$G$21</f>
        <v>4307.56303716</v>
      </c>
      <c r="T62" s="37">
        <f>SUMIFS(СВЦЭМ!$D$34:$D$777,СВЦЭМ!$A$34:$A$777,$A62,СВЦЭМ!$B$34:$B$777,T$47)+'СЕТ СН'!$G$11+СВЦЭМ!$D$10+'СЕТ СН'!$G$5-'СЕТ СН'!$G$21</f>
        <v>4308.2161402900001</v>
      </c>
      <c r="U62" s="37">
        <f>SUMIFS(СВЦЭМ!$D$34:$D$777,СВЦЭМ!$A$34:$A$777,$A62,СВЦЭМ!$B$34:$B$777,U$47)+'СЕТ СН'!$G$11+СВЦЭМ!$D$10+'СЕТ СН'!$G$5-'СЕТ СН'!$G$21</f>
        <v>4308.6287290300006</v>
      </c>
      <c r="V62" s="37">
        <f>SUMIFS(СВЦЭМ!$D$34:$D$777,СВЦЭМ!$A$34:$A$777,$A62,СВЦЭМ!$B$34:$B$777,V$47)+'СЕТ СН'!$G$11+СВЦЭМ!$D$10+'СЕТ СН'!$G$5-'СЕТ СН'!$G$21</f>
        <v>4310.7513627500002</v>
      </c>
      <c r="W62" s="37">
        <f>SUMIFS(СВЦЭМ!$D$34:$D$777,СВЦЭМ!$A$34:$A$777,$A62,СВЦЭМ!$B$34:$B$777,W$47)+'СЕТ СН'!$G$11+СВЦЭМ!$D$10+'СЕТ СН'!$G$5-'СЕТ СН'!$G$21</f>
        <v>4306.1622825499999</v>
      </c>
      <c r="X62" s="37">
        <f>SUMIFS(СВЦЭМ!$D$34:$D$777,СВЦЭМ!$A$34:$A$777,$A62,СВЦЭМ!$B$34:$B$777,X$47)+'СЕТ СН'!$G$11+СВЦЭМ!$D$10+'СЕТ СН'!$G$5-'СЕТ СН'!$G$21</f>
        <v>4301.7901778100004</v>
      </c>
      <c r="Y62" s="37">
        <f>SUMIFS(СВЦЭМ!$D$34:$D$777,СВЦЭМ!$A$34:$A$777,$A62,СВЦЭМ!$B$34:$B$777,Y$47)+'СЕТ СН'!$G$11+СВЦЭМ!$D$10+'СЕТ СН'!$G$5-'СЕТ СН'!$G$21</f>
        <v>4315.5344213200005</v>
      </c>
    </row>
    <row r="63" spans="1:25" ht="15.75" x14ac:dyDescent="0.2">
      <c r="A63" s="36">
        <f t="shared" si="1"/>
        <v>42751</v>
      </c>
      <c r="B63" s="37">
        <f>SUMIFS(СВЦЭМ!$D$34:$D$777,СВЦЭМ!$A$34:$A$777,$A63,СВЦЭМ!$B$34:$B$777,B$47)+'СЕТ СН'!$G$11+СВЦЭМ!$D$10+'СЕТ СН'!$G$5-'СЕТ СН'!$G$21</f>
        <v>4349.4627819199995</v>
      </c>
      <c r="C63" s="37">
        <f>SUMIFS(СВЦЭМ!$D$34:$D$777,СВЦЭМ!$A$34:$A$777,$A63,СВЦЭМ!$B$34:$B$777,C$47)+'СЕТ СН'!$G$11+СВЦЭМ!$D$10+'СЕТ СН'!$G$5-'СЕТ СН'!$G$21</f>
        <v>4383.75699996</v>
      </c>
      <c r="D63" s="37">
        <f>SUMIFS(СВЦЭМ!$D$34:$D$777,СВЦЭМ!$A$34:$A$777,$A63,СВЦЭМ!$B$34:$B$777,D$47)+'СЕТ СН'!$G$11+СВЦЭМ!$D$10+'СЕТ СН'!$G$5-'СЕТ СН'!$G$21</f>
        <v>4408.4629748099997</v>
      </c>
      <c r="E63" s="37">
        <f>SUMIFS(СВЦЭМ!$D$34:$D$777,СВЦЭМ!$A$34:$A$777,$A63,СВЦЭМ!$B$34:$B$777,E$47)+'СЕТ СН'!$G$11+СВЦЭМ!$D$10+'СЕТ СН'!$G$5-'СЕТ СН'!$G$21</f>
        <v>4420.3063034300003</v>
      </c>
      <c r="F63" s="37">
        <f>SUMIFS(СВЦЭМ!$D$34:$D$777,СВЦЭМ!$A$34:$A$777,$A63,СВЦЭМ!$B$34:$B$777,F$47)+'СЕТ СН'!$G$11+СВЦЭМ!$D$10+'СЕТ СН'!$G$5-'СЕТ СН'!$G$21</f>
        <v>4419.6025030700002</v>
      </c>
      <c r="G63" s="37">
        <f>SUMIFS(СВЦЭМ!$D$34:$D$777,СВЦЭМ!$A$34:$A$777,$A63,СВЦЭМ!$B$34:$B$777,G$47)+'СЕТ СН'!$G$11+СВЦЭМ!$D$10+'СЕТ СН'!$G$5-'СЕТ СН'!$G$21</f>
        <v>4403.27938103</v>
      </c>
      <c r="H63" s="37">
        <f>SUMIFS(СВЦЭМ!$D$34:$D$777,СВЦЭМ!$A$34:$A$777,$A63,СВЦЭМ!$B$34:$B$777,H$47)+'СЕТ СН'!$G$11+СВЦЭМ!$D$10+'СЕТ СН'!$G$5-'СЕТ СН'!$G$21</f>
        <v>4391.5318108700003</v>
      </c>
      <c r="I63" s="37">
        <f>SUMIFS(СВЦЭМ!$D$34:$D$777,СВЦЭМ!$A$34:$A$777,$A63,СВЦЭМ!$B$34:$B$777,I$47)+'СЕТ СН'!$G$11+СВЦЭМ!$D$10+'СЕТ СН'!$G$5-'СЕТ СН'!$G$21</f>
        <v>4331.0713520299996</v>
      </c>
      <c r="J63" s="37">
        <f>SUMIFS(СВЦЭМ!$D$34:$D$777,СВЦЭМ!$A$34:$A$777,$A63,СВЦЭМ!$B$34:$B$777,J$47)+'СЕТ СН'!$G$11+СВЦЭМ!$D$10+'СЕТ СН'!$G$5-'СЕТ СН'!$G$21</f>
        <v>4401.7023151000003</v>
      </c>
      <c r="K63" s="37">
        <f>SUMIFS(СВЦЭМ!$D$34:$D$777,СВЦЭМ!$A$34:$A$777,$A63,СВЦЭМ!$B$34:$B$777,K$47)+'СЕТ СН'!$G$11+СВЦЭМ!$D$10+'СЕТ СН'!$G$5-'СЕТ СН'!$G$21</f>
        <v>4343.2698680399999</v>
      </c>
      <c r="L63" s="37">
        <f>SUMIFS(СВЦЭМ!$D$34:$D$777,СВЦЭМ!$A$34:$A$777,$A63,СВЦЭМ!$B$34:$B$777,L$47)+'СЕТ СН'!$G$11+СВЦЭМ!$D$10+'СЕТ СН'!$G$5-'СЕТ СН'!$G$21</f>
        <v>4348.3807336199998</v>
      </c>
      <c r="M63" s="37">
        <f>SUMIFS(СВЦЭМ!$D$34:$D$777,СВЦЭМ!$A$34:$A$777,$A63,СВЦЭМ!$B$34:$B$777,M$47)+'СЕТ СН'!$G$11+СВЦЭМ!$D$10+'СЕТ СН'!$G$5-'СЕТ СН'!$G$21</f>
        <v>4342.6927246100004</v>
      </c>
      <c r="N63" s="37">
        <f>SUMIFS(СВЦЭМ!$D$34:$D$777,СВЦЭМ!$A$34:$A$777,$A63,СВЦЭМ!$B$34:$B$777,N$47)+'СЕТ СН'!$G$11+СВЦЭМ!$D$10+'СЕТ СН'!$G$5-'СЕТ СН'!$G$21</f>
        <v>4327.6916042299999</v>
      </c>
      <c r="O63" s="37">
        <f>SUMIFS(СВЦЭМ!$D$34:$D$777,СВЦЭМ!$A$34:$A$777,$A63,СВЦЭМ!$B$34:$B$777,O$47)+'СЕТ СН'!$G$11+СВЦЭМ!$D$10+'СЕТ СН'!$G$5-'СЕТ СН'!$G$21</f>
        <v>4322.8772790799994</v>
      </c>
      <c r="P63" s="37">
        <f>SUMIFS(СВЦЭМ!$D$34:$D$777,СВЦЭМ!$A$34:$A$777,$A63,СВЦЭМ!$B$34:$B$777,P$47)+'СЕТ СН'!$G$11+СВЦЭМ!$D$10+'СЕТ СН'!$G$5-'СЕТ СН'!$G$21</f>
        <v>4321.6018512000001</v>
      </c>
      <c r="Q63" s="37">
        <f>SUMIFS(СВЦЭМ!$D$34:$D$777,СВЦЭМ!$A$34:$A$777,$A63,СВЦЭМ!$B$34:$B$777,Q$47)+'СЕТ СН'!$G$11+СВЦЭМ!$D$10+'СЕТ СН'!$G$5-'СЕТ СН'!$G$21</f>
        <v>4317.8800925599999</v>
      </c>
      <c r="R63" s="37">
        <f>SUMIFS(СВЦЭМ!$D$34:$D$777,СВЦЭМ!$A$34:$A$777,$A63,СВЦЭМ!$B$34:$B$777,R$47)+'СЕТ СН'!$G$11+СВЦЭМ!$D$10+'СЕТ СН'!$G$5-'СЕТ СН'!$G$21</f>
        <v>4322.5811615800003</v>
      </c>
      <c r="S63" s="37">
        <f>SUMIFS(СВЦЭМ!$D$34:$D$777,СВЦЭМ!$A$34:$A$777,$A63,СВЦЭМ!$B$34:$B$777,S$47)+'СЕТ СН'!$G$11+СВЦЭМ!$D$10+'СЕТ СН'!$G$5-'СЕТ СН'!$G$21</f>
        <v>4336.3438655700002</v>
      </c>
      <c r="T63" s="37">
        <f>SUMIFS(СВЦЭМ!$D$34:$D$777,СВЦЭМ!$A$34:$A$777,$A63,СВЦЭМ!$B$34:$B$777,T$47)+'СЕТ СН'!$G$11+СВЦЭМ!$D$10+'СЕТ СН'!$G$5-'СЕТ СН'!$G$21</f>
        <v>4325.3342577900003</v>
      </c>
      <c r="U63" s="37">
        <f>SUMIFS(СВЦЭМ!$D$34:$D$777,СВЦЭМ!$A$34:$A$777,$A63,СВЦЭМ!$B$34:$B$777,U$47)+'СЕТ СН'!$G$11+СВЦЭМ!$D$10+'СЕТ СН'!$G$5-'СЕТ СН'!$G$21</f>
        <v>4330.4176489700003</v>
      </c>
      <c r="V63" s="37">
        <f>SUMIFS(СВЦЭМ!$D$34:$D$777,СВЦЭМ!$A$34:$A$777,$A63,СВЦЭМ!$B$34:$B$777,V$47)+'СЕТ СН'!$G$11+СВЦЭМ!$D$10+'СЕТ СН'!$G$5-'СЕТ СН'!$G$21</f>
        <v>4338.4270555900002</v>
      </c>
      <c r="W63" s="37">
        <f>SUMIFS(СВЦЭМ!$D$34:$D$777,СВЦЭМ!$A$34:$A$777,$A63,СВЦЭМ!$B$34:$B$777,W$47)+'СЕТ СН'!$G$11+СВЦЭМ!$D$10+'СЕТ СН'!$G$5-'СЕТ СН'!$G$21</f>
        <v>4332.9725872099998</v>
      </c>
      <c r="X63" s="37">
        <f>SUMIFS(СВЦЭМ!$D$34:$D$777,СВЦЭМ!$A$34:$A$777,$A63,СВЦЭМ!$B$34:$B$777,X$47)+'СЕТ СН'!$G$11+СВЦЭМ!$D$10+'СЕТ СН'!$G$5-'СЕТ СН'!$G$21</f>
        <v>4334.94397054</v>
      </c>
      <c r="Y63" s="37">
        <f>SUMIFS(СВЦЭМ!$D$34:$D$777,СВЦЭМ!$A$34:$A$777,$A63,СВЦЭМ!$B$34:$B$777,Y$47)+'СЕТ СН'!$G$11+СВЦЭМ!$D$10+'СЕТ СН'!$G$5-'СЕТ СН'!$G$21</f>
        <v>4330.9642352999999</v>
      </c>
    </row>
    <row r="64" spans="1:25" ht="15.75" x14ac:dyDescent="0.2">
      <c r="A64" s="36">
        <f t="shared" si="1"/>
        <v>42752</v>
      </c>
      <c r="B64" s="37">
        <f>SUMIFS(СВЦЭМ!$D$34:$D$777,СВЦЭМ!$A$34:$A$777,$A64,СВЦЭМ!$B$34:$B$777,B$47)+'СЕТ СН'!$G$11+СВЦЭМ!$D$10+'СЕТ СН'!$G$5-'СЕТ СН'!$G$21</f>
        <v>4334.5085732400003</v>
      </c>
      <c r="C64" s="37">
        <f>SUMIFS(СВЦЭМ!$D$34:$D$777,СВЦЭМ!$A$34:$A$777,$A64,СВЦЭМ!$B$34:$B$777,C$47)+'СЕТ СН'!$G$11+СВЦЭМ!$D$10+'СЕТ СН'!$G$5-'СЕТ СН'!$G$21</f>
        <v>4354.1641151499998</v>
      </c>
      <c r="D64" s="37">
        <f>SUMIFS(СВЦЭМ!$D$34:$D$777,СВЦЭМ!$A$34:$A$777,$A64,СВЦЭМ!$B$34:$B$777,D$47)+'СЕТ СН'!$G$11+СВЦЭМ!$D$10+'СЕТ СН'!$G$5-'СЕТ СН'!$G$21</f>
        <v>4408.0503696300002</v>
      </c>
      <c r="E64" s="37">
        <f>SUMIFS(СВЦЭМ!$D$34:$D$777,СВЦЭМ!$A$34:$A$777,$A64,СВЦЭМ!$B$34:$B$777,E$47)+'СЕТ СН'!$G$11+СВЦЭМ!$D$10+'СЕТ СН'!$G$5-'СЕТ СН'!$G$21</f>
        <v>4401.1779652000005</v>
      </c>
      <c r="F64" s="37">
        <f>SUMIFS(СВЦЭМ!$D$34:$D$777,СВЦЭМ!$A$34:$A$777,$A64,СВЦЭМ!$B$34:$B$777,F$47)+'СЕТ СН'!$G$11+СВЦЭМ!$D$10+'СЕТ СН'!$G$5-'СЕТ СН'!$G$21</f>
        <v>4402.5697440700005</v>
      </c>
      <c r="G64" s="37">
        <f>SUMIFS(СВЦЭМ!$D$34:$D$777,СВЦЭМ!$A$34:$A$777,$A64,СВЦЭМ!$B$34:$B$777,G$47)+'СЕТ СН'!$G$11+СВЦЭМ!$D$10+'СЕТ СН'!$G$5-'СЕТ СН'!$G$21</f>
        <v>4382.2577819799999</v>
      </c>
      <c r="H64" s="37">
        <f>SUMIFS(СВЦЭМ!$D$34:$D$777,СВЦЭМ!$A$34:$A$777,$A64,СВЦЭМ!$B$34:$B$777,H$47)+'СЕТ СН'!$G$11+СВЦЭМ!$D$10+'СЕТ СН'!$G$5-'СЕТ СН'!$G$21</f>
        <v>4309.80678291</v>
      </c>
      <c r="I64" s="37">
        <f>SUMIFS(СВЦЭМ!$D$34:$D$777,СВЦЭМ!$A$34:$A$777,$A64,СВЦЭМ!$B$34:$B$777,I$47)+'СЕТ СН'!$G$11+СВЦЭМ!$D$10+'СЕТ СН'!$G$5-'СЕТ СН'!$G$21</f>
        <v>4339.8414840799996</v>
      </c>
      <c r="J64" s="37">
        <f>SUMIFS(СВЦЭМ!$D$34:$D$777,СВЦЭМ!$A$34:$A$777,$A64,СВЦЭМ!$B$34:$B$777,J$47)+'СЕТ СН'!$G$11+СВЦЭМ!$D$10+'СЕТ СН'!$G$5-'СЕТ СН'!$G$21</f>
        <v>4297.1215000000002</v>
      </c>
      <c r="K64" s="37">
        <f>SUMIFS(СВЦЭМ!$D$34:$D$777,СВЦЭМ!$A$34:$A$777,$A64,СВЦЭМ!$B$34:$B$777,K$47)+'СЕТ СН'!$G$11+СВЦЭМ!$D$10+'СЕТ СН'!$G$5-'СЕТ СН'!$G$21</f>
        <v>4320.5957852000001</v>
      </c>
      <c r="L64" s="37">
        <f>SUMIFS(СВЦЭМ!$D$34:$D$777,СВЦЭМ!$A$34:$A$777,$A64,СВЦЭМ!$B$34:$B$777,L$47)+'СЕТ СН'!$G$11+СВЦЭМ!$D$10+'СЕТ СН'!$G$5-'СЕТ СН'!$G$21</f>
        <v>4333.6766028299999</v>
      </c>
      <c r="M64" s="37">
        <f>SUMIFS(СВЦЭМ!$D$34:$D$777,СВЦЭМ!$A$34:$A$777,$A64,СВЦЭМ!$B$34:$B$777,M$47)+'СЕТ СН'!$G$11+СВЦЭМ!$D$10+'СЕТ СН'!$G$5-'СЕТ СН'!$G$21</f>
        <v>4342.8041698699999</v>
      </c>
      <c r="N64" s="37">
        <f>SUMIFS(СВЦЭМ!$D$34:$D$777,СВЦЭМ!$A$34:$A$777,$A64,СВЦЭМ!$B$34:$B$777,N$47)+'СЕТ СН'!$G$11+СВЦЭМ!$D$10+'СЕТ СН'!$G$5-'СЕТ СН'!$G$21</f>
        <v>4344.2558134400006</v>
      </c>
      <c r="O64" s="37">
        <f>SUMIFS(СВЦЭМ!$D$34:$D$777,СВЦЭМ!$A$34:$A$777,$A64,СВЦЭМ!$B$34:$B$777,O$47)+'СЕТ СН'!$G$11+СВЦЭМ!$D$10+'СЕТ СН'!$G$5-'СЕТ СН'!$G$21</f>
        <v>4340.2635740099995</v>
      </c>
      <c r="P64" s="37">
        <f>SUMIFS(СВЦЭМ!$D$34:$D$777,СВЦЭМ!$A$34:$A$777,$A64,СВЦЭМ!$B$34:$B$777,P$47)+'СЕТ СН'!$G$11+СВЦЭМ!$D$10+'СЕТ СН'!$G$5-'СЕТ СН'!$G$21</f>
        <v>4337.9088578499995</v>
      </c>
      <c r="Q64" s="37">
        <f>SUMIFS(СВЦЭМ!$D$34:$D$777,СВЦЭМ!$A$34:$A$777,$A64,СВЦЭМ!$B$34:$B$777,Q$47)+'СЕТ СН'!$G$11+СВЦЭМ!$D$10+'СЕТ СН'!$G$5-'СЕТ СН'!$G$21</f>
        <v>4331.1281802200001</v>
      </c>
      <c r="R64" s="37">
        <f>SUMIFS(СВЦЭМ!$D$34:$D$777,СВЦЭМ!$A$34:$A$777,$A64,СВЦЭМ!$B$34:$B$777,R$47)+'СЕТ СН'!$G$11+СВЦЭМ!$D$10+'СЕТ СН'!$G$5-'СЕТ СН'!$G$21</f>
        <v>4328.2460698499999</v>
      </c>
      <c r="S64" s="37">
        <f>SUMIFS(СВЦЭМ!$D$34:$D$777,СВЦЭМ!$A$34:$A$777,$A64,СВЦЭМ!$B$34:$B$777,S$47)+'СЕТ СН'!$G$11+СВЦЭМ!$D$10+'СЕТ СН'!$G$5-'СЕТ СН'!$G$21</f>
        <v>4299.4344017900003</v>
      </c>
      <c r="T64" s="37">
        <f>SUMIFS(СВЦЭМ!$D$34:$D$777,СВЦЭМ!$A$34:$A$777,$A64,СВЦЭМ!$B$34:$B$777,T$47)+'СЕТ СН'!$G$11+СВЦЭМ!$D$10+'СЕТ СН'!$G$5-'СЕТ СН'!$G$21</f>
        <v>4280.0197916799998</v>
      </c>
      <c r="U64" s="37">
        <f>SUMIFS(СВЦЭМ!$D$34:$D$777,СВЦЭМ!$A$34:$A$777,$A64,СВЦЭМ!$B$34:$B$777,U$47)+'СЕТ СН'!$G$11+СВЦЭМ!$D$10+'СЕТ СН'!$G$5-'СЕТ СН'!$G$21</f>
        <v>4298.2172773700004</v>
      </c>
      <c r="V64" s="37">
        <f>SUMIFS(СВЦЭМ!$D$34:$D$777,СВЦЭМ!$A$34:$A$777,$A64,СВЦЭМ!$B$34:$B$777,V$47)+'СЕТ СН'!$G$11+СВЦЭМ!$D$10+'СЕТ СН'!$G$5-'СЕТ СН'!$G$21</f>
        <v>4310.0751553499995</v>
      </c>
      <c r="W64" s="37">
        <f>SUMIFS(СВЦЭМ!$D$34:$D$777,СВЦЭМ!$A$34:$A$777,$A64,СВЦЭМ!$B$34:$B$777,W$47)+'СЕТ СН'!$G$11+СВЦЭМ!$D$10+'СЕТ СН'!$G$5-'СЕТ СН'!$G$21</f>
        <v>4320.1945874000003</v>
      </c>
      <c r="X64" s="37">
        <f>SUMIFS(СВЦЭМ!$D$34:$D$777,СВЦЭМ!$A$34:$A$777,$A64,СВЦЭМ!$B$34:$B$777,X$47)+'СЕТ СН'!$G$11+СВЦЭМ!$D$10+'СЕТ СН'!$G$5-'СЕТ СН'!$G$21</f>
        <v>4336.5390222200003</v>
      </c>
      <c r="Y64" s="37">
        <f>SUMIFS(СВЦЭМ!$D$34:$D$777,СВЦЭМ!$A$34:$A$777,$A64,СВЦЭМ!$B$34:$B$777,Y$47)+'СЕТ СН'!$G$11+СВЦЭМ!$D$10+'СЕТ СН'!$G$5-'СЕТ СН'!$G$21</f>
        <v>4324.4091249900002</v>
      </c>
    </row>
    <row r="65" spans="1:26" ht="15.75" x14ac:dyDescent="0.2">
      <c r="A65" s="36">
        <f t="shared" si="1"/>
        <v>42753</v>
      </c>
      <c r="B65" s="37">
        <f>SUMIFS(СВЦЭМ!$D$34:$D$777,СВЦЭМ!$A$34:$A$777,$A65,СВЦЭМ!$B$34:$B$777,B$47)+'СЕТ СН'!$G$11+СВЦЭМ!$D$10+'СЕТ СН'!$G$5-'СЕТ СН'!$G$21</f>
        <v>4402.1307439499997</v>
      </c>
      <c r="C65" s="37">
        <f>SUMIFS(СВЦЭМ!$D$34:$D$777,СВЦЭМ!$A$34:$A$777,$A65,СВЦЭМ!$B$34:$B$777,C$47)+'СЕТ СН'!$G$11+СВЦЭМ!$D$10+'СЕТ СН'!$G$5-'СЕТ СН'!$G$21</f>
        <v>4420.0134834800001</v>
      </c>
      <c r="D65" s="37">
        <f>SUMIFS(СВЦЭМ!$D$34:$D$777,СВЦЭМ!$A$34:$A$777,$A65,СВЦЭМ!$B$34:$B$777,D$47)+'СЕТ СН'!$G$11+СВЦЭМ!$D$10+'СЕТ СН'!$G$5-'СЕТ СН'!$G$21</f>
        <v>4422.4185619</v>
      </c>
      <c r="E65" s="37">
        <f>SUMIFS(СВЦЭМ!$D$34:$D$777,СВЦЭМ!$A$34:$A$777,$A65,СВЦЭМ!$B$34:$B$777,E$47)+'СЕТ СН'!$G$11+СВЦЭМ!$D$10+'СЕТ СН'!$G$5-'СЕТ СН'!$G$21</f>
        <v>4434.22031281</v>
      </c>
      <c r="F65" s="37">
        <f>SUMIFS(СВЦЭМ!$D$34:$D$777,СВЦЭМ!$A$34:$A$777,$A65,СВЦЭМ!$B$34:$B$777,F$47)+'СЕТ СН'!$G$11+СВЦЭМ!$D$10+'СЕТ СН'!$G$5-'СЕТ СН'!$G$21</f>
        <v>4433.8838624999999</v>
      </c>
      <c r="G65" s="37">
        <f>SUMIFS(СВЦЭМ!$D$34:$D$777,СВЦЭМ!$A$34:$A$777,$A65,СВЦЭМ!$B$34:$B$777,G$47)+'СЕТ СН'!$G$11+СВЦЭМ!$D$10+'СЕТ СН'!$G$5-'СЕТ СН'!$G$21</f>
        <v>4422.7177197599995</v>
      </c>
      <c r="H65" s="37">
        <f>SUMIFS(СВЦЭМ!$D$34:$D$777,СВЦЭМ!$A$34:$A$777,$A65,СВЦЭМ!$B$34:$B$777,H$47)+'СЕТ СН'!$G$11+СВЦЭМ!$D$10+'СЕТ СН'!$G$5-'СЕТ СН'!$G$21</f>
        <v>4401.23903892</v>
      </c>
      <c r="I65" s="37">
        <f>SUMIFS(СВЦЭМ!$D$34:$D$777,СВЦЭМ!$A$34:$A$777,$A65,СВЦЭМ!$B$34:$B$777,I$47)+'СЕТ СН'!$G$11+СВЦЭМ!$D$10+'СЕТ СН'!$G$5-'СЕТ СН'!$G$21</f>
        <v>4347.8124218200001</v>
      </c>
      <c r="J65" s="37">
        <f>SUMIFS(СВЦЭМ!$D$34:$D$777,СВЦЭМ!$A$34:$A$777,$A65,СВЦЭМ!$B$34:$B$777,J$47)+'СЕТ СН'!$G$11+СВЦЭМ!$D$10+'СЕТ СН'!$G$5-'СЕТ СН'!$G$21</f>
        <v>4311.6977118899995</v>
      </c>
      <c r="K65" s="37">
        <f>SUMIFS(СВЦЭМ!$D$34:$D$777,СВЦЭМ!$A$34:$A$777,$A65,СВЦЭМ!$B$34:$B$777,K$47)+'СЕТ СН'!$G$11+СВЦЭМ!$D$10+'СЕТ СН'!$G$5-'СЕТ СН'!$G$21</f>
        <v>4303.2059946400004</v>
      </c>
      <c r="L65" s="37">
        <f>SUMIFS(СВЦЭМ!$D$34:$D$777,СВЦЭМ!$A$34:$A$777,$A65,СВЦЭМ!$B$34:$B$777,L$47)+'СЕТ СН'!$G$11+СВЦЭМ!$D$10+'СЕТ СН'!$G$5-'СЕТ СН'!$G$21</f>
        <v>4306.6845525700001</v>
      </c>
      <c r="M65" s="37">
        <f>SUMIFS(СВЦЭМ!$D$34:$D$777,СВЦЭМ!$A$34:$A$777,$A65,СВЦЭМ!$B$34:$B$777,M$47)+'СЕТ СН'!$G$11+СВЦЭМ!$D$10+'СЕТ СН'!$G$5-'СЕТ СН'!$G$21</f>
        <v>4305.2656847100006</v>
      </c>
      <c r="N65" s="37">
        <f>SUMIFS(СВЦЭМ!$D$34:$D$777,СВЦЭМ!$A$34:$A$777,$A65,СВЦЭМ!$B$34:$B$777,N$47)+'СЕТ СН'!$G$11+СВЦЭМ!$D$10+'СЕТ СН'!$G$5-'СЕТ СН'!$G$21</f>
        <v>4305.28339486</v>
      </c>
      <c r="O65" s="37">
        <f>SUMIFS(СВЦЭМ!$D$34:$D$777,СВЦЭМ!$A$34:$A$777,$A65,СВЦЭМ!$B$34:$B$777,O$47)+'СЕТ СН'!$G$11+СВЦЭМ!$D$10+'СЕТ СН'!$G$5-'СЕТ СН'!$G$21</f>
        <v>4307.8737492199998</v>
      </c>
      <c r="P65" s="37">
        <f>SUMIFS(СВЦЭМ!$D$34:$D$777,СВЦЭМ!$A$34:$A$777,$A65,СВЦЭМ!$B$34:$B$777,P$47)+'СЕТ СН'!$G$11+СВЦЭМ!$D$10+'СЕТ СН'!$G$5-'СЕТ СН'!$G$21</f>
        <v>4314.15434525</v>
      </c>
      <c r="Q65" s="37">
        <f>SUMIFS(СВЦЭМ!$D$34:$D$777,СВЦЭМ!$A$34:$A$777,$A65,СВЦЭМ!$B$34:$B$777,Q$47)+'СЕТ СН'!$G$11+СВЦЭМ!$D$10+'СЕТ СН'!$G$5-'СЕТ СН'!$G$21</f>
        <v>4323.9986293399998</v>
      </c>
      <c r="R65" s="37">
        <f>SUMIFS(СВЦЭМ!$D$34:$D$777,СВЦЭМ!$A$34:$A$777,$A65,СВЦЭМ!$B$34:$B$777,R$47)+'СЕТ СН'!$G$11+СВЦЭМ!$D$10+'СЕТ СН'!$G$5-'СЕТ СН'!$G$21</f>
        <v>4323.2852503300001</v>
      </c>
      <c r="S65" s="37">
        <f>SUMIFS(СВЦЭМ!$D$34:$D$777,СВЦЭМ!$A$34:$A$777,$A65,СВЦЭМ!$B$34:$B$777,S$47)+'СЕТ СН'!$G$11+СВЦЭМ!$D$10+'СЕТ СН'!$G$5-'СЕТ СН'!$G$21</f>
        <v>4304.4548455499998</v>
      </c>
      <c r="T65" s="37">
        <f>SUMIFS(СВЦЭМ!$D$34:$D$777,СВЦЭМ!$A$34:$A$777,$A65,СВЦЭМ!$B$34:$B$777,T$47)+'СЕТ СН'!$G$11+СВЦЭМ!$D$10+'СЕТ СН'!$G$5-'СЕТ СН'!$G$21</f>
        <v>4291.0070658499999</v>
      </c>
      <c r="U65" s="37">
        <f>SUMIFS(СВЦЭМ!$D$34:$D$777,СВЦЭМ!$A$34:$A$777,$A65,СВЦЭМ!$B$34:$B$777,U$47)+'СЕТ СН'!$G$11+СВЦЭМ!$D$10+'СЕТ СН'!$G$5-'СЕТ СН'!$G$21</f>
        <v>4294.5988032300002</v>
      </c>
      <c r="V65" s="37">
        <f>SUMIFS(СВЦЭМ!$D$34:$D$777,СВЦЭМ!$A$34:$A$777,$A65,СВЦЭМ!$B$34:$B$777,V$47)+'СЕТ СН'!$G$11+СВЦЭМ!$D$10+'СЕТ СН'!$G$5-'СЕТ СН'!$G$21</f>
        <v>4290.5919386900005</v>
      </c>
      <c r="W65" s="37">
        <f>SUMIFS(СВЦЭМ!$D$34:$D$777,СВЦЭМ!$A$34:$A$777,$A65,СВЦЭМ!$B$34:$B$777,W$47)+'СЕТ СН'!$G$11+СВЦЭМ!$D$10+'СЕТ СН'!$G$5-'СЕТ СН'!$G$21</f>
        <v>4291.0865508900006</v>
      </c>
      <c r="X65" s="37">
        <f>SUMIFS(СВЦЭМ!$D$34:$D$777,СВЦЭМ!$A$34:$A$777,$A65,СВЦЭМ!$B$34:$B$777,X$47)+'СЕТ СН'!$G$11+СВЦЭМ!$D$10+'СЕТ СН'!$G$5-'СЕТ СН'!$G$21</f>
        <v>4315.9665428799999</v>
      </c>
      <c r="Y65" s="37">
        <f>SUMIFS(СВЦЭМ!$D$34:$D$777,СВЦЭМ!$A$34:$A$777,$A65,СВЦЭМ!$B$34:$B$777,Y$47)+'СЕТ СН'!$G$11+СВЦЭМ!$D$10+'СЕТ СН'!$G$5-'СЕТ СН'!$G$21</f>
        <v>4345.5361111299999</v>
      </c>
    </row>
    <row r="66" spans="1:26" ht="15.75" x14ac:dyDescent="0.2">
      <c r="A66" s="36">
        <f t="shared" si="1"/>
        <v>42754</v>
      </c>
      <c r="B66" s="37">
        <f>SUMIFS(СВЦЭМ!$D$34:$D$777,СВЦЭМ!$A$34:$A$777,$A66,СВЦЭМ!$B$34:$B$777,B$47)+'СЕТ СН'!$G$11+СВЦЭМ!$D$10+'СЕТ СН'!$G$5-'СЕТ СН'!$G$21</f>
        <v>4362.9222769500002</v>
      </c>
      <c r="C66" s="37">
        <f>SUMIFS(СВЦЭМ!$D$34:$D$777,СВЦЭМ!$A$34:$A$777,$A66,СВЦЭМ!$B$34:$B$777,C$47)+'СЕТ СН'!$G$11+СВЦЭМ!$D$10+'СЕТ СН'!$G$5-'СЕТ СН'!$G$21</f>
        <v>4399.8826588800002</v>
      </c>
      <c r="D66" s="37">
        <f>SUMIFS(СВЦЭМ!$D$34:$D$777,СВЦЭМ!$A$34:$A$777,$A66,СВЦЭМ!$B$34:$B$777,D$47)+'СЕТ СН'!$G$11+СВЦЭМ!$D$10+'СЕТ СН'!$G$5-'СЕТ СН'!$G$21</f>
        <v>4425.5579862200002</v>
      </c>
      <c r="E66" s="37">
        <f>SUMIFS(СВЦЭМ!$D$34:$D$777,СВЦЭМ!$A$34:$A$777,$A66,СВЦЭМ!$B$34:$B$777,E$47)+'СЕТ СН'!$G$11+СВЦЭМ!$D$10+'СЕТ СН'!$G$5-'СЕТ СН'!$G$21</f>
        <v>4433.9359801800001</v>
      </c>
      <c r="F66" s="37">
        <f>SUMIFS(СВЦЭМ!$D$34:$D$777,СВЦЭМ!$A$34:$A$777,$A66,СВЦЭМ!$B$34:$B$777,F$47)+'СЕТ СН'!$G$11+СВЦЭМ!$D$10+'СЕТ СН'!$G$5-'СЕТ СН'!$G$21</f>
        <v>4428.6084497000002</v>
      </c>
      <c r="G66" s="37">
        <f>SUMIFS(СВЦЭМ!$D$34:$D$777,СВЦЭМ!$A$34:$A$777,$A66,СВЦЭМ!$B$34:$B$777,G$47)+'СЕТ СН'!$G$11+СВЦЭМ!$D$10+'СЕТ СН'!$G$5-'СЕТ СН'!$G$21</f>
        <v>4414.9392471400006</v>
      </c>
      <c r="H66" s="37">
        <f>SUMIFS(СВЦЭМ!$D$34:$D$777,СВЦЭМ!$A$34:$A$777,$A66,СВЦЭМ!$B$34:$B$777,H$47)+'СЕТ СН'!$G$11+СВЦЭМ!$D$10+'СЕТ СН'!$G$5-'СЕТ СН'!$G$21</f>
        <v>4365.3257974899998</v>
      </c>
      <c r="I66" s="37">
        <f>SUMIFS(СВЦЭМ!$D$34:$D$777,СВЦЭМ!$A$34:$A$777,$A66,СВЦЭМ!$B$34:$B$777,I$47)+'СЕТ СН'!$G$11+СВЦЭМ!$D$10+'СЕТ СН'!$G$5-'СЕТ СН'!$G$21</f>
        <v>4326.9632877100003</v>
      </c>
      <c r="J66" s="37">
        <f>SUMIFS(СВЦЭМ!$D$34:$D$777,СВЦЭМ!$A$34:$A$777,$A66,СВЦЭМ!$B$34:$B$777,J$47)+'СЕТ СН'!$G$11+СВЦЭМ!$D$10+'СЕТ СН'!$G$5-'СЕТ СН'!$G$21</f>
        <v>4306.5615298699995</v>
      </c>
      <c r="K66" s="37">
        <f>SUMIFS(СВЦЭМ!$D$34:$D$777,СВЦЭМ!$A$34:$A$777,$A66,СВЦЭМ!$B$34:$B$777,K$47)+'СЕТ СН'!$G$11+СВЦЭМ!$D$10+'СЕТ СН'!$G$5-'СЕТ СН'!$G$21</f>
        <v>4290.5858495800003</v>
      </c>
      <c r="L66" s="37">
        <f>SUMIFS(СВЦЭМ!$D$34:$D$777,СВЦЭМ!$A$34:$A$777,$A66,СВЦЭМ!$B$34:$B$777,L$47)+'СЕТ СН'!$G$11+СВЦЭМ!$D$10+'СЕТ СН'!$G$5-'СЕТ СН'!$G$21</f>
        <v>4297.7332655999999</v>
      </c>
      <c r="M66" s="37">
        <f>SUMIFS(СВЦЭМ!$D$34:$D$777,СВЦЭМ!$A$34:$A$777,$A66,СВЦЭМ!$B$34:$B$777,M$47)+'СЕТ СН'!$G$11+СВЦЭМ!$D$10+'СЕТ СН'!$G$5-'СЕТ СН'!$G$21</f>
        <v>4297.5923823100002</v>
      </c>
      <c r="N66" s="37">
        <f>SUMIFS(СВЦЭМ!$D$34:$D$777,СВЦЭМ!$A$34:$A$777,$A66,СВЦЭМ!$B$34:$B$777,N$47)+'СЕТ СН'!$G$11+СВЦЭМ!$D$10+'СЕТ СН'!$G$5-'СЕТ СН'!$G$21</f>
        <v>4311.0006375800003</v>
      </c>
      <c r="O66" s="37">
        <f>SUMIFS(СВЦЭМ!$D$34:$D$777,СВЦЭМ!$A$34:$A$777,$A66,СВЦЭМ!$B$34:$B$777,O$47)+'СЕТ СН'!$G$11+СВЦЭМ!$D$10+'СЕТ СН'!$G$5-'СЕТ СН'!$G$21</f>
        <v>4315.0102830599999</v>
      </c>
      <c r="P66" s="37">
        <f>SUMIFS(СВЦЭМ!$D$34:$D$777,СВЦЭМ!$A$34:$A$777,$A66,СВЦЭМ!$B$34:$B$777,P$47)+'СЕТ СН'!$G$11+СВЦЭМ!$D$10+'СЕТ СН'!$G$5-'СЕТ СН'!$G$21</f>
        <v>4327.93239533</v>
      </c>
      <c r="Q66" s="37">
        <f>SUMIFS(СВЦЭМ!$D$34:$D$777,СВЦЭМ!$A$34:$A$777,$A66,СВЦЭМ!$B$34:$B$777,Q$47)+'СЕТ СН'!$G$11+СВЦЭМ!$D$10+'СЕТ СН'!$G$5-'СЕТ СН'!$G$21</f>
        <v>4342.95263806</v>
      </c>
      <c r="R66" s="37">
        <f>SUMIFS(СВЦЭМ!$D$34:$D$777,СВЦЭМ!$A$34:$A$777,$A66,СВЦЭМ!$B$34:$B$777,R$47)+'СЕТ СН'!$G$11+СВЦЭМ!$D$10+'СЕТ СН'!$G$5-'СЕТ СН'!$G$21</f>
        <v>4334.65392565</v>
      </c>
      <c r="S66" s="37">
        <f>SUMIFS(СВЦЭМ!$D$34:$D$777,СВЦЭМ!$A$34:$A$777,$A66,СВЦЭМ!$B$34:$B$777,S$47)+'СЕТ СН'!$G$11+СВЦЭМ!$D$10+'СЕТ СН'!$G$5-'СЕТ СН'!$G$21</f>
        <v>4316.9722314600003</v>
      </c>
      <c r="T66" s="37">
        <f>SUMIFS(СВЦЭМ!$D$34:$D$777,СВЦЭМ!$A$34:$A$777,$A66,СВЦЭМ!$B$34:$B$777,T$47)+'СЕТ СН'!$G$11+СВЦЭМ!$D$10+'СЕТ СН'!$G$5-'СЕТ СН'!$G$21</f>
        <v>4299.5673040199999</v>
      </c>
      <c r="U66" s="37">
        <f>SUMIFS(СВЦЭМ!$D$34:$D$777,СВЦЭМ!$A$34:$A$777,$A66,СВЦЭМ!$B$34:$B$777,U$47)+'СЕТ СН'!$G$11+СВЦЭМ!$D$10+'СЕТ СН'!$G$5-'СЕТ СН'!$G$21</f>
        <v>4298.7318943</v>
      </c>
      <c r="V66" s="37">
        <f>SUMIFS(СВЦЭМ!$D$34:$D$777,СВЦЭМ!$A$34:$A$777,$A66,СВЦЭМ!$B$34:$B$777,V$47)+'СЕТ СН'!$G$11+СВЦЭМ!$D$10+'СЕТ СН'!$G$5-'СЕТ СН'!$G$21</f>
        <v>4315.0072907600006</v>
      </c>
      <c r="W66" s="37">
        <f>SUMIFS(СВЦЭМ!$D$34:$D$777,СВЦЭМ!$A$34:$A$777,$A66,СВЦЭМ!$B$34:$B$777,W$47)+'СЕТ СН'!$G$11+СВЦЭМ!$D$10+'СЕТ СН'!$G$5-'СЕТ СН'!$G$21</f>
        <v>4295.2156870600002</v>
      </c>
      <c r="X66" s="37">
        <f>SUMIFS(СВЦЭМ!$D$34:$D$777,СВЦЭМ!$A$34:$A$777,$A66,СВЦЭМ!$B$34:$B$777,X$47)+'СЕТ СН'!$G$11+СВЦЭМ!$D$10+'СЕТ СН'!$G$5-'СЕТ СН'!$G$21</f>
        <v>4296.8349580300001</v>
      </c>
      <c r="Y66" s="37">
        <f>SUMIFS(СВЦЭМ!$D$34:$D$777,СВЦЭМ!$A$34:$A$777,$A66,СВЦЭМ!$B$34:$B$777,Y$47)+'СЕТ СН'!$G$11+СВЦЭМ!$D$10+'СЕТ СН'!$G$5-'СЕТ СН'!$G$21</f>
        <v>4329.5870032299999</v>
      </c>
    </row>
    <row r="67" spans="1:26" ht="15.75" x14ac:dyDescent="0.2">
      <c r="A67" s="36">
        <f t="shared" si="1"/>
        <v>42755</v>
      </c>
      <c r="B67" s="37">
        <f>SUMIFS(СВЦЭМ!$D$34:$D$777,СВЦЭМ!$A$34:$A$777,$A67,СВЦЭМ!$B$34:$B$777,B$47)+'СЕТ СН'!$G$11+СВЦЭМ!$D$10+'СЕТ СН'!$G$5-'СЕТ СН'!$G$21</f>
        <v>4363.6867881199996</v>
      </c>
      <c r="C67" s="37">
        <f>SUMIFS(СВЦЭМ!$D$34:$D$777,СВЦЭМ!$A$34:$A$777,$A67,СВЦЭМ!$B$34:$B$777,C$47)+'СЕТ СН'!$G$11+СВЦЭМ!$D$10+'СЕТ СН'!$G$5-'СЕТ СН'!$G$21</f>
        <v>4391.5326171199995</v>
      </c>
      <c r="D67" s="37">
        <f>SUMIFS(СВЦЭМ!$D$34:$D$777,СВЦЭМ!$A$34:$A$777,$A67,СВЦЭМ!$B$34:$B$777,D$47)+'СЕТ СН'!$G$11+СВЦЭМ!$D$10+'СЕТ СН'!$G$5-'СЕТ СН'!$G$21</f>
        <v>4410.4662254499999</v>
      </c>
      <c r="E67" s="37">
        <f>SUMIFS(СВЦЭМ!$D$34:$D$777,СВЦЭМ!$A$34:$A$777,$A67,СВЦЭМ!$B$34:$B$777,E$47)+'СЕТ СН'!$G$11+СВЦЭМ!$D$10+'СЕТ СН'!$G$5-'СЕТ СН'!$G$21</f>
        <v>4420.0191262299995</v>
      </c>
      <c r="F67" s="37">
        <f>SUMIFS(СВЦЭМ!$D$34:$D$777,СВЦЭМ!$A$34:$A$777,$A67,СВЦЭМ!$B$34:$B$777,F$47)+'СЕТ СН'!$G$11+СВЦЭМ!$D$10+'СЕТ СН'!$G$5-'СЕТ СН'!$G$21</f>
        <v>4421.48471436</v>
      </c>
      <c r="G67" s="37">
        <f>SUMIFS(СВЦЭМ!$D$34:$D$777,СВЦЭМ!$A$34:$A$777,$A67,СВЦЭМ!$B$34:$B$777,G$47)+'СЕТ СН'!$G$11+СВЦЭМ!$D$10+'СЕТ СН'!$G$5-'СЕТ СН'!$G$21</f>
        <v>4403.3873312400001</v>
      </c>
      <c r="H67" s="37">
        <f>SUMIFS(СВЦЭМ!$D$34:$D$777,СВЦЭМ!$A$34:$A$777,$A67,СВЦЭМ!$B$34:$B$777,H$47)+'СЕТ СН'!$G$11+СВЦЭМ!$D$10+'СЕТ СН'!$G$5-'СЕТ СН'!$G$21</f>
        <v>4372.5391893599999</v>
      </c>
      <c r="I67" s="37">
        <f>SUMIFS(СВЦЭМ!$D$34:$D$777,СВЦЭМ!$A$34:$A$777,$A67,СВЦЭМ!$B$34:$B$777,I$47)+'СЕТ СН'!$G$11+СВЦЭМ!$D$10+'СЕТ СН'!$G$5-'СЕТ СН'!$G$21</f>
        <v>4335.3434395300001</v>
      </c>
      <c r="J67" s="37">
        <f>SUMIFS(СВЦЭМ!$D$34:$D$777,СВЦЭМ!$A$34:$A$777,$A67,СВЦЭМ!$B$34:$B$777,J$47)+'СЕТ СН'!$G$11+СВЦЭМ!$D$10+'СЕТ СН'!$G$5-'СЕТ СН'!$G$21</f>
        <v>4301.2786413200001</v>
      </c>
      <c r="K67" s="37">
        <f>SUMIFS(СВЦЭМ!$D$34:$D$777,СВЦЭМ!$A$34:$A$777,$A67,СВЦЭМ!$B$34:$B$777,K$47)+'СЕТ СН'!$G$11+СВЦЭМ!$D$10+'СЕТ СН'!$G$5-'СЕТ СН'!$G$21</f>
        <v>4296.83221658</v>
      </c>
      <c r="L67" s="37">
        <f>SUMIFS(СВЦЭМ!$D$34:$D$777,СВЦЭМ!$A$34:$A$777,$A67,СВЦЭМ!$B$34:$B$777,L$47)+'СЕТ СН'!$G$11+СВЦЭМ!$D$10+'СЕТ СН'!$G$5-'СЕТ СН'!$G$21</f>
        <v>4293.1166054900004</v>
      </c>
      <c r="M67" s="37">
        <f>SUMIFS(СВЦЭМ!$D$34:$D$777,СВЦЭМ!$A$34:$A$777,$A67,СВЦЭМ!$B$34:$B$777,M$47)+'СЕТ СН'!$G$11+СВЦЭМ!$D$10+'СЕТ СН'!$G$5-'СЕТ СН'!$G$21</f>
        <v>4289.2498253800004</v>
      </c>
      <c r="N67" s="37">
        <f>SUMIFS(СВЦЭМ!$D$34:$D$777,СВЦЭМ!$A$34:$A$777,$A67,СВЦЭМ!$B$34:$B$777,N$47)+'СЕТ СН'!$G$11+СВЦЭМ!$D$10+'СЕТ СН'!$G$5-'СЕТ СН'!$G$21</f>
        <v>4312.0394587800001</v>
      </c>
      <c r="O67" s="37">
        <f>SUMIFS(СВЦЭМ!$D$34:$D$777,СВЦЭМ!$A$34:$A$777,$A67,СВЦЭМ!$B$34:$B$777,O$47)+'СЕТ СН'!$G$11+СВЦЭМ!$D$10+'СЕТ СН'!$G$5-'СЕТ СН'!$G$21</f>
        <v>4318.85342442</v>
      </c>
      <c r="P67" s="37">
        <f>SUMIFS(СВЦЭМ!$D$34:$D$777,СВЦЭМ!$A$34:$A$777,$A67,СВЦЭМ!$B$34:$B$777,P$47)+'СЕТ СН'!$G$11+СВЦЭМ!$D$10+'СЕТ СН'!$G$5-'СЕТ СН'!$G$21</f>
        <v>4330.5381008599998</v>
      </c>
      <c r="Q67" s="37">
        <f>SUMIFS(СВЦЭМ!$D$34:$D$777,СВЦЭМ!$A$34:$A$777,$A67,СВЦЭМ!$B$34:$B$777,Q$47)+'СЕТ СН'!$G$11+СВЦЭМ!$D$10+'СЕТ СН'!$G$5-'СЕТ СН'!$G$21</f>
        <v>4323.1959717999998</v>
      </c>
      <c r="R67" s="37">
        <f>SUMIFS(СВЦЭМ!$D$34:$D$777,СВЦЭМ!$A$34:$A$777,$A67,СВЦЭМ!$B$34:$B$777,R$47)+'СЕТ СН'!$G$11+СВЦЭМ!$D$10+'СЕТ СН'!$G$5-'СЕТ СН'!$G$21</f>
        <v>4328.9815459399997</v>
      </c>
      <c r="S67" s="37">
        <f>SUMIFS(СВЦЭМ!$D$34:$D$777,СВЦЭМ!$A$34:$A$777,$A67,СВЦЭМ!$B$34:$B$777,S$47)+'СЕТ СН'!$G$11+СВЦЭМ!$D$10+'СЕТ СН'!$G$5-'СЕТ СН'!$G$21</f>
        <v>4310.6913744000003</v>
      </c>
      <c r="T67" s="37">
        <f>SUMIFS(СВЦЭМ!$D$34:$D$777,СВЦЭМ!$A$34:$A$777,$A67,СВЦЭМ!$B$34:$B$777,T$47)+'СЕТ СН'!$G$11+СВЦЭМ!$D$10+'СЕТ СН'!$G$5-'СЕТ СН'!$G$21</f>
        <v>4287.0959900300004</v>
      </c>
      <c r="U67" s="37">
        <f>SUMIFS(СВЦЭМ!$D$34:$D$777,СВЦЭМ!$A$34:$A$777,$A67,СВЦЭМ!$B$34:$B$777,U$47)+'СЕТ СН'!$G$11+СВЦЭМ!$D$10+'СЕТ СН'!$G$5-'СЕТ СН'!$G$21</f>
        <v>4288.0165429899998</v>
      </c>
      <c r="V67" s="37">
        <f>SUMIFS(СВЦЭМ!$D$34:$D$777,СВЦЭМ!$A$34:$A$777,$A67,СВЦЭМ!$B$34:$B$777,V$47)+'СЕТ СН'!$G$11+СВЦЭМ!$D$10+'СЕТ СН'!$G$5-'СЕТ СН'!$G$21</f>
        <v>4288.8371664099996</v>
      </c>
      <c r="W67" s="37">
        <f>SUMIFS(СВЦЭМ!$D$34:$D$777,СВЦЭМ!$A$34:$A$777,$A67,СВЦЭМ!$B$34:$B$777,W$47)+'СЕТ СН'!$G$11+СВЦЭМ!$D$10+'СЕТ СН'!$G$5-'СЕТ СН'!$G$21</f>
        <v>4291.8686335900002</v>
      </c>
      <c r="X67" s="37">
        <f>SUMIFS(СВЦЭМ!$D$34:$D$777,СВЦЭМ!$A$34:$A$777,$A67,СВЦЭМ!$B$34:$B$777,X$47)+'СЕТ СН'!$G$11+СВЦЭМ!$D$10+'СЕТ СН'!$G$5-'СЕТ СН'!$G$21</f>
        <v>4312.3322909799999</v>
      </c>
      <c r="Y67" s="37">
        <f>SUMIFS(СВЦЭМ!$D$34:$D$777,СВЦЭМ!$A$34:$A$777,$A67,СВЦЭМ!$B$34:$B$777,Y$47)+'СЕТ СН'!$G$11+СВЦЭМ!$D$10+'СЕТ СН'!$G$5-'СЕТ СН'!$G$21</f>
        <v>4355.6992781200006</v>
      </c>
    </row>
    <row r="68" spans="1:26" ht="15.75" x14ac:dyDescent="0.2">
      <c r="A68" s="36">
        <f t="shared" si="1"/>
        <v>42756</v>
      </c>
      <c r="B68" s="37">
        <f>SUMIFS(СВЦЭМ!$D$34:$D$777,СВЦЭМ!$A$34:$A$777,$A68,СВЦЭМ!$B$34:$B$777,B$47)+'СЕТ СН'!$G$11+СВЦЭМ!$D$10+'СЕТ СН'!$G$5-'СЕТ СН'!$G$21</f>
        <v>4404.5635017900004</v>
      </c>
      <c r="C68" s="37">
        <f>SUMIFS(СВЦЭМ!$D$34:$D$777,СВЦЭМ!$A$34:$A$777,$A68,СВЦЭМ!$B$34:$B$777,C$47)+'СЕТ СН'!$G$11+СВЦЭМ!$D$10+'СЕТ СН'!$G$5-'СЕТ СН'!$G$21</f>
        <v>4416.1377365899998</v>
      </c>
      <c r="D68" s="37">
        <f>SUMIFS(СВЦЭМ!$D$34:$D$777,СВЦЭМ!$A$34:$A$777,$A68,СВЦЭМ!$B$34:$B$777,D$47)+'СЕТ СН'!$G$11+СВЦЭМ!$D$10+'СЕТ СН'!$G$5-'СЕТ СН'!$G$21</f>
        <v>4412.0261465100002</v>
      </c>
      <c r="E68" s="37">
        <f>SUMIFS(СВЦЭМ!$D$34:$D$777,СВЦЭМ!$A$34:$A$777,$A68,СВЦЭМ!$B$34:$B$777,E$47)+'СЕТ СН'!$G$11+СВЦЭМ!$D$10+'СЕТ СН'!$G$5-'СЕТ СН'!$G$21</f>
        <v>4424.54786023</v>
      </c>
      <c r="F68" s="37">
        <f>SUMIFS(СВЦЭМ!$D$34:$D$777,СВЦЭМ!$A$34:$A$777,$A68,СВЦЭМ!$B$34:$B$777,F$47)+'СЕТ СН'!$G$11+СВЦЭМ!$D$10+'СЕТ СН'!$G$5-'СЕТ СН'!$G$21</f>
        <v>4424.60580441</v>
      </c>
      <c r="G68" s="37">
        <f>SUMIFS(СВЦЭМ!$D$34:$D$777,СВЦЭМ!$A$34:$A$777,$A68,СВЦЭМ!$B$34:$B$777,G$47)+'СЕТ СН'!$G$11+СВЦЭМ!$D$10+'СЕТ СН'!$G$5-'СЕТ СН'!$G$21</f>
        <v>4414.0398400800004</v>
      </c>
      <c r="H68" s="37">
        <f>SUMIFS(СВЦЭМ!$D$34:$D$777,СВЦЭМ!$A$34:$A$777,$A68,СВЦЭМ!$B$34:$B$777,H$47)+'СЕТ СН'!$G$11+СВЦЭМ!$D$10+'СЕТ СН'!$G$5-'СЕТ СН'!$G$21</f>
        <v>4391.8713087400001</v>
      </c>
      <c r="I68" s="37">
        <f>SUMIFS(СВЦЭМ!$D$34:$D$777,СВЦЭМ!$A$34:$A$777,$A68,СВЦЭМ!$B$34:$B$777,I$47)+'СЕТ СН'!$G$11+СВЦЭМ!$D$10+'СЕТ СН'!$G$5-'СЕТ СН'!$G$21</f>
        <v>4346.33619284</v>
      </c>
      <c r="J68" s="37">
        <f>SUMIFS(СВЦЭМ!$D$34:$D$777,СВЦЭМ!$A$34:$A$777,$A68,СВЦЭМ!$B$34:$B$777,J$47)+'СЕТ СН'!$G$11+СВЦЭМ!$D$10+'СЕТ СН'!$G$5-'СЕТ СН'!$G$21</f>
        <v>4324.0505555099999</v>
      </c>
      <c r="K68" s="37">
        <f>SUMIFS(СВЦЭМ!$D$34:$D$777,СВЦЭМ!$A$34:$A$777,$A68,СВЦЭМ!$B$34:$B$777,K$47)+'СЕТ СН'!$G$11+СВЦЭМ!$D$10+'СЕТ СН'!$G$5-'СЕТ СН'!$G$21</f>
        <v>4287.3253952800005</v>
      </c>
      <c r="L68" s="37">
        <f>SUMIFS(СВЦЭМ!$D$34:$D$777,СВЦЭМ!$A$34:$A$777,$A68,СВЦЭМ!$B$34:$B$777,L$47)+'СЕТ СН'!$G$11+СВЦЭМ!$D$10+'СЕТ СН'!$G$5-'СЕТ СН'!$G$21</f>
        <v>4249.6496725500001</v>
      </c>
      <c r="M68" s="37">
        <f>SUMIFS(СВЦЭМ!$D$34:$D$777,СВЦЭМ!$A$34:$A$777,$A68,СВЦЭМ!$B$34:$B$777,M$47)+'СЕТ СН'!$G$11+СВЦЭМ!$D$10+'СЕТ СН'!$G$5-'СЕТ СН'!$G$21</f>
        <v>4255.4300115200003</v>
      </c>
      <c r="N68" s="37">
        <f>SUMIFS(СВЦЭМ!$D$34:$D$777,СВЦЭМ!$A$34:$A$777,$A68,СВЦЭМ!$B$34:$B$777,N$47)+'СЕТ СН'!$G$11+СВЦЭМ!$D$10+'СЕТ СН'!$G$5-'СЕТ СН'!$G$21</f>
        <v>4266.2257581100002</v>
      </c>
      <c r="O68" s="37">
        <f>SUMIFS(СВЦЭМ!$D$34:$D$777,СВЦЭМ!$A$34:$A$777,$A68,СВЦЭМ!$B$34:$B$777,O$47)+'СЕТ СН'!$G$11+СВЦЭМ!$D$10+'СЕТ СН'!$G$5-'СЕТ СН'!$G$21</f>
        <v>4276.63379601</v>
      </c>
      <c r="P68" s="37">
        <f>SUMIFS(СВЦЭМ!$D$34:$D$777,СВЦЭМ!$A$34:$A$777,$A68,СВЦЭМ!$B$34:$B$777,P$47)+'СЕТ СН'!$G$11+СВЦЭМ!$D$10+'СЕТ СН'!$G$5-'СЕТ СН'!$G$21</f>
        <v>4300.8176549099999</v>
      </c>
      <c r="Q68" s="37">
        <f>SUMIFS(СВЦЭМ!$D$34:$D$777,СВЦЭМ!$A$34:$A$777,$A68,СВЦЭМ!$B$34:$B$777,Q$47)+'СЕТ СН'!$G$11+СВЦЭМ!$D$10+'СЕТ СН'!$G$5-'СЕТ СН'!$G$21</f>
        <v>4299.1109519900001</v>
      </c>
      <c r="R68" s="37">
        <f>SUMIFS(СВЦЭМ!$D$34:$D$777,СВЦЭМ!$A$34:$A$777,$A68,СВЦЭМ!$B$34:$B$777,R$47)+'СЕТ СН'!$G$11+СВЦЭМ!$D$10+'СЕТ СН'!$G$5-'СЕТ СН'!$G$21</f>
        <v>4297.8992752200002</v>
      </c>
      <c r="S68" s="37">
        <f>SUMIFS(СВЦЭМ!$D$34:$D$777,СВЦЭМ!$A$34:$A$777,$A68,СВЦЭМ!$B$34:$B$777,S$47)+'СЕТ СН'!$G$11+СВЦЭМ!$D$10+'СЕТ СН'!$G$5-'СЕТ СН'!$G$21</f>
        <v>4280.2006091100002</v>
      </c>
      <c r="T68" s="37">
        <f>SUMIFS(СВЦЭМ!$D$34:$D$777,СВЦЭМ!$A$34:$A$777,$A68,СВЦЭМ!$B$34:$B$777,T$47)+'СЕТ СН'!$G$11+СВЦЭМ!$D$10+'СЕТ СН'!$G$5-'СЕТ СН'!$G$21</f>
        <v>4238.5581925900005</v>
      </c>
      <c r="U68" s="37">
        <f>SUMIFS(СВЦЭМ!$D$34:$D$777,СВЦЭМ!$A$34:$A$777,$A68,СВЦЭМ!$B$34:$B$777,U$47)+'СЕТ СН'!$G$11+СВЦЭМ!$D$10+'СЕТ СН'!$G$5-'СЕТ СН'!$G$21</f>
        <v>4234.8251209800001</v>
      </c>
      <c r="V68" s="37">
        <f>SUMIFS(СВЦЭМ!$D$34:$D$777,СВЦЭМ!$A$34:$A$777,$A68,СВЦЭМ!$B$34:$B$777,V$47)+'СЕТ СН'!$G$11+СВЦЭМ!$D$10+'СЕТ СН'!$G$5-'СЕТ СН'!$G$21</f>
        <v>4251.8032495400003</v>
      </c>
      <c r="W68" s="37">
        <f>SUMIFS(СВЦЭМ!$D$34:$D$777,СВЦЭМ!$A$34:$A$777,$A68,СВЦЭМ!$B$34:$B$777,W$47)+'СЕТ СН'!$G$11+СВЦЭМ!$D$10+'СЕТ СН'!$G$5-'СЕТ СН'!$G$21</f>
        <v>4269.0494563900002</v>
      </c>
      <c r="X68" s="37">
        <f>SUMIFS(СВЦЭМ!$D$34:$D$777,СВЦЭМ!$A$34:$A$777,$A68,СВЦЭМ!$B$34:$B$777,X$47)+'СЕТ СН'!$G$11+СВЦЭМ!$D$10+'СЕТ СН'!$G$5-'СЕТ СН'!$G$21</f>
        <v>4292.7581030700003</v>
      </c>
      <c r="Y68" s="37">
        <f>SUMIFS(СВЦЭМ!$D$34:$D$777,СВЦЭМ!$A$34:$A$777,$A68,СВЦЭМ!$B$34:$B$777,Y$47)+'СЕТ СН'!$G$11+СВЦЭМ!$D$10+'СЕТ СН'!$G$5-'СЕТ СН'!$G$21</f>
        <v>4326.0209339499997</v>
      </c>
    </row>
    <row r="69" spans="1:26" ht="15.75" x14ac:dyDescent="0.2">
      <c r="A69" s="36">
        <f t="shared" si="1"/>
        <v>42757</v>
      </c>
      <c r="B69" s="37">
        <f>SUMIFS(СВЦЭМ!$D$34:$D$777,СВЦЭМ!$A$34:$A$777,$A69,СВЦЭМ!$B$34:$B$777,B$47)+'СЕТ СН'!$G$11+СВЦЭМ!$D$10+'СЕТ СН'!$G$5-'СЕТ СН'!$G$21</f>
        <v>4346.7092778900005</v>
      </c>
      <c r="C69" s="37">
        <f>SUMIFS(СВЦЭМ!$D$34:$D$777,СВЦЭМ!$A$34:$A$777,$A69,СВЦЭМ!$B$34:$B$777,C$47)+'СЕТ СН'!$G$11+СВЦЭМ!$D$10+'СЕТ СН'!$G$5-'СЕТ СН'!$G$21</f>
        <v>4380.7692484199997</v>
      </c>
      <c r="D69" s="37">
        <f>SUMIFS(СВЦЭМ!$D$34:$D$777,СВЦЭМ!$A$34:$A$777,$A69,СВЦЭМ!$B$34:$B$777,D$47)+'СЕТ СН'!$G$11+СВЦЭМ!$D$10+'СЕТ СН'!$G$5-'СЕТ СН'!$G$21</f>
        <v>4406.2947366200005</v>
      </c>
      <c r="E69" s="37">
        <f>SUMIFS(СВЦЭМ!$D$34:$D$777,СВЦЭМ!$A$34:$A$777,$A69,СВЦЭМ!$B$34:$B$777,E$47)+'СЕТ СН'!$G$11+СВЦЭМ!$D$10+'СЕТ СН'!$G$5-'СЕТ СН'!$G$21</f>
        <v>4419.7619005199995</v>
      </c>
      <c r="F69" s="37">
        <f>SUMIFS(СВЦЭМ!$D$34:$D$777,СВЦЭМ!$A$34:$A$777,$A69,СВЦЭМ!$B$34:$B$777,F$47)+'СЕТ СН'!$G$11+СВЦЭМ!$D$10+'СЕТ СН'!$G$5-'СЕТ СН'!$G$21</f>
        <v>4421.2763732599997</v>
      </c>
      <c r="G69" s="37">
        <f>SUMIFS(СВЦЭМ!$D$34:$D$777,СВЦЭМ!$A$34:$A$777,$A69,СВЦЭМ!$B$34:$B$777,G$47)+'СЕТ СН'!$G$11+СВЦЭМ!$D$10+'СЕТ СН'!$G$5-'СЕТ СН'!$G$21</f>
        <v>4412.65711139</v>
      </c>
      <c r="H69" s="37">
        <f>SUMIFS(СВЦЭМ!$D$34:$D$777,СВЦЭМ!$A$34:$A$777,$A69,СВЦЭМ!$B$34:$B$777,H$47)+'СЕТ СН'!$G$11+СВЦЭМ!$D$10+'СЕТ СН'!$G$5-'СЕТ СН'!$G$21</f>
        <v>4391.9809806399999</v>
      </c>
      <c r="I69" s="37">
        <f>SUMIFS(СВЦЭМ!$D$34:$D$777,СВЦЭМ!$A$34:$A$777,$A69,СВЦЭМ!$B$34:$B$777,I$47)+'СЕТ СН'!$G$11+СВЦЭМ!$D$10+'СЕТ СН'!$G$5-'СЕТ СН'!$G$21</f>
        <v>4380.98437758</v>
      </c>
      <c r="J69" s="37">
        <f>SUMIFS(СВЦЭМ!$D$34:$D$777,СВЦЭМ!$A$34:$A$777,$A69,СВЦЭМ!$B$34:$B$777,J$47)+'СЕТ СН'!$G$11+СВЦЭМ!$D$10+'СЕТ СН'!$G$5-'СЕТ СН'!$G$21</f>
        <v>4351.82003781</v>
      </c>
      <c r="K69" s="37">
        <f>SUMIFS(СВЦЭМ!$D$34:$D$777,СВЦЭМ!$A$34:$A$777,$A69,СВЦЭМ!$B$34:$B$777,K$47)+'СЕТ СН'!$G$11+СВЦЭМ!$D$10+'СЕТ СН'!$G$5-'СЕТ СН'!$G$21</f>
        <v>4296.7835282899996</v>
      </c>
      <c r="L69" s="37">
        <f>SUMIFS(СВЦЭМ!$D$34:$D$777,СВЦЭМ!$A$34:$A$777,$A69,СВЦЭМ!$B$34:$B$777,L$47)+'СЕТ СН'!$G$11+СВЦЭМ!$D$10+'СЕТ СН'!$G$5-'СЕТ СН'!$G$21</f>
        <v>4259.8389080799998</v>
      </c>
      <c r="M69" s="37">
        <f>SUMIFS(СВЦЭМ!$D$34:$D$777,СВЦЭМ!$A$34:$A$777,$A69,СВЦЭМ!$B$34:$B$777,M$47)+'СЕТ СН'!$G$11+СВЦЭМ!$D$10+'СЕТ СН'!$G$5-'СЕТ СН'!$G$21</f>
        <v>4255.1745491199999</v>
      </c>
      <c r="N69" s="37">
        <f>SUMIFS(СВЦЭМ!$D$34:$D$777,СВЦЭМ!$A$34:$A$777,$A69,СВЦЭМ!$B$34:$B$777,N$47)+'СЕТ СН'!$G$11+СВЦЭМ!$D$10+'СЕТ СН'!$G$5-'СЕТ СН'!$G$21</f>
        <v>4263.9180925300006</v>
      </c>
      <c r="O69" s="37">
        <f>SUMIFS(СВЦЭМ!$D$34:$D$777,СВЦЭМ!$A$34:$A$777,$A69,СВЦЭМ!$B$34:$B$777,O$47)+'СЕТ СН'!$G$11+СВЦЭМ!$D$10+'СЕТ СН'!$G$5-'СЕТ СН'!$G$21</f>
        <v>4288.3735480300002</v>
      </c>
      <c r="P69" s="37">
        <f>SUMIFS(СВЦЭМ!$D$34:$D$777,СВЦЭМ!$A$34:$A$777,$A69,СВЦЭМ!$B$34:$B$777,P$47)+'СЕТ СН'!$G$11+СВЦЭМ!$D$10+'СЕТ СН'!$G$5-'СЕТ СН'!$G$21</f>
        <v>4309.8180698699998</v>
      </c>
      <c r="Q69" s="37">
        <f>SUMIFS(СВЦЭМ!$D$34:$D$777,СВЦЭМ!$A$34:$A$777,$A69,СВЦЭМ!$B$34:$B$777,Q$47)+'СЕТ СН'!$G$11+СВЦЭМ!$D$10+'СЕТ СН'!$G$5-'СЕТ СН'!$G$21</f>
        <v>4307.5978845099999</v>
      </c>
      <c r="R69" s="37">
        <f>SUMIFS(СВЦЭМ!$D$34:$D$777,СВЦЭМ!$A$34:$A$777,$A69,СВЦЭМ!$B$34:$B$777,R$47)+'СЕТ СН'!$G$11+СВЦЭМ!$D$10+'СЕТ СН'!$G$5-'СЕТ СН'!$G$21</f>
        <v>4310.42959961</v>
      </c>
      <c r="S69" s="37">
        <f>SUMIFS(СВЦЭМ!$D$34:$D$777,СВЦЭМ!$A$34:$A$777,$A69,СВЦЭМ!$B$34:$B$777,S$47)+'СЕТ СН'!$G$11+СВЦЭМ!$D$10+'СЕТ СН'!$G$5-'СЕТ СН'!$G$21</f>
        <v>4276.4186838599999</v>
      </c>
      <c r="T69" s="37">
        <f>SUMIFS(СВЦЭМ!$D$34:$D$777,СВЦЭМ!$A$34:$A$777,$A69,СВЦЭМ!$B$34:$B$777,T$47)+'СЕТ СН'!$G$11+СВЦЭМ!$D$10+'СЕТ СН'!$G$5-'СЕТ СН'!$G$21</f>
        <v>4239.6790646299996</v>
      </c>
      <c r="U69" s="37">
        <f>SUMIFS(СВЦЭМ!$D$34:$D$777,СВЦЭМ!$A$34:$A$777,$A69,СВЦЭМ!$B$34:$B$777,U$47)+'СЕТ СН'!$G$11+СВЦЭМ!$D$10+'СЕТ СН'!$G$5-'СЕТ СН'!$G$21</f>
        <v>4244.5947367200006</v>
      </c>
      <c r="V69" s="37">
        <f>SUMIFS(СВЦЭМ!$D$34:$D$777,СВЦЭМ!$A$34:$A$777,$A69,СВЦЭМ!$B$34:$B$777,V$47)+'СЕТ СН'!$G$11+СВЦЭМ!$D$10+'СЕТ СН'!$G$5-'СЕТ СН'!$G$21</f>
        <v>4253.9688865799999</v>
      </c>
      <c r="W69" s="37">
        <f>SUMIFS(СВЦЭМ!$D$34:$D$777,СВЦЭМ!$A$34:$A$777,$A69,СВЦЭМ!$B$34:$B$777,W$47)+'СЕТ СН'!$G$11+СВЦЭМ!$D$10+'СЕТ СН'!$G$5-'СЕТ СН'!$G$21</f>
        <v>4253.9333079600001</v>
      </c>
      <c r="X69" s="37">
        <f>SUMIFS(СВЦЭМ!$D$34:$D$777,СВЦЭМ!$A$34:$A$777,$A69,СВЦЭМ!$B$34:$B$777,X$47)+'СЕТ СН'!$G$11+СВЦЭМ!$D$10+'СЕТ СН'!$G$5-'СЕТ СН'!$G$21</f>
        <v>4283.4441311600003</v>
      </c>
      <c r="Y69" s="37">
        <f>SUMIFS(СВЦЭМ!$D$34:$D$777,СВЦЭМ!$A$34:$A$777,$A69,СВЦЭМ!$B$34:$B$777,Y$47)+'СЕТ СН'!$G$11+СВЦЭМ!$D$10+'СЕТ СН'!$G$5-'СЕТ СН'!$G$21</f>
        <v>4320.7656470599995</v>
      </c>
    </row>
    <row r="70" spans="1:26" ht="15.75" x14ac:dyDescent="0.2">
      <c r="A70" s="36">
        <f t="shared" si="1"/>
        <v>42758</v>
      </c>
      <c r="B70" s="37">
        <f>SUMIFS(СВЦЭМ!$D$34:$D$777,СВЦЭМ!$A$34:$A$777,$A70,СВЦЭМ!$B$34:$B$777,B$47)+'СЕТ СН'!$G$11+СВЦЭМ!$D$10+'СЕТ СН'!$G$5-'СЕТ СН'!$G$21</f>
        <v>4389.9709911400005</v>
      </c>
      <c r="C70" s="37">
        <f>SUMIFS(СВЦЭМ!$D$34:$D$777,СВЦЭМ!$A$34:$A$777,$A70,СВЦЭМ!$B$34:$B$777,C$47)+'СЕТ СН'!$G$11+СВЦЭМ!$D$10+'СЕТ СН'!$G$5-'СЕТ СН'!$G$21</f>
        <v>4434.3319929899999</v>
      </c>
      <c r="D70" s="37">
        <f>SUMIFS(СВЦЭМ!$D$34:$D$777,СВЦЭМ!$A$34:$A$777,$A70,СВЦЭМ!$B$34:$B$777,D$47)+'СЕТ СН'!$G$11+СВЦЭМ!$D$10+'СЕТ СН'!$G$5-'СЕТ СН'!$G$21</f>
        <v>4459.5953577500004</v>
      </c>
      <c r="E70" s="37">
        <f>SUMIFS(СВЦЭМ!$D$34:$D$777,СВЦЭМ!$A$34:$A$777,$A70,СВЦЭМ!$B$34:$B$777,E$47)+'СЕТ СН'!$G$11+СВЦЭМ!$D$10+'СЕТ СН'!$G$5-'СЕТ СН'!$G$21</f>
        <v>4470.54822169</v>
      </c>
      <c r="F70" s="37">
        <f>SUMIFS(СВЦЭМ!$D$34:$D$777,СВЦЭМ!$A$34:$A$777,$A70,СВЦЭМ!$B$34:$B$777,F$47)+'СЕТ СН'!$G$11+СВЦЭМ!$D$10+'СЕТ СН'!$G$5-'СЕТ СН'!$G$21</f>
        <v>4471.02429949</v>
      </c>
      <c r="G70" s="37">
        <f>SUMIFS(СВЦЭМ!$D$34:$D$777,СВЦЭМ!$A$34:$A$777,$A70,СВЦЭМ!$B$34:$B$777,G$47)+'СЕТ СН'!$G$11+СВЦЭМ!$D$10+'СЕТ СН'!$G$5-'СЕТ СН'!$G$21</f>
        <v>4453.4732542900001</v>
      </c>
      <c r="H70" s="37">
        <f>SUMIFS(СВЦЭМ!$D$34:$D$777,СВЦЭМ!$A$34:$A$777,$A70,СВЦЭМ!$B$34:$B$777,H$47)+'СЕТ СН'!$G$11+СВЦЭМ!$D$10+'СЕТ СН'!$G$5-'СЕТ СН'!$G$21</f>
        <v>4395.7517585599999</v>
      </c>
      <c r="I70" s="37">
        <f>SUMIFS(СВЦЭМ!$D$34:$D$777,СВЦЭМ!$A$34:$A$777,$A70,СВЦЭМ!$B$34:$B$777,I$47)+'СЕТ СН'!$G$11+СВЦЭМ!$D$10+'СЕТ СН'!$G$5-'СЕТ СН'!$G$21</f>
        <v>4360.2793592600001</v>
      </c>
      <c r="J70" s="37">
        <f>SUMIFS(СВЦЭМ!$D$34:$D$777,СВЦЭМ!$A$34:$A$777,$A70,СВЦЭМ!$B$34:$B$777,J$47)+'СЕТ СН'!$G$11+СВЦЭМ!$D$10+'СЕТ СН'!$G$5-'СЕТ СН'!$G$21</f>
        <v>4334.2315769500001</v>
      </c>
      <c r="K70" s="37">
        <f>SUMIFS(СВЦЭМ!$D$34:$D$777,СВЦЭМ!$A$34:$A$777,$A70,СВЦЭМ!$B$34:$B$777,K$47)+'СЕТ СН'!$G$11+СВЦЭМ!$D$10+'СЕТ СН'!$G$5-'СЕТ СН'!$G$21</f>
        <v>4333.3552029599996</v>
      </c>
      <c r="L70" s="37">
        <f>SUMIFS(СВЦЭМ!$D$34:$D$777,СВЦЭМ!$A$34:$A$777,$A70,СВЦЭМ!$B$34:$B$777,L$47)+'СЕТ СН'!$G$11+СВЦЭМ!$D$10+'СЕТ СН'!$G$5-'СЕТ СН'!$G$21</f>
        <v>4342.2892195900004</v>
      </c>
      <c r="M70" s="37">
        <f>SUMIFS(СВЦЭМ!$D$34:$D$777,СВЦЭМ!$A$34:$A$777,$A70,СВЦЭМ!$B$34:$B$777,M$47)+'СЕТ СН'!$G$11+СВЦЭМ!$D$10+'СЕТ СН'!$G$5-'СЕТ СН'!$G$21</f>
        <v>4361.4631211800006</v>
      </c>
      <c r="N70" s="37">
        <f>SUMIFS(СВЦЭМ!$D$34:$D$777,СВЦЭМ!$A$34:$A$777,$A70,СВЦЭМ!$B$34:$B$777,N$47)+'СЕТ СН'!$G$11+СВЦЭМ!$D$10+'СЕТ СН'!$G$5-'СЕТ СН'!$G$21</f>
        <v>4375.6308513599997</v>
      </c>
      <c r="O70" s="37">
        <f>SUMIFS(СВЦЭМ!$D$34:$D$777,СВЦЭМ!$A$34:$A$777,$A70,СВЦЭМ!$B$34:$B$777,O$47)+'СЕТ СН'!$G$11+СВЦЭМ!$D$10+'СЕТ СН'!$G$5-'СЕТ СН'!$G$21</f>
        <v>4397.6089957599997</v>
      </c>
      <c r="P70" s="37">
        <f>SUMIFS(СВЦЭМ!$D$34:$D$777,СВЦЭМ!$A$34:$A$777,$A70,СВЦЭМ!$B$34:$B$777,P$47)+'СЕТ СН'!$G$11+СВЦЭМ!$D$10+'СЕТ СН'!$G$5-'СЕТ СН'!$G$21</f>
        <v>4392.3332271099998</v>
      </c>
      <c r="Q70" s="37">
        <f>SUMIFS(СВЦЭМ!$D$34:$D$777,СВЦЭМ!$A$34:$A$777,$A70,СВЦЭМ!$B$34:$B$777,Q$47)+'СЕТ СН'!$G$11+СВЦЭМ!$D$10+'СЕТ СН'!$G$5-'СЕТ СН'!$G$21</f>
        <v>4399.4487165</v>
      </c>
      <c r="R70" s="37">
        <f>SUMIFS(СВЦЭМ!$D$34:$D$777,СВЦЭМ!$A$34:$A$777,$A70,СВЦЭМ!$B$34:$B$777,R$47)+'СЕТ СН'!$G$11+СВЦЭМ!$D$10+'СЕТ СН'!$G$5-'СЕТ СН'!$G$21</f>
        <v>4394.5909914900003</v>
      </c>
      <c r="S70" s="37">
        <f>SUMIFS(СВЦЭМ!$D$34:$D$777,СВЦЭМ!$A$34:$A$777,$A70,СВЦЭМ!$B$34:$B$777,S$47)+'СЕТ СН'!$G$11+СВЦЭМ!$D$10+'СЕТ СН'!$G$5-'СЕТ СН'!$G$21</f>
        <v>4378.9524744199998</v>
      </c>
      <c r="T70" s="37">
        <f>SUMIFS(СВЦЭМ!$D$34:$D$777,СВЦЭМ!$A$34:$A$777,$A70,СВЦЭМ!$B$34:$B$777,T$47)+'СЕТ СН'!$G$11+СВЦЭМ!$D$10+'СЕТ СН'!$G$5-'СЕТ СН'!$G$21</f>
        <v>4334.4764336200005</v>
      </c>
      <c r="U70" s="37">
        <f>SUMIFS(СВЦЭМ!$D$34:$D$777,СВЦЭМ!$A$34:$A$777,$A70,СВЦЭМ!$B$34:$B$777,U$47)+'СЕТ СН'!$G$11+СВЦЭМ!$D$10+'СЕТ СН'!$G$5-'СЕТ СН'!$G$21</f>
        <v>4332.3669508900002</v>
      </c>
      <c r="V70" s="37">
        <f>SUMIFS(СВЦЭМ!$D$34:$D$777,СВЦЭМ!$A$34:$A$777,$A70,СВЦЭМ!$B$34:$B$777,V$47)+'СЕТ СН'!$G$11+СВЦЭМ!$D$10+'СЕТ СН'!$G$5-'СЕТ СН'!$G$21</f>
        <v>4352.4399027600002</v>
      </c>
      <c r="W70" s="37">
        <f>SUMIFS(СВЦЭМ!$D$34:$D$777,СВЦЭМ!$A$34:$A$777,$A70,СВЦЭМ!$B$34:$B$777,W$47)+'СЕТ СН'!$G$11+СВЦЭМ!$D$10+'СЕТ СН'!$G$5-'СЕТ СН'!$G$21</f>
        <v>4368.1413536700002</v>
      </c>
      <c r="X70" s="37">
        <f>SUMIFS(СВЦЭМ!$D$34:$D$777,СВЦЭМ!$A$34:$A$777,$A70,СВЦЭМ!$B$34:$B$777,X$47)+'СЕТ СН'!$G$11+СВЦЭМ!$D$10+'СЕТ СН'!$G$5-'СЕТ СН'!$G$21</f>
        <v>4417.0444455199995</v>
      </c>
      <c r="Y70" s="37">
        <f>SUMIFS(СВЦЭМ!$D$34:$D$777,СВЦЭМ!$A$34:$A$777,$A70,СВЦЭМ!$B$34:$B$777,Y$47)+'СЕТ СН'!$G$11+СВЦЭМ!$D$10+'СЕТ СН'!$G$5-'СЕТ СН'!$G$21</f>
        <v>4429.0003447399995</v>
      </c>
    </row>
    <row r="71" spans="1:26" ht="15.75" x14ac:dyDescent="0.2">
      <c r="A71" s="36">
        <f t="shared" si="1"/>
        <v>42759</v>
      </c>
      <c r="B71" s="37">
        <f>SUMIFS(СВЦЭМ!$D$34:$D$777,СВЦЭМ!$A$34:$A$777,$A71,СВЦЭМ!$B$34:$B$777,B$47)+'СЕТ СН'!$G$11+СВЦЭМ!$D$10+'СЕТ СН'!$G$5-'СЕТ СН'!$G$21</f>
        <v>4421.8717295200004</v>
      </c>
      <c r="C71" s="37">
        <f>SUMIFS(СВЦЭМ!$D$34:$D$777,СВЦЭМ!$A$34:$A$777,$A71,СВЦЭМ!$B$34:$B$777,C$47)+'СЕТ СН'!$G$11+СВЦЭМ!$D$10+'СЕТ СН'!$G$5-'СЕТ СН'!$G$21</f>
        <v>4430.1328021099998</v>
      </c>
      <c r="D71" s="37">
        <f>SUMIFS(СВЦЭМ!$D$34:$D$777,СВЦЭМ!$A$34:$A$777,$A71,СВЦЭМ!$B$34:$B$777,D$47)+'СЕТ СН'!$G$11+СВЦЭМ!$D$10+'СЕТ СН'!$G$5-'СЕТ СН'!$G$21</f>
        <v>4462.2074981400001</v>
      </c>
      <c r="E71" s="37">
        <f>SUMIFS(СВЦЭМ!$D$34:$D$777,СВЦЭМ!$A$34:$A$777,$A71,СВЦЭМ!$B$34:$B$777,E$47)+'СЕТ СН'!$G$11+СВЦЭМ!$D$10+'СЕТ СН'!$G$5-'СЕТ СН'!$G$21</f>
        <v>4471.9305285700002</v>
      </c>
      <c r="F71" s="37">
        <f>SUMIFS(СВЦЭМ!$D$34:$D$777,СВЦЭМ!$A$34:$A$777,$A71,СВЦЭМ!$B$34:$B$777,F$47)+'СЕТ СН'!$G$11+СВЦЭМ!$D$10+'СЕТ СН'!$G$5-'СЕТ СН'!$G$21</f>
        <v>4470.3866172600001</v>
      </c>
      <c r="G71" s="37">
        <f>SUMIFS(СВЦЭМ!$D$34:$D$777,СВЦЭМ!$A$34:$A$777,$A71,СВЦЭМ!$B$34:$B$777,G$47)+'СЕТ СН'!$G$11+СВЦЭМ!$D$10+'СЕТ СН'!$G$5-'СЕТ СН'!$G$21</f>
        <v>4470.6040285500003</v>
      </c>
      <c r="H71" s="37">
        <f>SUMIFS(СВЦЭМ!$D$34:$D$777,СВЦЭМ!$A$34:$A$777,$A71,СВЦЭМ!$B$34:$B$777,H$47)+'СЕТ СН'!$G$11+СВЦЭМ!$D$10+'СЕТ СН'!$G$5-'СЕТ СН'!$G$21</f>
        <v>4428.8466553500002</v>
      </c>
      <c r="I71" s="37">
        <f>SUMIFS(СВЦЭМ!$D$34:$D$777,СВЦЭМ!$A$34:$A$777,$A71,СВЦЭМ!$B$34:$B$777,I$47)+'СЕТ СН'!$G$11+СВЦЭМ!$D$10+'СЕТ СН'!$G$5-'СЕТ СН'!$G$21</f>
        <v>4404.72072346</v>
      </c>
      <c r="J71" s="37">
        <f>SUMIFS(СВЦЭМ!$D$34:$D$777,СВЦЭМ!$A$34:$A$777,$A71,СВЦЭМ!$B$34:$B$777,J$47)+'СЕТ СН'!$G$11+СВЦЭМ!$D$10+'СЕТ СН'!$G$5-'СЕТ СН'!$G$21</f>
        <v>4346.63796473</v>
      </c>
      <c r="K71" s="37">
        <f>SUMIFS(СВЦЭМ!$D$34:$D$777,СВЦЭМ!$A$34:$A$777,$A71,СВЦЭМ!$B$34:$B$777,K$47)+'СЕТ СН'!$G$11+СВЦЭМ!$D$10+'СЕТ СН'!$G$5-'СЕТ СН'!$G$21</f>
        <v>4342.2182477900005</v>
      </c>
      <c r="L71" s="37">
        <f>SUMIFS(СВЦЭМ!$D$34:$D$777,СВЦЭМ!$A$34:$A$777,$A71,СВЦЭМ!$B$34:$B$777,L$47)+'СЕТ СН'!$G$11+СВЦЭМ!$D$10+'СЕТ СН'!$G$5-'СЕТ СН'!$G$21</f>
        <v>4341.7618811000002</v>
      </c>
      <c r="M71" s="37">
        <f>SUMIFS(СВЦЭМ!$D$34:$D$777,СВЦЭМ!$A$34:$A$777,$A71,СВЦЭМ!$B$34:$B$777,M$47)+'СЕТ СН'!$G$11+СВЦЭМ!$D$10+'СЕТ СН'!$G$5-'СЕТ СН'!$G$21</f>
        <v>4351.0728833699995</v>
      </c>
      <c r="N71" s="37">
        <f>SUMIFS(СВЦЭМ!$D$34:$D$777,СВЦЭМ!$A$34:$A$777,$A71,СВЦЭМ!$B$34:$B$777,N$47)+'СЕТ СН'!$G$11+СВЦЭМ!$D$10+'СЕТ СН'!$G$5-'СЕТ СН'!$G$21</f>
        <v>4343.3326657600001</v>
      </c>
      <c r="O71" s="37">
        <f>SUMIFS(СВЦЭМ!$D$34:$D$777,СВЦЭМ!$A$34:$A$777,$A71,СВЦЭМ!$B$34:$B$777,O$47)+'СЕТ СН'!$G$11+СВЦЭМ!$D$10+'СЕТ СН'!$G$5-'СЕТ СН'!$G$21</f>
        <v>4385.0557545499996</v>
      </c>
      <c r="P71" s="37">
        <f>SUMIFS(СВЦЭМ!$D$34:$D$777,СВЦЭМ!$A$34:$A$777,$A71,СВЦЭМ!$B$34:$B$777,P$47)+'СЕТ СН'!$G$11+СВЦЭМ!$D$10+'СЕТ СН'!$G$5-'СЕТ СН'!$G$21</f>
        <v>4400.9119703899996</v>
      </c>
      <c r="Q71" s="37">
        <f>SUMIFS(СВЦЭМ!$D$34:$D$777,СВЦЭМ!$A$34:$A$777,$A71,СВЦЭМ!$B$34:$B$777,Q$47)+'СЕТ СН'!$G$11+СВЦЭМ!$D$10+'СЕТ СН'!$G$5-'СЕТ СН'!$G$21</f>
        <v>4403.98185913</v>
      </c>
      <c r="R71" s="37">
        <f>SUMIFS(СВЦЭМ!$D$34:$D$777,СВЦЭМ!$A$34:$A$777,$A71,СВЦЭМ!$B$34:$B$777,R$47)+'СЕТ СН'!$G$11+СВЦЭМ!$D$10+'СЕТ СН'!$G$5-'СЕТ СН'!$G$21</f>
        <v>4401.8647133100003</v>
      </c>
      <c r="S71" s="37">
        <f>SUMIFS(СВЦЭМ!$D$34:$D$777,СВЦЭМ!$A$34:$A$777,$A71,СВЦЭМ!$B$34:$B$777,S$47)+'СЕТ СН'!$G$11+СВЦЭМ!$D$10+'СЕТ СН'!$G$5-'СЕТ СН'!$G$21</f>
        <v>4372.8547299399997</v>
      </c>
      <c r="T71" s="37">
        <f>SUMIFS(СВЦЭМ!$D$34:$D$777,СВЦЭМ!$A$34:$A$777,$A71,СВЦЭМ!$B$34:$B$777,T$47)+'СЕТ СН'!$G$11+СВЦЭМ!$D$10+'СЕТ СН'!$G$5-'СЕТ СН'!$G$21</f>
        <v>4333.3549582899996</v>
      </c>
      <c r="U71" s="37">
        <f>SUMIFS(СВЦЭМ!$D$34:$D$777,СВЦЭМ!$A$34:$A$777,$A71,СВЦЭМ!$B$34:$B$777,U$47)+'СЕТ СН'!$G$11+СВЦЭМ!$D$10+'СЕТ СН'!$G$5-'СЕТ СН'!$G$21</f>
        <v>4332.38445968</v>
      </c>
      <c r="V71" s="37">
        <f>SUMIFS(СВЦЭМ!$D$34:$D$777,СВЦЭМ!$A$34:$A$777,$A71,СВЦЭМ!$B$34:$B$777,V$47)+'СЕТ СН'!$G$11+СВЦЭМ!$D$10+'СЕТ СН'!$G$5-'СЕТ СН'!$G$21</f>
        <v>4352.6955601999998</v>
      </c>
      <c r="W71" s="37">
        <f>SUMIFS(СВЦЭМ!$D$34:$D$777,СВЦЭМ!$A$34:$A$777,$A71,СВЦЭМ!$B$34:$B$777,W$47)+'СЕТ СН'!$G$11+СВЦЭМ!$D$10+'СЕТ СН'!$G$5-'СЕТ СН'!$G$21</f>
        <v>4356.7523951100002</v>
      </c>
      <c r="X71" s="37">
        <f>SUMIFS(СВЦЭМ!$D$34:$D$777,СВЦЭМ!$A$34:$A$777,$A71,СВЦЭМ!$B$34:$B$777,X$47)+'СЕТ СН'!$G$11+СВЦЭМ!$D$10+'СЕТ СН'!$G$5-'СЕТ СН'!$G$21</f>
        <v>4377.16856525</v>
      </c>
      <c r="Y71" s="37">
        <f>SUMIFS(СВЦЭМ!$D$34:$D$777,СВЦЭМ!$A$34:$A$777,$A71,СВЦЭМ!$B$34:$B$777,Y$47)+'СЕТ СН'!$G$11+СВЦЭМ!$D$10+'СЕТ СН'!$G$5-'СЕТ СН'!$G$21</f>
        <v>4424.5739078400002</v>
      </c>
    </row>
    <row r="72" spans="1:26" ht="15.75" x14ac:dyDescent="0.2">
      <c r="A72" s="36">
        <f t="shared" si="1"/>
        <v>42760</v>
      </c>
      <c r="B72" s="37">
        <f>SUMIFS(СВЦЭМ!$D$34:$D$777,СВЦЭМ!$A$34:$A$777,$A72,СВЦЭМ!$B$34:$B$777,B$47)+'СЕТ СН'!$G$11+СВЦЭМ!$D$10+'СЕТ СН'!$G$5-'СЕТ СН'!$G$21</f>
        <v>4440.2043499499996</v>
      </c>
      <c r="C72" s="37">
        <f>SUMIFS(СВЦЭМ!$D$34:$D$777,СВЦЭМ!$A$34:$A$777,$A72,СВЦЭМ!$B$34:$B$777,C$47)+'СЕТ СН'!$G$11+СВЦЭМ!$D$10+'СЕТ СН'!$G$5-'СЕТ СН'!$G$21</f>
        <v>4460.0897204900002</v>
      </c>
      <c r="D72" s="37">
        <f>SUMIFS(СВЦЭМ!$D$34:$D$777,СВЦЭМ!$A$34:$A$777,$A72,СВЦЭМ!$B$34:$B$777,D$47)+'СЕТ СН'!$G$11+СВЦЭМ!$D$10+'СЕТ СН'!$G$5-'СЕТ СН'!$G$21</f>
        <v>4480.8963194299995</v>
      </c>
      <c r="E72" s="37">
        <f>SUMIFS(СВЦЭМ!$D$34:$D$777,СВЦЭМ!$A$34:$A$777,$A72,СВЦЭМ!$B$34:$B$777,E$47)+'СЕТ СН'!$G$11+СВЦЭМ!$D$10+'СЕТ СН'!$G$5-'СЕТ СН'!$G$21</f>
        <v>4489.0424560900001</v>
      </c>
      <c r="F72" s="37">
        <f>SUMIFS(СВЦЭМ!$D$34:$D$777,СВЦЭМ!$A$34:$A$777,$A72,СВЦЭМ!$B$34:$B$777,F$47)+'СЕТ СН'!$G$11+СВЦЭМ!$D$10+'СЕТ СН'!$G$5-'СЕТ СН'!$G$21</f>
        <v>4488.3499342800005</v>
      </c>
      <c r="G72" s="37">
        <f>SUMIFS(СВЦЭМ!$D$34:$D$777,СВЦЭМ!$A$34:$A$777,$A72,СВЦЭМ!$B$34:$B$777,G$47)+'СЕТ СН'!$G$11+СВЦЭМ!$D$10+'СЕТ СН'!$G$5-'СЕТ СН'!$G$21</f>
        <v>4486.4829635799997</v>
      </c>
      <c r="H72" s="37">
        <f>SUMIFS(СВЦЭМ!$D$34:$D$777,СВЦЭМ!$A$34:$A$777,$A72,СВЦЭМ!$B$34:$B$777,H$47)+'СЕТ СН'!$G$11+СВЦЭМ!$D$10+'СЕТ СН'!$G$5-'СЕТ СН'!$G$21</f>
        <v>4437.1312334200002</v>
      </c>
      <c r="I72" s="37">
        <f>SUMIFS(СВЦЭМ!$D$34:$D$777,СВЦЭМ!$A$34:$A$777,$A72,СВЦЭМ!$B$34:$B$777,I$47)+'СЕТ СН'!$G$11+СВЦЭМ!$D$10+'СЕТ СН'!$G$5-'СЕТ СН'!$G$21</f>
        <v>4390.5649889300003</v>
      </c>
      <c r="J72" s="37">
        <f>SUMIFS(СВЦЭМ!$D$34:$D$777,СВЦЭМ!$A$34:$A$777,$A72,СВЦЭМ!$B$34:$B$777,J$47)+'СЕТ СН'!$G$11+СВЦЭМ!$D$10+'СЕТ СН'!$G$5-'СЕТ СН'!$G$21</f>
        <v>4348.2907604100001</v>
      </c>
      <c r="K72" s="37">
        <f>SUMIFS(СВЦЭМ!$D$34:$D$777,СВЦЭМ!$A$34:$A$777,$A72,СВЦЭМ!$B$34:$B$777,K$47)+'СЕТ СН'!$G$11+СВЦЭМ!$D$10+'СЕТ СН'!$G$5-'СЕТ СН'!$G$21</f>
        <v>4352.3159782800003</v>
      </c>
      <c r="L72" s="37">
        <f>SUMIFS(СВЦЭМ!$D$34:$D$777,СВЦЭМ!$A$34:$A$777,$A72,СВЦЭМ!$B$34:$B$777,L$47)+'СЕТ СН'!$G$11+СВЦЭМ!$D$10+'СЕТ СН'!$G$5-'СЕТ СН'!$G$21</f>
        <v>4348.6545769000004</v>
      </c>
      <c r="M72" s="37">
        <f>SUMIFS(СВЦЭМ!$D$34:$D$777,СВЦЭМ!$A$34:$A$777,$A72,СВЦЭМ!$B$34:$B$777,M$47)+'СЕТ СН'!$G$11+СВЦЭМ!$D$10+'СЕТ СН'!$G$5-'СЕТ СН'!$G$21</f>
        <v>4341.8691885200005</v>
      </c>
      <c r="N72" s="37">
        <f>SUMIFS(СВЦЭМ!$D$34:$D$777,СВЦЭМ!$A$34:$A$777,$A72,СВЦЭМ!$B$34:$B$777,N$47)+'СЕТ СН'!$G$11+СВЦЭМ!$D$10+'СЕТ СН'!$G$5-'СЕТ СН'!$G$21</f>
        <v>4354.5188035800002</v>
      </c>
      <c r="O72" s="37">
        <f>SUMIFS(СВЦЭМ!$D$34:$D$777,СВЦЭМ!$A$34:$A$777,$A72,СВЦЭМ!$B$34:$B$777,O$47)+'СЕТ СН'!$G$11+СВЦЭМ!$D$10+'СЕТ СН'!$G$5-'СЕТ СН'!$G$21</f>
        <v>4348.21334587</v>
      </c>
      <c r="P72" s="37">
        <f>SUMIFS(СВЦЭМ!$D$34:$D$777,СВЦЭМ!$A$34:$A$777,$A72,СВЦЭМ!$B$34:$B$777,P$47)+'СЕТ СН'!$G$11+СВЦЭМ!$D$10+'СЕТ СН'!$G$5-'СЕТ СН'!$G$21</f>
        <v>4361.6697109100005</v>
      </c>
      <c r="Q72" s="37">
        <f>SUMIFS(СВЦЭМ!$D$34:$D$777,СВЦЭМ!$A$34:$A$777,$A72,СВЦЭМ!$B$34:$B$777,Q$47)+'СЕТ СН'!$G$11+СВЦЭМ!$D$10+'СЕТ СН'!$G$5-'СЕТ СН'!$G$21</f>
        <v>4370.3571330300001</v>
      </c>
      <c r="R72" s="37">
        <f>SUMIFS(СВЦЭМ!$D$34:$D$777,СВЦЭМ!$A$34:$A$777,$A72,СВЦЭМ!$B$34:$B$777,R$47)+'СЕТ СН'!$G$11+СВЦЭМ!$D$10+'СЕТ СН'!$G$5-'СЕТ СН'!$G$21</f>
        <v>4370.0792455499995</v>
      </c>
      <c r="S72" s="37">
        <f>SUMIFS(СВЦЭМ!$D$34:$D$777,СВЦЭМ!$A$34:$A$777,$A72,СВЦЭМ!$B$34:$B$777,S$47)+'СЕТ СН'!$G$11+СВЦЭМ!$D$10+'СЕТ СН'!$G$5-'СЕТ СН'!$G$21</f>
        <v>4357.6151471399999</v>
      </c>
      <c r="T72" s="37">
        <f>SUMIFS(СВЦЭМ!$D$34:$D$777,СВЦЭМ!$A$34:$A$777,$A72,СВЦЭМ!$B$34:$B$777,T$47)+'СЕТ СН'!$G$11+СВЦЭМ!$D$10+'СЕТ СН'!$G$5-'СЕТ СН'!$G$21</f>
        <v>4350.3059404400001</v>
      </c>
      <c r="U72" s="37">
        <f>SUMIFS(СВЦЭМ!$D$34:$D$777,СВЦЭМ!$A$34:$A$777,$A72,СВЦЭМ!$B$34:$B$777,U$47)+'СЕТ СН'!$G$11+СВЦЭМ!$D$10+'СЕТ СН'!$G$5-'СЕТ СН'!$G$21</f>
        <v>4349.8698367400002</v>
      </c>
      <c r="V72" s="37">
        <f>SUMIFS(СВЦЭМ!$D$34:$D$777,СВЦЭМ!$A$34:$A$777,$A72,СВЦЭМ!$B$34:$B$777,V$47)+'СЕТ СН'!$G$11+СВЦЭМ!$D$10+'СЕТ СН'!$G$5-'СЕТ СН'!$G$21</f>
        <v>4355.2367631100005</v>
      </c>
      <c r="W72" s="37">
        <f>SUMIFS(СВЦЭМ!$D$34:$D$777,СВЦЭМ!$A$34:$A$777,$A72,СВЦЭМ!$B$34:$B$777,W$47)+'СЕТ СН'!$G$11+СВЦЭМ!$D$10+'СЕТ СН'!$G$5-'СЕТ СН'!$G$21</f>
        <v>4369.7757583599996</v>
      </c>
      <c r="X72" s="37">
        <f>SUMIFS(СВЦЭМ!$D$34:$D$777,СВЦЭМ!$A$34:$A$777,$A72,СВЦЭМ!$B$34:$B$777,X$47)+'СЕТ СН'!$G$11+СВЦЭМ!$D$10+'СЕТ СН'!$G$5-'СЕТ СН'!$G$21</f>
        <v>4392.6233520300002</v>
      </c>
      <c r="Y72" s="37">
        <f>SUMIFS(СВЦЭМ!$D$34:$D$777,СВЦЭМ!$A$34:$A$777,$A72,СВЦЭМ!$B$34:$B$777,Y$47)+'СЕТ СН'!$G$11+СВЦЭМ!$D$10+'СЕТ СН'!$G$5-'СЕТ СН'!$G$21</f>
        <v>4421.9828662700002</v>
      </c>
    </row>
    <row r="73" spans="1:26" ht="15.75" x14ac:dyDescent="0.2">
      <c r="A73" s="36">
        <f t="shared" si="1"/>
        <v>42761</v>
      </c>
      <c r="B73" s="37">
        <f>SUMIFS(СВЦЭМ!$D$34:$D$777,СВЦЭМ!$A$34:$A$777,$A73,СВЦЭМ!$B$34:$B$777,B$47)+'СЕТ СН'!$G$11+СВЦЭМ!$D$10+'СЕТ СН'!$G$5-'СЕТ СН'!$G$21</f>
        <v>4455.4341631000007</v>
      </c>
      <c r="C73" s="37">
        <f>SUMIFS(СВЦЭМ!$D$34:$D$777,СВЦЭМ!$A$34:$A$777,$A73,СВЦЭМ!$B$34:$B$777,C$47)+'СЕТ СН'!$G$11+СВЦЭМ!$D$10+'СЕТ СН'!$G$5-'СЕТ СН'!$G$21</f>
        <v>4491.0225487600001</v>
      </c>
      <c r="D73" s="37">
        <f>SUMIFS(СВЦЭМ!$D$34:$D$777,СВЦЭМ!$A$34:$A$777,$A73,СВЦЭМ!$B$34:$B$777,D$47)+'СЕТ СН'!$G$11+СВЦЭМ!$D$10+'СЕТ СН'!$G$5-'СЕТ СН'!$G$21</f>
        <v>4516.75798373</v>
      </c>
      <c r="E73" s="37">
        <f>SUMIFS(СВЦЭМ!$D$34:$D$777,СВЦЭМ!$A$34:$A$777,$A73,СВЦЭМ!$B$34:$B$777,E$47)+'СЕТ СН'!$G$11+СВЦЭМ!$D$10+'СЕТ СН'!$G$5-'СЕТ СН'!$G$21</f>
        <v>4530.5384072899997</v>
      </c>
      <c r="F73" s="37">
        <f>SUMIFS(СВЦЭМ!$D$34:$D$777,СВЦЭМ!$A$34:$A$777,$A73,СВЦЭМ!$B$34:$B$777,F$47)+'СЕТ СН'!$G$11+СВЦЭМ!$D$10+'СЕТ СН'!$G$5-'СЕТ СН'!$G$21</f>
        <v>4526.03194411</v>
      </c>
      <c r="G73" s="37">
        <f>SUMIFS(СВЦЭМ!$D$34:$D$777,СВЦЭМ!$A$34:$A$777,$A73,СВЦЭМ!$B$34:$B$777,G$47)+'СЕТ СН'!$G$11+СВЦЭМ!$D$10+'СЕТ СН'!$G$5-'СЕТ СН'!$G$21</f>
        <v>4506.6360287799998</v>
      </c>
      <c r="H73" s="37">
        <f>SUMIFS(СВЦЭМ!$D$34:$D$777,СВЦЭМ!$A$34:$A$777,$A73,СВЦЭМ!$B$34:$B$777,H$47)+'СЕТ СН'!$G$11+СВЦЭМ!$D$10+'СЕТ СН'!$G$5-'СЕТ СН'!$G$21</f>
        <v>4454.3042128799998</v>
      </c>
      <c r="I73" s="37">
        <f>SUMIFS(СВЦЭМ!$D$34:$D$777,СВЦЭМ!$A$34:$A$777,$A73,СВЦЭМ!$B$34:$B$777,I$47)+'СЕТ СН'!$G$11+СВЦЭМ!$D$10+'СЕТ СН'!$G$5-'СЕТ СН'!$G$21</f>
        <v>4396.8955623399997</v>
      </c>
      <c r="J73" s="37">
        <f>SUMIFS(СВЦЭМ!$D$34:$D$777,СВЦЭМ!$A$34:$A$777,$A73,СВЦЭМ!$B$34:$B$777,J$47)+'СЕТ СН'!$G$11+СВЦЭМ!$D$10+'СЕТ СН'!$G$5-'СЕТ СН'!$G$21</f>
        <v>4360.2566523300002</v>
      </c>
      <c r="K73" s="37">
        <f>SUMIFS(СВЦЭМ!$D$34:$D$777,СВЦЭМ!$A$34:$A$777,$A73,СВЦЭМ!$B$34:$B$777,K$47)+'СЕТ СН'!$G$11+СВЦЭМ!$D$10+'СЕТ СН'!$G$5-'СЕТ СН'!$G$21</f>
        <v>4337.4634111400001</v>
      </c>
      <c r="L73" s="37">
        <f>SUMIFS(СВЦЭМ!$D$34:$D$777,СВЦЭМ!$A$34:$A$777,$A73,СВЦЭМ!$B$34:$B$777,L$47)+'СЕТ СН'!$G$11+СВЦЭМ!$D$10+'СЕТ СН'!$G$5-'СЕТ СН'!$G$21</f>
        <v>4327.27577896</v>
      </c>
      <c r="M73" s="37">
        <f>SUMIFS(СВЦЭМ!$D$34:$D$777,СВЦЭМ!$A$34:$A$777,$A73,СВЦЭМ!$B$34:$B$777,M$47)+'СЕТ СН'!$G$11+СВЦЭМ!$D$10+'СЕТ СН'!$G$5-'СЕТ СН'!$G$21</f>
        <v>4349.50107054</v>
      </c>
      <c r="N73" s="37">
        <f>SUMIFS(СВЦЭМ!$D$34:$D$777,СВЦЭМ!$A$34:$A$777,$A73,СВЦЭМ!$B$34:$B$777,N$47)+'СЕТ СН'!$G$11+СВЦЭМ!$D$10+'СЕТ СН'!$G$5-'СЕТ СН'!$G$21</f>
        <v>4362.2302947200005</v>
      </c>
      <c r="O73" s="37">
        <f>SUMIFS(СВЦЭМ!$D$34:$D$777,СВЦЭМ!$A$34:$A$777,$A73,СВЦЭМ!$B$34:$B$777,O$47)+'СЕТ СН'!$G$11+СВЦЭМ!$D$10+'СЕТ СН'!$G$5-'СЕТ СН'!$G$21</f>
        <v>4404.2624929499998</v>
      </c>
      <c r="P73" s="37">
        <f>SUMIFS(СВЦЭМ!$D$34:$D$777,СВЦЭМ!$A$34:$A$777,$A73,СВЦЭМ!$B$34:$B$777,P$47)+'СЕТ СН'!$G$11+СВЦЭМ!$D$10+'СЕТ СН'!$G$5-'СЕТ СН'!$G$21</f>
        <v>4408.5329840200002</v>
      </c>
      <c r="Q73" s="37">
        <f>SUMIFS(СВЦЭМ!$D$34:$D$777,СВЦЭМ!$A$34:$A$777,$A73,СВЦЭМ!$B$34:$B$777,Q$47)+'СЕТ СН'!$G$11+СВЦЭМ!$D$10+'СЕТ СН'!$G$5-'СЕТ СН'!$G$21</f>
        <v>4414.1172765400006</v>
      </c>
      <c r="R73" s="37">
        <f>SUMIFS(СВЦЭМ!$D$34:$D$777,СВЦЭМ!$A$34:$A$777,$A73,СВЦЭМ!$B$34:$B$777,R$47)+'СЕТ СН'!$G$11+СВЦЭМ!$D$10+'СЕТ СН'!$G$5-'СЕТ СН'!$G$21</f>
        <v>4417.6992795000006</v>
      </c>
      <c r="S73" s="37">
        <f>SUMIFS(СВЦЭМ!$D$34:$D$777,СВЦЭМ!$A$34:$A$777,$A73,СВЦЭМ!$B$34:$B$777,S$47)+'СЕТ СН'!$G$11+СВЦЭМ!$D$10+'СЕТ СН'!$G$5-'СЕТ СН'!$G$21</f>
        <v>4381.9116199399996</v>
      </c>
      <c r="T73" s="37">
        <f>SUMIFS(СВЦЭМ!$D$34:$D$777,СВЦЭМ!$A$34:$A$777,$A73,СВЦЭМ!$B$34:$B$777,T$47)+'СЕТ СН'!$G$11+СВЦЭМ!$D$10+'СЕТ СН'!$G$5-'СЕТ СН'!$G$21</f>
        <v>4331.1684483099998</v>
      </c>
      <c r="U73" s="37">
        <f>SUMIFS(СВЦЭМ!$D$34:$D$777,СВЦЭМ!$A$34:$A$777,$A73,СВЦЭМ!$B$34:$B$777,U$47)+'СЕТ СН'!$G$11+СВЦЭМ!$D$10+'СЕТ СН'!$G$5-'СЕТ СН'!$G$21</f>
        <v>4321.72470299</v>
      </c>
      <c r="V73" s="37">
        <f>SUMIFS(СВЦЭМ!$D$34:$D$777,СВЦЭМ!$A$34:$A$777,$A73,СВЦЭМ!$B$34:$B$777,V$47)+'СЕТ СН'!$G$11+СВЦЭМ!$D$10+'СЕТ СН'!$G$5-'СЕТ СН'!$G$21</f>
        <v>4336.9286999599999</v>
      </c>
      <c r="W73" s="37">
        <f>SUMIFS(СВЦЭМ!$D$34:$D$777,СВЦЭМ!$A$34:$A$777,$A73,СВЦЭМ!$B$34:$B$777,W$47)+'СЕТ СН'!$G$11+СВЦЭМ!$D$10+'СЕТ СН'!$G$5-'СЕТ СН'!$G$21</f>
        <v>4356.2617514100002</v>
      </c>
      <c r="X73" s="37">
        <f>SUMIFS(СВЦЭМ!$D$34:$D$777,СВЦЭМ!$A$34:$A$777,$A73,СВЦЭМ!$B$34:$B$777,X$47)+'СЕТ СН'!$G$11+СВЦЭМ!$D$10+'СЕТ СН'!$G$5-'СЕТ СН'!$G$21</f>
        <v>4387.2481003100002</v>
      </c>
      <c r="Y73" s="37">
        <f>SUMIFS(СВЦЭМ!$D$34:$D$777,СВЦЭМ!$A$34:$A$777,$A73,СВЦЭМ!$B$34:$B$777,Y$47)+'СЕТ СН'!$G$11+СВЦЭМ!$D$10+'СЕТ СН'!$G$5-'СЕТ СН'!$G$21</f>
        <v>4421.8319980400001</v>
      </c>
    </row>
    <row r="74" spans="1:26" ht="15.75" x14ac:dyDescent="0.2">
      <c r="A74" s="36">
        <f t="shared" si="1"/>
        <v>42762</v>
      </c>
      <c r="B74" s="37">
        <f>SUMIFS(СВЦЭМ!$D$34:$D$777,СВЦЭМ!$A$34:$A$777,$A74,СВЦЭМ!$B$34:$B$777,B$47)+'СЕТ СН'!$G$11+СВЦЭМ!$D$10+'СЕТ СН'!$G$5-'СЕТ СН'!$G$21</f>
        <v>4404.9243341500005</v>
      </c>
      <c r="C74" s="37">
        <f>SUMIFS(СВЦЭМ!$D$34:$D$777,СВЦЭМ!$A$34:$A$777,$A74,СВЦЭМ!$B$34:$B$777,C$47)+'СЕТ СН'!$G$11+СВЦЭМ!$D$10+'СЕТ СН'!$G$5-'СЕТ СН'!$G$21</f>
        <v>4439.3128330500003</v>
      </c>
      <c r="D74" s="37">
        <f>SUMIFS(СВЦЭМ!$D$34:$D$777,СВЦЭМ!$A$34:$A$777,$A74,СВЦЭМ!$B$34:$B$777,D$47)+'СЕТ СН'!$G$11+СВЦЭМ!$D$10+'СЕТ СН'!$G$5-'СЕТ СН'!$G$21</f>
        <v>4459.4919501599998</v>
      </c>
      <c r="E74" s="37">
        <f>SUMIFS(СВЦЭМ!$D$34:$D$777,СВЦЭМ!$A$34:$A$777,$A74,СВЦЭМ!$B$34:$B$777,E$47)+'СЕТ СН'!$G$11+СВЦЭМ!$D$10+'СЕТ СН'!$G$5-'СЕТ СН'!$G$21</f>
        <v>4491.8894762800001</v>
      </c>
      <c r="F74" s="37">
        <f>SUMIFS(СВЦЭМ!$D$34:$D$777,СВЦЭМ!$A$34:$A$777,$A74,СВЦЭМ!$B$34:$B$777,F$47)+'СЕТ СН'!$G$11+СВЦЭМ!$D$10+'СЕТ СН'!$G$5-'СЕТ СН'!$G$21</f>
        <v>4503.9883883100001</v>
      </c>
      <c r="G74" s="37">
        <f>SUMIFS(СВЦЭМ!$D$34:$D$777,СВЦЭМ!$A$34:$A$777,$A74,СВЦЭМ!$B$34:$B$777,G$47)+'СЕТ СН'!$G$11+СВЦЭМ!$D$10+'СЕТ СН'!$G$5-'СЕТ СН'!$G$21</f>
        <v>4503.2387758599998</v>
      </c>
      <c r="H74" s="37">
        <f>SUMIFS(СВЦЭМ!$D$34:$D$777,СВЦЭМ!$A$34:$A$777,$A74,СВЦЭМ!$B$34:$B$777,H$47)+'СЕТ СН'!$G$11+СВЦЭМ!$D$10+'СЕТ СН'!$G$5-'СЕТ СН'!$G$21</f>
        <v>4465.7642667800001</v>
      </c>
      <c r="I74" s="37">
        <f>SUMIFS(СВЦЭМ!$D$34:$D$777,СВЦЭМ!$A$34:$A$777,$A74,СВЦЭМ!$B$34:$B$777,I$47)+'СЕТ СН'!$G$11+СВЦЭМ!$D$10+'СЕТ СН'!$G$5-'СЕТ СН'!$G$21</f>
        <v>4413.39822654</v>
      </c>
      <c r="J74" s="37">
        <f>SUMIFS(СВЦЭМ!$D$34:$D$777,СВЦЭМ!$A$34:$A$777,$A74,СВЦЭМ!$B$34:$B$777,J$47)+'СЕТ СН'!$G$11+СВЦЭМ!$D$10+'СЕТ СН'!$G$5-'СЕТ СН'!$G$21</f>
        <v>4379.0357310600002</v>
      </c>
      <c r="K74" s="37">
        <f>SUMIFS(СВЦЭМ!$D$34:$D$777,СВЦЭМ!$A$34:$A$777,$A74,СВЦЭМ!$B$34:$B$777,K$47)+'СЕТ СН'!$G$11+СВЦЭМ!$D$10+'СЕТ СН'!$G$5-'СЕТ СН'!$G$21</f>
        <v>4360.1850181999998</v>
      </c>
      <c r="L74" s="37">
        <f>SUMIFS(СВЦЭМ!$D$34:$D$777,СВЦЭМ!$A$34:$A$777,$A74,СВЦЭМ!$B$34:$B$777,L$47)+'СЕТ СН'!$G$11+СВЦЭМ!$D$10+'СЕТ СН'!$G$5-'СЕТ СН'!$G$21</f>
        <v>4351.8982443599998</v>
      </c>
      <c r="M74" s="37">
        <f>SUMIFS(СВЦЭМ!$D$34:$D$777,СВЦЭМ!$A$34:$A$777,$A74,СВЦЭМ!$B$34:$B$777,M$47)+'СЕТ СН'!$G$11+СВЦЭМ!$D$10+'СЕТ СН'!$G$5-'СЕТ СН'!$G$21</f>
        <v>4362.6850085799997</v>
      </c>
      <c r="N74" s="37">
        <f>SUMIFS(СВЦЭМ!$D$34:$D$777,СВЦЭМ!$A$34:$A$777,$A74,СВЦЭМ!$B$34:$B$777,N$47)+'СЕТ СН'!$G$11+СВЦЭМ!$D$10+'СЕТ СН'!$G$5-'СЕТ СН'!$G$21</f>
        <v>4387.0241917399999</v>
      </c>
      <c r="O74" s="37">
        <f>SUMIFS(СВЦЭМ!$D$34:$D$777,СВЦЭМ!$A$34:$A$777,$A74,СВЦЭМ!$B$34:$B$777,O$47)+'СЕТ СН'!$G$11+СВЦЭМ!$D$10+'СЕТ СН'!$G$5-'СЕТ СН'!$G$21</f>
        <v>4401.9118703100003</v>
      </c>
      <c r="P74" s="37">
        <f>SUMIFS(СВЦЭМ!$D$34:$D$777,СВЦЭМ!$A$34:$A$777,$A74,СВЦЭМ!$B$34:$B$777,P$47)+'СЕТ СН'!$G$11+СВЦЭМ!$D$10+'СЕТ СН'!$G$5-'СЕТ СН'!$G$21</f>
        <v>4410.0220108600006</v>
      </c>
      <c r="Q74" s="37">
        <f>SUMIFS(СВЦЭМ!$D$34:$D$777,СВЦЭМ!$A$34:$A$777,$A74,СВЦЭМ!$B$34:$B$777,Q$47)+'СЕТ СН'!$G$11+СВЦЭМ!$D$10+'СЕТ СН'!$G$5-'СЕТ СН'!$G$21</f>
        <v>4418.0053215899998</v>
      </c>
      <c r="R74" s="37">
        <f>SUMIFS(СВЦЭМ!$D$34:$D$777,СВЦЭМ!$A$34:$A$777,$A74,СВЦЭМ!$B$34:$B$777,R$47)+'СЕТ СН'!$G$11+СВЦЭМ!$D$10+'СЕТ СН'!$G$5-'СЕТ СН'!$G$21</f>
        <v>4415.1385178600003</v>
      </c>
      <c r="S74" s="37">
        <f>SUMIFS(СВЦЭМ!$D$34:$D$777,СВЦЭМ!$A$34:$A$777,$A74,СВЦЭМ!$B$34:$B$777,S$47)+'СЕТ СН'!$G$11+СВЦЭМ!$D$10+'СЕТ СН'!$G$5-'СЕТ СН'!$G$21</f>
        <v>4401.0981311400001</v>
      </c>
      <c r="T74" s="37">
        <f>SUMIFS(СВЦЭМ!$D$34:$D$777,СВЦЭМ!$A$34:$A$777,$A74,СВЦЭМ!$B$34:$B$777,T$47)+'СЕТ СН'!$G$11+СВЦЭМ!$D$10+'СЕТ СН'!$G$5-'СЕТ СН'!$G$21</f>
        <v>4354.3171029300001</v>
      </c>
      <c r="U74" s="37">
        <f>SUMIFS(СВЦЭМ!$D$34:$D$777,СВЦЭМ!$A$34:$A$777,$A74,СВЦЭМ!$B$34:$B$777,U$47)+'СЕТ СН'!$G$11+СВЦЭМ!$D$10+'СЕТ СН'!$G$5-'СЕТ СН'!$G$21</f>
        <v>4341.1453872500006</v>
      </c>
      <c r="V74" s="37">
        <f>SUMIFS(СВЦЭМ!$D$34:$D$777,СВЦЭМ!$A$34:$A$777,$A74,СВЦЭМ!$B$34:$B$777,V$47)+'СЕТ СН'!$G$11+СВЦЭМ!$D$10+'СЕТ СН'!$G$5-'СЕТ СН'!$G$21</f>
        <v>4358.7196686900006</v>
      </c>
      <c r="W74" s="37">
        <f>SUMIFS(СВЦЭМ!$D$34:$D$777,СВЦЭМ!$A$34:$A$777,$A74,СВЦЭМ!$B$34:$B$777,W$47)+'СЕТ СН'!$G$11+СВЦЭМ!$D$10+'СЕТ СН'!$G$5-'СЕТ СН'!$G$21</f>
        <v>4372.4933849200006</v>
      </c>
      <c r="X74" s="37">
        <f>SUMIFS(СВЦЭМ!$D$34:$D$777,СВЦЭМ!$A$34:$A$777,$A74,СВЦЭМ!$B$34:$B$777,X$47)+'СЕТ СН'!$G$11+СВЦЭМ!$D$10+'СЕТ СН'!$G$5-'СЕТ СН'!$G$21</f>
        <v>4393.0053370799997</v>
      </c>
      <c r="Y74" s="37">
        <f>SUMIFS(СВЦЭМ!$D$34:$D$777,СВЦЭМ!$A$34:$A$777,$A74,СВЦЭМ!$B$34:$B$777,Y$47)+'СЕТ СН'!$G$11+СВЦЭМ!$D$10+'СЕТ СН'!$G$5-'СЕТ СН'!$G$21</f>
        <v>4430.4730601600004</v>
      </c>
    </row>
    <row r="75" spans="1:26" ht="15.75" x14ac:dyDescent="0.2">
      <c r="A75" s="36">
        <f t="shared" si="1"/>
        <v>42763</v>
      </c>
      <c r="B75" s="37">
        <f>SUMIFS(СВЦЭМ!$D$34:$D$777,СВЦЭМ!$A$34:$A$777,$A75,СВЦЭМ!$B$34:$B$777,B$47)+'СЕТ СН'!$G$11+СВЦЭМ!$D$10+'СЕТ СН'!$G$5-'СЕТ СН'!$G$21</f>
        <v>4395.74433555</v>
      </c>
      <c r="C75" s="37">
        <f>SUMIFS(СВЦЭМ!$D$34:$D$777,СВЦЭМ!$A$34:$A$777,$A75,СВЦЭМ!$B$34:$B$777,C$47)+'СЕТ СН'!$G$11+СВЦЭМ!$D$10+'СЕТ СН'!$G$5-'СЕТ СН'!$G$21</f>
        <v>4422.7614026199999</v>
      </c>
      <c r="D75" s="37">
        <f>SUMIFS(СВЦЭМ!$D$34:$D$777,СВЦЭМ!$A$34:$A$777,$A75,СВЦЭМ!$B$34:$B$777,D$47)+'СЕТ СН'!$G$11+СВЦЭМ!$D$10+'СЕТ СН'!$G$5-'СЕТ СН'!$G$21</f>
        <v>4444.3204699500002</v>
      </c>
      <c r="E75" s="37">
        <f>SUMIFS(СВЦЭМ!$D$34:$D$777,СВЦЭМ!$A$34:$A$777,$A75,СВЦЭМ!$B$34:$B$777,E$47)+'СЕТ СН'!$G$11+СВЦЭМ!$D$10+'СЕТ СН'!$G$5-'СЕТ СН'!$G$21</f>
        <v>4459.1725975899999</v>
      </c>
      <c r="F75" s="37">
        <f>SUMIFS(СВЦЭМ!$D$34:$D$777,СВЦЭМ!$A$34:$A$777,$A75,СВЦЭМ!$B$34:$B$777,F$47)+'СЕТ СН'!$G$11+СВЦЭМ!$D$10+'СЕТ СН'!$G$5-'СЕТ СН'!$G$21</f>
        <v>4458.3188887699998</v>
      </c>
      <c r="G75" s="37">
        <f>SUMIFS(СВЦЭМ!$D$34:$D$777,СВЦЭМ!$A$34:$A$777,$A75,СВЦЭМ!$B$34:$B$777,G$47)+'СЕТ СН'!$G$11+СВЦЭМ!$D$10+'СЕТ СН'!$G$5-'СЕТ СН'!$G$21</f>
        <v>4450.0770099500005</v>
      </c>
      <c r="H75" s="37">
        <f>SUMIFS(СВЦЭМ!$D$34:$D$777,СВЦЭМ!$A$34:$A$777,$A75,СВЦЭМ!$B$34:$B$777,H$47)+'СЕТ СН'!$G$11+СВЦЭМ!$D$10+'СЕТ СН'!$G$5-'СЕТ СН'!$G$21</f>
        <v>4429.4059653499999</v>
      </c>
      <c r="I75" s="37">
        <f>SUMIFS(СВЦЭМ!$D$34:$D$777,СВЦЭМ!$A$34:$A$777,$A75,СВЦЭМ!$B$34:$B$777,I$47)+'СЕТ СН'!$G$11+СВЦЭМ!$D$10+'СЕТ СН'!$G$5-'СЕТ СН'!$G$21</f>
        <v>4409.3350983</v>
      </c>
      <c r="J75" s="37">
        <f>SUMIFS(СВЦЭМ!$D$34:$D$777,СВЦЭМ!$A$34:$A$777,$A75,СВЦЭМ!$B$34:$B$777,J$47)+'СЕТ СН'!$G$11+СВЦЭМ!$D$10+'СЕТ СН'!$G$5-'СЕТ СН'!$G$21</f>
        <v>4387.1332038599994</v>
      </c>
      <c r="K75" s="37">
        <f>SUMIFS(СВЦЭМ!$D$34:$D$777,СВЦЭМ!$A$34:$A$777,$A75,СВЦЭМ!$B$34:$B$777,K$47)+'СЕТ СН'!$G$11+СВЦЭМ!$D$10+'СЕТ СН'!$G$5-'СЕТ СН'!$G$21</f>
        <v>4359.40425168</v>
      </c>
      <c r="L75" s="37">
        <f>SUMIFS(СВЦЭМ!$D$34:$D$777,СВЦЭМ!$A$34:$A$777,$A75,СВЦЭМ!$B$34:$B$777,L$47)+'СЕТ СН'!$G$11+СВЦЭМ!$D$10+'СЕТ СН'!$G$5-'СЕТ СН'!$G$21</f>
        <v>4336.1541115700002</v>
      </c>
      <c r="M75" s="37">
        <f>SUMIFS(СВЦЭМ!$D$34:$D$777,СВЦЭМ!$A$34:$A$777,$A75,СВЦЭМ!$B$34:$B$777,M$47)+'СЕТ СН'!$G$11+СВЦЭМ!$D$10+'СЕТ СН'!$G$5-'СЕТ СН'!$G$21</f>
        <v>4338.5428452400001</v>
      </c>
      <c r="N75" s="37">
        <f>SUMIFS(СВЦЭМ!$D$34:$D$777,СВЦЭМ!$A$34:$A$777,$A75,СВЦЭМ!$B$34:$B$777,N$47)+'СЕТ СН'!$G$11+СВЦЭМ!$D$10+'СЕТ СН'!$G$5-'СЕТ СН'!$G$21</f>
        <v>4354.7954307600003</v>
      </c>
      <c r="O75" s="37">
        <f>SUMIFS(СВЦЭМ!$D$34:$D$777,СВЦЭМ!$A$34:$A$777,$A75,СВЦЭМ!$B$34:$B$777,O$47)+'СЕТ СН'!$G$11+СВЦЭМ!$D$10+'СЕТ СН'!$G$5-'СЕТ СН'!$G$21</f>
        <v>4368.6271878299995</v>
      </c>
      <c r="P75" s="37">
        <f>SUMIFS(СВЦЭМ!$D$34:$D$777,СВЦЭМ!$A$34:$A$777,$A75,СВЦЭМ!$B$34:$B$777,P$47)+'СЕТ СН'!$G$11+СВЦЭМ!$D$10+'СЕТ СН'!$G$5-'СЕТ СН'!$G$21</f>
        <v>4378.30647924</v>
      </c>
      <c r="Q75" s="37">
        <f>SUMIFS(СВЦЭМ!$D$34:$D$777,СВЦЭМ!$A$34:$A$777,$A75,СВЦЭМ!$B$34:$B$777,Q$47)+'СЕТ СН'!$G$11+СВЦЭМ!$D$10+'СЕТ СН'!$G$5-'СЕТ СН'!$G$21</f>
        <v>4384.6440546399999</v>
      </c>
      <c r="R75" s="37">
        <f>SUMIFS(СВЦЭМ!$D$34:$D$777,СВЦЭМ!$A$34:$A$777,$A75,СВЦЭМ!$B$34:$B$777,R$47)+'СЕТ СН'!$G$11+СВЦЭМ!$D$10+'СЕТ СН'!$G$5-'СЕТ СН'!$G$21</f>
        <v>4385.7484025699996</v>
      </c>
      <c r="S75" s="37">
        <f>SUMIFS(СВЦЭМ!$D$34:$D$777,СВЦЭМ!$A$34:$A$777,$A75,СВЦЭМ!$B$34:$B$777,S$47)+'СЕТ СН'!$G$11+СВЦЭМ!$D$10+'СЕТ СН'!$G$5-'СЕТ СН'!$G$21</f>
        <v>4363.2394763299999</v>
      </c>
      <c r="T75" s="37">
        <f>SUMIFS(СВЦЭМ!$D$34:$D$777,СВЦЭМ!$A$34:$A$777,$A75,СВЦЭМ!$B$34:$B$777,T$47)+'СЕТ СН'!$G$11+СВЦЭМ!$D$10+'СЕТ СН'!$G$5-'СЕТ СН'!$G$21</f>
        <v>4330.6554465999998</v>
      </c>
      <c r="U75" s="37">
        <f>SUMIFS(СВЦЭМ!$D$34:$D$777,СВЦЭМ!$A$34:$A$777,$A75,СВЦЭМ!$B$34:$B$777,U$47)+'СЕТ СН'!$G$11+СВЦЭМ!$D$10+'СЕТ СН'!$G$5-'СЕТ СН'!$G$21</f>
        <v>4321.3253376100001</v>
      </c>
      <c r="V75" s="37">
        <f>SUMIFS(СВЦЭМ!$D$34:$D$777,СВЦЭМ!$A$34:$A$777,$A75,СВЦЭМ!$B$34:$B$777,V$47)+'СЕТ СН'!$G$11+СВЦЭМ!$D$10+'СЕТ СН'!$G$5-'СЕТ СН'!$G$21</f>
        <v>4327.6659357600001</v>
      </c>
      <c r="W75" s="37">
        <f>SUMIFS(СВЦЭМ!$D$34:$D$777,СВЦЭМ!$A$34:$A$777,$A75,СВЦЭМ!$B$34:$B$777,W$47)+'СЕТ СН'!$G$11+СВЦЭМ!$D$10+'СЕТ СН'!$G$5-'СЕТ СН'!$G$21</f>
        <v>4341.7694754300001</v>
      </c>
      <c r="X75" s="37">
        <f>SUMIFS(СВЦЭМ!$D$34:$D$777,СВЦЭМ!$A$34:$A$777,$A75,СВЦЭМ!$B$34:$B$777,X$47)+'СЕТ СН'!$G$11+СВЦЭМ!$D$10+'СЕТ СН'!$G$5-'СЕТ СН'!$G$21</f>
        <v>4368.6857177000002</v>
      </c>
      <c r="Y75" s="37">
        <f>SUMIFS(СВЦЭМ!$D$34:$D$777,СВЦЭМ!$A$34:$A$777,$A75,СВЦЭМ!$B$34:$B$777,Y$47)+'СЕТ СН'!$G$11+СВЦЭМ!$D$10+'СЕТ СН'!$G$5-'СЕТ СН'!$G$21</f>
        <v>4408.9817487300006</v>
      </c>
    </row>
    <row r="76" spans="1:26" ht="15.75" x14ac:dyDescent="0.2">
      <c r="A76" s="36">
        <f t="shared" si="1"/>
        <v>42764</v>
      </c>
      <c r="B76" s="37">
        <f>SUMIFS(СВЦЭМ!$D$34:$D$777,СВЦЭМ!$A$34:$A$777,$A76,СВЦЭМ!$B$34:$B$777,B$47)+'СЕТ СН'!$G$11+СВЦЭМ!$D$10+'СЕТ СН'!$G$5-'СЕТ СН'!$G$21</f>
        <v>4450.2785115699999</v>
      </c>
      <c r="C76" s="37">
        <f>SUMIFS(СВЦЭМ!$D$34:$D$777,СВЦЭМ!$A$34:$A$777,$A76,СВЦЭМ!$B$34:$B$777,C$47)+'СЕТ СН'!$G$11+СВЦЭМ!$D$10+'СЕТ СН'!$G$5-'СЕТ СН'!$G$21</f>
        <v>4475.2440574900002</v>
      </c>
      <c r="D76" s="37">
        <f>SUMIFS(СВЦЭМ!$D$34:$D$777,СВЦЭМ!$A$34:$A$777,$A76,СВЦЭМ!$B$34:$B$777,D$47)+'СЕТ СН'!$G$11+СВЦЭМ!$D$10+'СЕТ СН'!$G$5-'СЕТ СН'!$G$21</f>
        <v>4485.2933227399999</v>
      </c>
      <c r="E76" s="37">
        <f>SUMIFS(СВЦЭМ!$D$34:$D$777,СВЦЭМ!$A$34:$A$777,$A76,СВЦЭМ!$B$34:$B$777,E$47)+'СЕТ СН'!$G$11+СВЦЭМ!$D$10+'СЕТ СН'!$G$5-'СЕТ СН'!$G$21</f>
        <v>4490.6616023000006</v>
      </c>
      <c r="F76" s="37">
        <f>SUMIFS(СВЦЭМ!$D$34:$D$777,СВЦЭМ!$A$34:$A$777,$A76,СВЦЭМ!$B$34:$B$777,F$47)+'СЕТ СН'!$G$11+СВЦЭМ!$D$10+'СЕТ СН'!$G$5-'СЕТ СН'!$G$21</f>
        <v>4491.5201349500003</v>
      </c>
      <c r="G76" s="37">
        <f>SUMIFS(СВЦЭМ!$D$34:$D$777,СВЦЭМ!$A$34:$A$777,$A76,СВЦЭМ!$B$34:$B$777,G$47)+'СЕТ СН'!$G$11+СВЦЭМ!$D$10+'СЕТ СН'!$G$5-'СЕТ СН'!$G$21</f>
        <v>4486.50360249</v>
      </c>
      <c r="H76" s="37">
        <f>SUMIFS(СВЦЭМ!$D$34:$D$777,СВЦЭМ!$A$34:$A$777,$A76,СВЦЭМ!$B$34:$B$777,H$47)+'СЕТ СН'!$G$11+СВЦЭМ!$D$10+'СЕТ СН'!$G$5-'СЕТ СН'!$G$21</f>
        <v>4483.51040818</v>
      </c>
      <c r="I76" s="37">
        <f>SUMIFS(СВЦЭМ!$D$34:$D$777,СВЦЭМ!$A$34:$A$777,$A76,СВЦЭМ!$B$34:$B$777,I$47)+'СЕТ СН'!$G$11+СВЦЭМ!$D$10+'СЕТ СН'!$G$5-'СЕТ СН'!$G$21</f>
        <v>4461.0236522300002</v>
      </c>
      <c r="J76" s="37">
        <f>SUMIFS(СВЦЭМ!$D$34:$D$777,СВЦЭМ!$A$34:$A$777,$A76,СВЦЭМ!$B$34:$B$777,J$47)+'СЕТ СН'!$G$11+СВЦЭМ!$D$10+'СЕТ СН'!$G$5-'СЕТ СН'!$G$21</f>
        <v>4437.5641558900006</v>
      </c>
      <c r="K76" s="37">
        <f>SUMIFS(СВЦЭМ!$D$34:$D$777,СВЦЭМ!$A$34:$A$777,$A76,СВЦЭМ!$B$34:$B$777,K$47)+'СЕТ СН'!$G$11+СВЦЭМ!$D$10+'СЕТ СН'!$G$5-'СЕТ СН'!$G$21</f>
        <v>4379.7021063699995</v>
      </c>
      <c r="L76" s="37">
        <f>SUMIFS(СВЦЭМ!$D$34:$D$777,СВЦЭМ!$A$34:$A$777,$A76,СВЦЭМ!$B$34:$B$777,L$47)+'СЕТ СН'!$G$11+СВЦЭМ!$D$10+'СЕТ СН'!$G$5-'СЕТ СН'!$G$21</f>
        <v>4329.9110269499997</v>
      </c>
      <c r="M76" s="37">
        <f>SUMIFS(СВЦЭМ!$D$34:$D$777,СВЦЭМ!$A$34:$A$777,$A76,СВЦЭМ!$B$34:$B$777,M$47)+'СЕТ СН'!$G$11+СВЦЭМ!$D$10+'СЕТ СН'!$G$5-'СЕТ СН'!$G$21</f>
        <v>4324.7876666100001</v>
      </c>
      <c r="N76" s="37">
        <f>SUMIFS(СВЦЭМ!$D$34:$D$777,СВЦЭМ!$A$34:$A$777,$A76,СВЦЭМ!$B$34:$B$777,N$47)+'СЕТ СН'!$G$11+СВЦЭМ!$D$10+'СЕТ СН'!$G$5-'СЕТ СН'!$G$21</f>
        <v>4334.3574176299999</v>
      </c>
      <c r="O76" s="37">
        <f>SUMIFS(СВЦЭМ!$D$34:$D$777,СВЦЭМ!$A$34:$A$777,$A76,СВЦЭМ!$B$34:$B$777,O$47)+'СЕТ СН'!$G$11+СВЦЭМ!$D$10+'СЕТ СН'!$G$5-'СЕТ СН'!$G$21</f>
        <v>4349.2034135699996</v>
      </c>
      <c r="P76" s="37">
        <f>SUMIFS(СВЦЭМ!$D$34:$D$777,СВЦЭМ!$A$34:$A$777,$A76,СВЦЭМ!$B$34:$B$777,P$47)+'СЕТ СН'!$G$11+СВЦЭМ!$D$10+'СЕТ СН'!$G$5-'СЕТ СН'!$G$21</f>
        <v>4360.8242724499996</v>
      </c>
      <c r="Q76" s="37">
        <f>SUMIFS(СВЦЭМ!$D$34:$D$777,СВЦЭМ!$A$34:$A$777,$A76,СВЦЭМ!$B$34:$B$777,Q$47)+'СЕТ СН'!$G$11+СВЦЭМ!$D$10+'СЕТ СН'!$G$5-'СЕТ СН'!$G$21</f>
        <v>4377.9376162899998</v>
      </c>
      <c r="R76" s="37">
        <f>SUMIFS(СВЦЭМ!$D$34:$D$777,СВЦЭМ!$A$34:$A$777,$A76,СВЦЭМ!$B$34:$B$777,R$47)+'СЕТ СН'!$G$11+СВЦЭМ!$D$10+'СЕТ СН'!$G$5-'СЕТ СН'!$G$21</f>
        <v>4379.326317</v>
      </c>
      <c r="S76" s="37">
        <f>SUMIFS(СВЦЭМ!$D$34:$D$777,СВЦЭМ!$A$34:$A$777,$A76,СВЦЭМ!$B$34:$B$777,S$47)+'СЕТ СН'!$G$11+СВЦЭМ!$D$10+'СЕТ СН'!$G$5-'СЕТ СН'!$G$21</f>
        <v>4358.49879977</v>
      </c>
      <c r="T76" s="37">
        <f>SUMIFS(СВЦЭМ!$D$34:$D$777,СВЦЭМ!$A$34:$A$777,$A76,СВЦЭМ!$B$34:$B$777,T$47)+'СЕТ СН'!$G$11+СВЦЭМ!$D$10+'СЕТ СН'!$G$5-'СЕТ СН'!$G$21</f>
        <v>4325.18459334</v>
      </c>
      <c r="U76" s="37">
        <f>SUMIFS(СВЦЭМ!$D$34:$D$777,СВЦЭМ!$A$34:$A$777,$A76,СВЦЭМ!$B$34:$B$777,U$47)+'СЕТ СН'!$G$11+СВЦЭМ!$D$10+'СЕТ СН'!$G$5-'СЕТ СН'!$G$21</f>
        <v>4318.0279350000001</v>
      </c>
      <c r="V76" s="37">
        <f>SUMIFS(СВЦЭМ!$D$34:$D$777,СВЦЭМ!$A$34:$A$777,$A76,СВЦЭМ!$B$34:$B$777,V$47)+'СЕТ СН'!$G$11+СВЦЭМ!$D$10+'СЕТ СН'!$G$5-'СЕТ СН'!$G$21</f>
        <v>4321.8782500500001</v>
      </c>
      <c r="W76" s="37">
        <f>SUMIFS(СВЦЭМ!$D$34:$D$777,СВЦЭМ!$A$34:$A$777,$A76,СВЦЭМ!$B$34:$B$777,W$47)+'СЕТ СН'!$G$11+СВЦЭМ!$D$10+'СЕТ СН'!$G$5-'СЕТ СН'!$G$21</f>
        <v>4331.0375206500003</v>
      </c>
      <c r="X76" s="37">
        <f>SUMIFS(СВЦЭМ!$D$34:$D$777,СВЦЭМ!$A$34:$A$777,$A76,СВЦЭМ!$B$34:$B$777,X$47)+'СЕТ СН'!$G$11+СВЦЭМ!$D$10+'СЕТ СН'!$G$5-'СЕТ СН'!$G$21</f>
        <v>4354.4613080600002</v>
      </c>
      <c r="Y76" s="37">
        <f>SUMIFS(СВЦЭМ!$D$34:$D$777,СВЦЭМ!$A$34:$A$777,$A76,СВЦЭМ!$B$34:$B$777,Y$47)+'СЕТ СН'!$G$11+СВЦЭМ!$D$10+'СЕТ СН'!$G$5-'СЕТ СН'!$G$21</f>
        <v>4397.4409438500006</v>
      </c>
    </row>
    <row r="77" spans="1:26" ht="15.75" x14ac:dyDescent="0.2">
      <c r="A77" s="36">
        <f t="shared" si="1"/>
        <v>42765</v>
      </c>
      <c r="B77" s="37">
        <f>SUMIFS(СВЦЭМ!$D$34:$D$777,СВЦЭМ!$A$34:$A$777,$A77,СВЦЭМ!$B$34:$B$777,B$47)+'СЕТ СН'!$G$11+СВЦЭМ!$D$10+'СЕТ СН'!$G$5-'СЕТ СН'!$G$21</f>
        <v>4466.9469910500002</v>
      </c>
      <c r="C77" s="37">
        <f>SUMIFS(СВЦЭМ!$D$34:$D$777,СВЦЭМ!$A$34:$A$777,$A77,СВЦЭМ!$B$34:$B$777,C$47)+'СЕТ СН'!$G$11+СВЦЭМ!$D$10+'СЕТ СН'!$G$5-'СЕТ СН'!$G$21</f>
        <v>4503.4853838500003</v>
      </c>
      <c r="D77" s="37">
        <f>SUMIFS(СВЦЭМ!$D$34:$D$777,СВЦЭМ!$A$34:$A$777,$A77,СВЦЭМ!$B$34:$B$777,D$47)+'СЕТ СН'!$G$11+СВЦЭМ!$D$10+'СЕТ СН'!$G$5-'СЕТ СН'!$G$21</f>
        <v>4521.0714779199998</v>
      </c>
      <c r="E77" s="37">
        <f>SUMIFS(СВЦЭМ!$D$34:$D$777,СВЦЭМ!$A$34:$A$777,$A77,СВЦЭМ!$B$34:$B$777,E$47)+'СЕТ СН'!$G$11+СВЦЭМ!$D$10+'СЕТ СН'!$G$5-'СЕТ СН'!$G$21</f>
        <v>4531.90220107</v>
      </c>
      <c r="F77" s="37">
        <f>SUMIFS(СВЦЭМ!$D$34:$D$777,СВЦЭМ!$A$34:$A$777,$A77,СВЦЭМ!$B$34:$B$777,F$47)+'СЕТ СН'!$G$11+СВЦЭМ!$D$10+'СЕТ СН'!$G$5-'СЕТ СН'!$G$21</f>
        <v>4531.8842685700001</v>
      </c>
      <c r="G77" s="37">
        <f>SUMIFS(СВЦЭМ!$D$34:$D$777,СВЦЭМ!$A$34:$A$777,$A77,СВЦЭМ!$B$34:$B$777,G$47)+'СЕТ СН'!$G$11+СВЦЭМ!$D$10+'СЕТ СН'!$G$5-'СЕТ СН'!$G$21</f>
        <v>4518.8139527800004</v>
      </c>
      <c r="H77" s="37">
        <f>SUMIFS(СВЦЭМ!$D$34:$D$777,СВЦЭМ!$A$34:$A$777,$A77,СВЦЭМ!$B$34:$B$777,H$47)+'СЕТ СН'!$G$11+СВЦЭМ!$D$10+'СЕТ СН'!$G$5-'СЕТ СН'!$G$21</f>
        <v>4459.4456540600004</v>
      </c>
      <c r="I77" s="37">
        <f>SUMIFS(СВЦЭМ!$D$34:$D$777,СВЦЭМ!$A$34:$A$777,$A77,СВЦЭМ!$B$34:$B$777,I$47)+'СЕТ СН'!$G$11+СВЦЭМ!$D$10+'СЕТ СН'!$G$5-'СЕТ СН'!$G$21</f>
        <v>4397.8716414</v>
      </c>
      <c r="J77" s="37">
        <f>SUMIFS(СВЦЭМ!$D$34:$D$777,СВЦЭМ!$A$34:$A$777,$A77,СВЦЭМ!$B$34:$B$777,J$47)+'СЕТ СН'!$G$11+СВЦЭМ!$D$10+'СЕТ СН'!$G$5-'СЕТ СН'!$G$21</f>
        <v>4364.0743955500002</v>
      </c>
      <c r="K77" s="37">
        <f>SUMIFS(СВЦЭМ!$D$34:$D$777,СВЦЭМ!$A$34:$A$777,$A77,СВЦЭМ!$B$34:$B$777,K$47)+'СЕТ СН'!$G$11+СВЦЭМ!$D$10+'СЕТ СН'!$G$5-'СЕТ СН'!$G$21</f>
        <v>4337.4056134299999</v>
      </c>
      <c r="L77" s="37">
        <f>SUMIFS(СВЦЭМ!$D$34:$D$777,СВЦЭМ!$A$34:$A$777,$A77,СВЦЭМ!$B$34:$B$777,L$47)+'СЕТ СН'!$G$11+СВЦЭМ!$D$10+'СЕТ СН'!$G$5-'СЕТ СН'!$G$21</f>
        <v>4327.6527114600003</v>
      </c>
      <c r="M77" s="37">
        <f>SUMIFS(СВЦЭМ!$D$34:$D$777,СВЦЭМ!$A$34:$A$777,$A77,СВЦЭМ!$B$34:$B$777,M$47)+'СЕТ СН'!$G$11+СВЦЭМ!$D$10+'СЕТ СН'!$G$5-'СЕТ СН'!$G$21</f>
        <v>4340.5441804399998</v>
      </c>
      <c r="N77" s="37">
        <f>SUMIFS(СВЦЭМ!$D$34:$D$777,СВЦЭМ!$A$34:$A$777,$A77,СВЦЭМ!$B$34:$B$777,N$47)+'СЕТ СН'!$G$11+СВЦЭМ!$D$10+'СЕТ СН'!$G$5-'СЕТ СН'!$G$21</f>
        <v>4361.3032707000002</v>
      </c>
      <c r="O77" s="37">
        <f>SUMIFS(СВЦЭМ!$D$34:$D$777,СВЦЭМ!$A$34:$A$777,$A77,СВЦЭМ!$B$34:$B$777,O$47)+'СЕТ СН'!$G$11+СВЦЭМ!$D$10+'СЕТ СН'!$G$5-'СЕТ СН'!$G$21</f>
        <v>4370.5510147000005</v>
      </c>
      <c r="P77" s="37">
        <f>SUMIFS(СВЦЭМ!$D$34:$D$777,СВЦЭМ!$A$34:$A$777,$A77,СВЦЭМ!$B$34:$B$777,P$47)+'СЕТ СН'!$G$11+СВЦЭМ!$D$10+'СЕТ СН'!$G$5-'СЕТ СН'!$G$21</f>
        <v>4384.5388442200001</v>
      </c>
      <c r="Q77" s="37">
        <f>SUMIFS(СВЦЭМ!$D$34:$D$777,СВЦЭМ!$A$34:$A$777,$A77,СВЦЭМ!$B$34:$B$777,Q$47)+'СЕТ СН'!$G$11+СВЦЭМ!$D$10+'СЕТ СН'!$G$5-'СЕТ СН'!$G$21</f>
        <v>4391.5954500799999</v>
      </c>
      <c r="R77" s="37">
        <f>SUMIFS(СВЦЭМ!$D$34:$D$777,СВЦЭМ!$A$34:$A$777,$A77,СВЦЭМ!$B$34:$B$777,R$47)+'СЕТ СН'!$G$11+СВЦЭМ!$D$10+'СЕТ СН'!$G$5-'СЕТ СН'!$G$21</f>
        <v>4389.7260019900004</v>
      </c>
      <c r="S77" s="37">
        <f>SUMIFS(СВЦЭМ!$D$34:$D$777,СВЦЭМ!$A$34:$A$777,$A77,СВЦЭМ!$B$34:$B$777,S$47)+'СЕТ СН'!$G$11+СВЦЭМ!$D$10+'СЕТ СН'!$G$5-'СЕТ СН'!$G$21</f>
        <v>4370.8398236699995</v>
      </c>
      <c r="T77" s="37">
        <f>SUMIFS(СВЦЭМ!$D$34:$D$777,СВЦЭМ!$A$34:$A$777,$A77,СВЦЭМ!$B$34:$B$777,T$47)+'СЕТ СН'!$G$11+СВЦЭМ!$D$10+'СЕТ СН'!$G$5-'СЕТ СН'!$G$21</f>
        <v>4332.5626506999997</v>
      </c>
      <c r="U77" s="37">
        <f>SUMIFS(СВЦЭМ!$D$34:$D$777,СВЦЭМ!$A$34:$A$777,$A77,СВЦЭМ!$B$34:$B$777,U$47)+'СЕТ СН'!$G$11+СВЦЭМ!$D$10+'СЕТ СН'!$G$5-'СЕТ СН'!$G$21</f>
        <v>4321.05129304</v>
      </c>
      <c r="V77" s="37">
        <f>SUMIFS(СВЦЭМ!$D$34:$D$777,СВЦЭМ!$A$34:$A$777,$A77,СВЦЭМ!$B$34:$B$777,V$47)+'СЕТ СН'!$G$11+СВЦЭМ!$D$10+'СЕТ СН'!$G$5-'СЕТ СН'!$G$21</f>
        <v>4335.7685416900003</v>
      </c>
      <c r="W77" s="37">
        <f>SUMIFS(СВЦЭМ!$D$34:$D$777,СВЦЭМ!$A$34:$A$777,$A77,СВЦЭМ!$B$34:$B$777,W$47)+'СЕТ СН'!$G$11+СВЦЭМ!$D$10+'СЕТ СН'!$G$5-'СЕТ СН'!$G$21</f>
        <v>4355.5525437899996</v>
      </c>
      <c r="X77" s="37">
        <f>SUMIFS(СВЦЭМ!$D$34:$D$777,СВЦЭМ!$A$34:$A$777,$A77,СВЦЭМ!$B$34:$B$777,X$47)+'СЕТ СН'!$G$11+СВЦЭМ!$D$10+'СЕТ СН'!$G$5-'СЕТ СН'!$G$21</f>
        <v>4376.9799655300003</v>
      </c>
      <c r="Y77" s="37">
        <f>SUMIFS(СВЦЭМ!$D$34:$D$777,СВЦЭМ!$A$34:$A$777,$A77,СВЦЭМ!$B$34:$B$777,Y$47)+'СЕТ СН'!$G$11+СВЦЭМ!$D$10+'СЕТ СН'!$G$5-'СЕТ СН'!$G$21</f>
        <v>4422.3779002299998</v>
      </c>
    </row>
    <row r="78" spans="1:26" ht="15.75" x14ac:dyDescent="0.2">
      <c r="A78" s="36">
        <f t="shared" si="1"/>
        <v>42766</v>
      </c>
      <c r="B78" s="37">
        <f>SUMIFS(СВЦЭМ!$D$34:$D$777,СВЦЭМ!$A$34:$A$777,$A78,СВЦЭМ!$B$34:$B$777,B$47)+'СЕТ СН'!$G$11+СВЦЭМ!$D$10+'СЕТ СН'!$G$5-'СЕТ СН'!$G$21</f>
        <v>4464.6862100899998</v>
      </c>
      <c r="C78" s="37">
        <f>SUMIFS(СВЦЭМ!$D$34:$D$777,СВЦЭМ!$A$34:$A$777,$A78,СВЦЭМ!$B$34:$B$777,C$47)+'СЕТ СН'!$G$11+СВЦЭМ!$D$10+'СЕТ СН'!$G$5-'СЕТ СН'!$G$21</f>
        <v>4504.3231413600006</v>
      </c>
      <c r="D78" s="37">
        <f>SUMIFS(СВЦЭМ!$D$34:$D$777,СВЦЭМ!$A$34:$A$777,$A78,СВЦЭМ!$B$34:$B$777,D$47)+'СЕТ СН'!$G$11+СВЦЭМ!$D$10+'СЕТ СН'!$G$5-'СЕТ СН'!$G$21</f>
        <v>4525.4342336199998</v>
      </c>
      <c r="E78" s="37">
        <f>SUMIFS(СВЦЭМ!$D$34:$D$777,СВЦЭМ!$A$34:$A$777,$A78,СВЦЭМ!$B$34:$B$777,E$47)+'СЕТ СН'!$G$11+СВЦЭМ!$D$10+'СЕТ СН'!$G$5-'СЕТ СН'!$G$21</f>
        <v>4532.7899456800005</v>
      </c>
      <c r="F78" s="37">
        <f>SUMIFS(СВЦЭМ!$D$34:$D$777,СВЦЭМ!$A$34:$A$777,$A78,СВЦЭМ!$B$34:$B$777,F$47)+'СЕТ СН'!$G$11+СВЦЭМ!$D$10+'СЕТ СН'!$G$5-'СЕТ СН'!$G$21</f>
        <v>4529.6942715599998</v>
      </c>
      <c r="G78" s="37">
        <f>SUMIFS(СВЦЭМ!$D$34:$D$777,СВЦЭМ!$A$34:$A$777,$A78,СВЦЭМ!$B$34:$B$777,G$47)+'СЕТ СН'!$G$11+СВЦЭМ!$D$10+'СЕТ СН'!$G$5-'СЕТ СН'!$G$21</f>
        <v>4515.3542811899997</v>
      </c>
      <c r="H78" s="37">
        <f>SUMIFS(СВЦЭМ!$D$34:$D$777,СВЦЭМ!$A$34:$A$777,$A78,СВЦЭМ!$B$34:$B$777,H$47)+'СЕТ СН'!$G$11+СВЦЭМ!$D$10+'СЕТ СН'!$G$5-'СЕТ СН'!$G$21</f>
        <v>4457.6763093299996</v>
      </c>
      <c r="I78" s="37">
        <f>SUMIFS(СВЦЭМ!$D$34:$D$777,СВЦЭМ!$A$34:$A$777,$A78,СВЦЭМ!$B$34:$B$777,I$47)+'СЕТ СН'!$G$11+СВЦЭМ!$D$10+'СЕТ СН'!$G$5-'СЕТ СН'!$G$21</f>
        <v>4402.4132035000002</v>
      </c>
      <c r="J78" s="37">
        <f>SUMIFS(СВЦЭМ!$D$34:$D$777,СВЦЭМ!$A$34:$A$777,$A78,СВЦЭМ!$B$34:$B$777,J$47)+'СЕТ СН'!$G$11+СВЦЭМ!$D$10+'СЕТ СН'!$G$5-'СЕТ СН'!$G$21</f>
        <v>4368.97480481</v>
      </c>
      <c r="K78" s="37">
        <f>SUMIFS(СВЦЭМ!$D$34:$D$777,СВЦЭМ!$A$34:$A$777,$A78,СВЦЭМ!$B$34:$B$777,K$47)+'СЕТ СН'!$G$11+СВЦЭМ!$D$10+'СЕТ СН'!$G$5-'СЕТ СН'!$G$21</f>
        <v>4343.0636500199998</v>
      </c>
      <c r="L78" s="37">
        <f>SUMIFS(СВЦЭМ!$D$34:$D$777,СВЦЭМ!$A$34:$A$777,$A78,СВЦЭМ!$B$34:$B$777,L$47)+'СЕТ СН'!$G$11+СВЦЭМ!$D$10+'СЕТ СН'!$G$5-'СЕТ СН'!$G$21</f>
        <v>4339.6001505100003</v>
      </c>
      <c r="M78" s="37">
        <f>SUMIFS(СВЦЭМ!$D$34:$D$777,СВЦЭМ!$A$34:$A$777,$A78,СВЦЭМ!$B$34:$B$777,M$47)+'СЕТ СН'!$G$11+СВЦЭМ!$D$10+'СЕТ СН'!$G$5-'СЕТ СН'!$G$21</f>
        <v>4344.7412648400004</v>
      </c>
      <c r="N78" s="37">
        <f>SUMIFS(СВЦЭМ!$D$34:$D$777,СВЦЭМ!$A$34:$A$777,$A78,СВЦЭМ!$B$34:$B$777,N$47)+'СЕТ СН'!$G$11+СВЦЭМ!$D$10+'СЕТ СН'!$G$5-'СЕТ СН'!$G$21</f>
        <v>4366.82586008</v>
      </c>
      <c r="O78" s="37">
        <f>SUMIFS(СВЦЭМ!$D$34:$D$777,СВЦЭМ!$A$34:$A$777,$A78,СВЦЭМ!$B$34:$B$777,O$47)+'СЕТ СН'!$G$11+СВЦЭМ!$D$10+'СЕТ СН'!$G$5-'СЕТ СН'!$G$21</f>
        <v>4371.0508530500001</v>
      </c>
      <c r="P78" s="37">
        <f>SUMIFS(СВЦЭМ!$D$34:$D$777,СВЦЭМ!$A$34:$A$777,$A78,СВЦЭМ!$B$34:$B$777,P$47)+'СЕТ СН'!$G$11+СВЦЭМ!$D$10+'СЕТ СН'!$G$5-'СЕТ СН'!$G$21</f>
        <v>4384.8703958000006</v>
      </c>
      <c r="Q78" s="37">
        <f>SUMIFS(СВЦЭМ!$D$34:$D$777,СВЦЭМ!$A$34:$A$777,$A78,СВЦЭМ!$B$34:$B$777,Q$47)+'СЕТ СН'!$G$11+СВЦЭМ!$D$10+'СЕТ СН'!$G$5-'СЕТ СН'!$G$21</f>
        <v>4394.4398312399999</v>
      </c>
      <c r="R78" s="37">
        <f>SUMIFS(СВЦЭМ!$D$34:$D$777,СВЦЭМ!$A$34:$A$777,$A78,СВЦЭМ!$B$34:$B$777,R$47)+'СЕТ СН'!$G$11+СВЦЭМ!$D$10+'СЕТ СН'!$G$5-'СЕТ СН'!$G$21</f>
        <v>4398.1460752900002</v>
      </c>
      <c r="S78" s="37">
        <f>SUMIFS(СВЦЭМ!$D$34:$D$777,СВЦЭМ!$A$34:$A$777,$A78,СВЦЭМ!$B$34:$B$777,S$47)+'СЕТ СН'!$G$11+СВЦЭМ!$D$10+'СЕТ СН'!$G$5-'СЕТ СН'!$G$21</f>
        <v>4379.88252328</v>
      </c>
      <c r="T78" s="37">
        <f>SUMIFS(СВЦЭМ!$D$34:$D$777,СВЦЭМ!$A$34:$A$777,$A78,СВЦЭМ!$B$34:$B$777,T$47)+'СЕТ СН'!$G$11+СВЦЭМ!$D$10+'СЕТ СН'!$G$5-'СЕТ СН'!$G$21</f>
        <v>4331.8526921100001</v>
      </c>
      <c r="U78" s="37">
        <f>SUMIFS(СВЦЭМ!$D$34:$D$777,СВЦЭМ!$A$34:$A$777,$A78,СВЦЭМ!$B$34:$B$777,U$47)+'СЕТ СН'!$G$11+СВЦЭМ!$D$10+'СЕТ СН'!$G$5-'СЕТ СН'!$G$21</f>
        <v>4318.66295171</v>
      </c>
      <c r="V78" s="37">
        <f>SUMIFS(СВЦЭМ!$D$34:$D$777,СВЦЭМ!$A$34:$A$777,$A78,СВЦЭМ!$B$34:$B$777,V$47)+'СЕТ СН'!$G$11+СВЦЭМ!$D$10+'СЕТ СН'!$G$5-'СЕТ СН'!$G$21</f>
        <v>4334.8736219800003</v>
      </c>
      <c r="W78" s="37">
        <f>SUMIFS(СВЦЭМ!$D$34:$D$777,СВЦЭМ!$A$34:$A$777,$A78,СВЦЭМ!$B$34:$B$777,W$47)+'СЕТ СН'!$G$11+СВЦЭМ!$D$10+'СЕТ СН'!$G$5-'СЕТ СН'!$G$21</f>
        <v>4351.4215344900003</v>
      </c>
      <c r="X78" s="37">
        <f>SUMIFS(СВЦЭМ!$D$34:$D$777,СВЦЭМ!$A$34:$A$777,$A78,СВЦЭМ!$B$34:$B$777,X$47)+'СЕТ СН'!$G$11+СВЦЭМ!$D$10+'СЕТ СН'!$G$5-'СЕТ СН'!$G$21</f>
        <v>4378.5428974300003</v>
      </c>
      <c r="Y78" s="37">
        <f>SUMIFS(СВЦЭМ!$D$34:$D$777,СВЦЭМ!$A$34:$A$777,$A78,СВЦЭМ!$B$34:$B$777,Y$47)+'СЕТ СН'!$G$11+СВЦЭМ!$D$10+'СЕТ СН'!$G$5-'СЕТ СН'!$G$21</f>
        <v>4422.6054223800002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01.01.2017</v>
      </c>
      <c r="B84" s="37">
        <f>SUMIFS(СВЦЭМ!$D$34:$D$777,СВЦЭМ!$A$34:$A$777,$A84,СВЦЭМ!$B$34:$B$777,B$83)+'СЕТ СН'!$H$11+СВЦЭМ!$D$10+'СЕТ СН'!$H$5-'СЕТ СН'!$H$21</f>
        <v>4778.1647085099994</v>
      </c>
      <c r="C84" s="37">
        <f>SUMIFS(СВЦЭМ!$D$34:$D$777,СВЦЭМ!$A$34:$A$777,$A84,СВЦЭМ!$B$34:$B$777,C$83)+'СЕТ СН'!$H$11+СВЦЭМ!$D$10+'СЕТ СН'!$H$5-'СЕТ СН'!$H$21</f>
        <v>4771.89797628</v>
      </c>
      <c r="D84" s="37">
        <f>SUMIFS(СВЦЭМ!$D$34:$D$777,СВЦЭМ!$A$34:$A$777,$A84,СВЦЭМ!$B$34:$B$777,D$83)+'СЕТ СН'!$H$11+СВЦЭМ!$D$10+'СЕТ СН'!$H$5-'СЕТ СН'!$H$21</f>
        <v>4797.4532761299997</v>
      </c>
      <c r="E84" s="37">
        <f>SUMIFS(СВЦЭМ!$D$34:$D$777,СВЦЭМ!$A$34:$A$777,$A84,СВЦЭМ!$B$34:$B$777,E$83)+'СЕТ СН'!$H$11+СВЦЭМ!$D$10+'СЕТ СН'!$H$5-'СЕТ СН'!$H$21</f>
        <v>4819.9050785500003</v>
      </c>
      <c r="F84" s="37">
        <f>SUMIFS(СВЦЭМ!$D$34:$D$777,СВЦЭМ!$A$34:$A$777,$A84,СВЦЭМ!$B$34:$B$777,F$83)+'СЕТ СН'!$H$11+СВЦЭМ!$D$10+'СЕТ СН'!$H$5-'СЕТ СН'!$H$21</f>
        <v>4831.5429753600001</v>
      </c>
      <c r="G84" s="37">
        <f>SUMIFS(СВЦЭМ!$D$34:$D$777,СВЦЭМ!$A$34:$A$777,$A84,СВЦЭМ!$B$34:$B$777,G$83)+'СЕТ СН'!$H$11+СВЦЭМ!$D$10+'СЕТ СН'!$H$5-'СЕТ СН'!$H$21</f>
        <v>4835.4449864899998</v>
      </c>
      <c r="H84" s="37">
        <f>SUMIFS(СВЦЭМ!$D$34:$D$777,СВЦЭМ!$A$34:$A$777,$A84,СВЦЭМ!$B$34:$B$777,H$83)+'СЕТ СН'!$H$11+СВЦЭМ!$D$10+'СЕТ СН'!$H$5-'СЕТ СН'!$H$21</f>
        <v>4818.6238952100002</v>
      </c>
      <c r="I84" s="37">
        <f>SUMIFS(СВЦЭМ!$D$34:$D$777,СВЦЭМ!$A$34:$A$777,$A84,СВЦЭМ!$B$34:$B$777,I$83)+'СЕТ СН'!$H$11+СВЦЭМ!$D$10+'СЕТ СН'!$H$5-'СЕТ СН'!$H$21</f>
        <v>4789.3551864900001</v>
      </c>
      <c r="J84" s="37">
        <f>SUMIFS(СВЦЭМ!$D$34:$D$777,СВЦЭМ!$A$34:$A$777,$A84,СВЦЭМ!$B$34:$B$777,J$83)+'СЕТ СН'!$H$11+СВЦЭМ!$D$10+'СЕТ СН'!$H$5-'СЕТ СН'!$H$21</f>
        <v>4746.0242230099993</v>
      </c>
      <c r="K84" s="37">
        <f>SUMIFS(СВЦЭМ!$D$34:$D$777,СВЦЭМ!$A$34:$A$777,$A84,СВЦЭМ!$B$34:$B$777,K$83)+'СЕТ СН'!$H$11+СВЦЭМ!$D$10+'СЕТ СН'!$H$5-'СЕТ СН'!$H$21</f>
        <v>4721.2905639500004</v>
      </c>
      <c r="L84" s="37">
        <f>SUMIFS(СВЦЭМ!$D$34:$D$777,СВЦЭМ!$A$34:$A$777,$A84,СВЦЭМ!$B$34:$B$777,L$83)+'СЕТ СН'!$H$11+СВЦЭМ!$D$10+'СЕТ СН'!$H$5-'СЕТ СН'!$H$21</f>
        <v>4689.7519669499998</v>
      </c>
      <c r="M84" s="37">
        <f>SUMIFS(СВЦЭМ!$D$34:$D$777,СВЦЭМ!$A$34:$A$777,$A84,СВЦЭМ!$B$34:$B$777,M$83)+'СЕТ СН'!$H$11+СВЦЭМ!$D$10+'СЕТ СН'!$H$5-'СЕТ СН'!$H$21</f>
        <v>4677.5739532999996</v>
      </c>
      <c r="N84" s="37">
        <f>SUMIFS(СВЦЭМ!$D$34:$D$777,СВЦЭМ!$A$34:$A$777,$A84,СВЦЭМ!$B$34:$B$777,N$83)+'СЕТ СН'!$H$11+СВЦЭМ!$D$10+'СЕТ СН'!$H$5-'СЕТ СН'!$H$21</f>
        <v>4681.4426261499993</v>
      </c>
      <c r="O84" s="37">
        <f>SUMIFS(СВЦЭМ!$D$34:$D$777,СВЦЭМ!$A$34:$A$777,$A84,СВЦЭМ!$B$34:$B$777,O$83)+'СЕТ СН'!$H$11+СВЦЭМ!$D$10+'СЕТ СН'!$H$5-'СЕТ СН'!$H$21</f>
        <v>4686.5389190200003</v>
      </c>
      <c r="P84" s="37">
        <f>SUMIFS(СВЦЭМ!$D$34:$D$777,СВЦЭМ!$A$34:$A$777,$A84,СВЦЭМ!$B$34:$B$777,P$83)+'СЕТ СН'!$H$11+СВЦЭМ!$D$10+'СЕТ СН'!$H$5-'СЕТ СН'!$H$21</f>
        <v>4698.5625794799998</v>
      </c>
      <c r="Q84" s="37">
        <f>SUMIFS(СВЦЭМ!$D$34:$D$777,СВЦЭМ!$A$34:$A$777,$A84,СВЦЭМ!$B$34:$B$777,Q$83)+'СЕТ СН'!$H$11+СВЦЭМ!$D$10+'СЕТ СН'!$H$5-'СЕТ СН'!$H$21</f>
        <v>4708.02487105</v>
      </c>
      <c r="R84" s="37">
        <f>SUMIFS(СВЦЭМ!$D$34:$D$777,СВЦЭМ!$A$34:$A$777,$A84,СВЦЭМ!$B$34:$B$777,R$83)+'СЕТ СН'!$H$11+СВЦЭМ!$D$10+'СЕТ СН'!$H$5-'СЕТ СН'!$H$21</f>
        <v>4700.7245803699998</v>
      </c>
      <c r="S84" s="37">
        <f>SUMIFS(СВЦЭМ!$D$34:$D$777,СВЦЭМ!$A$34:$A$777,$A84,СВЦЭМ!$B$34:$B$777,S$83)+'СЕТ СН'!$H$11+СВЦЭМ!$D$10+'СЕТ СН'!$H$5-'СЕТ СН'!$H$21</f>
        <v>4669.96117581</v>
      </c>
      <c r="T84" s="37">
        <f>SUMIFS(СВЦЭМ!$D$34:$D$777,СВЦЭМ!$A$34:$A$777,$A84,СВЦЭМ!$B$34:$B$777,T$83)+'СЕТ СН'!$H$11+СВЦЭМ!$D$10+'СЕТ СН'!$H$5-'СЕТ СН'!$H$21</f>
        <v>4661.4307319899999</v>
      </c>
      <c r="U84" s="37">
        <f>SUMIFS(СВЦЭМ!$D$34:$D$777,СВЦЭМ!$A$34:$A$777,$A84,СВЦЭМ!$B$34:$B$777,U$83)+'СЕТ СН'!$H$11+СВЦЭМ!$D$10+'СЕТ СН'!$H$5-'СЕТ СН'!$H$21</f>
        <v>4662.0762952799996</v>
      </c>
      <c r="V84" s="37">
        <f>SUMIFS(СВЦЭМ!$D$34:$D$777,СВЦЭМ!$A$34:$A$777,$A84,СВЦЭМ!$B$34:$B$777,V$83)+'СЕТ СН'!$H$11+СВЦЭМ!$D$10+'СЕТ СН'!$H$5-'СЕТ СН'!$H$21</f>
        <v>4667.3352450299999</v>
      </c>
      <c r="W84" s="37">
        <f>SUMIFS(СВЦЭМ!$D$34:$D$777,СВЦЭМ!$A$34:$A$777,$A84,СВЦЭМ!$B$34:$B$777,W$83)+'СЕТ СН'!$H$11+СВЦЭМ!$D$10+'СЕТ СН'!$H$5-'СЕТ СН'!$H$21</f>
        <v>4666.2629506499998</v>
      </c>
      <c r="X84" s="37">
        <f>SUMIFS(СВЦЭМ!$D$34:$D$777,СВЦЭМ!$A$34:$A$777,$A84,СВЦЭМ!$B$34:$B$777,X$83)+'СЕТ СН'!$H$11+СВЦЭМ!$D$10+'СЕТ СН'!$H$5-'СЕТ СН'!$H$21</f>
        <v>4666.90147497</v>
      </c>
      <c r="Y84" s="37">
        <f>SUMIFS(СВЦЭМ!$D$34:$D$777,СВЦЭМ!$A$34:$A$777,$A84,СВЦЭМ!$B$34:$B$777,Y$83)+'СЕТ СН'!$H$11+СВЦЭМ!$D$10+'СЕТ СН'!$H$5-'СЕТ СН'!$H$21</f>
        <v>4704.8030931699996</v>
      </c>
      <c r="AA84" s="46"/>
    </row>
    <row r="85" spans="1:27" ht="15.75" x14ac:dyDescent="0.2">
      <c r="A85" s="36">
        <f>A84+1</f>
        <v>42737</v>
      </c>
      <c r="B85" s="37">
        <f>SUMIFS(СВЦЭМ!$D$34:$D$777,СВЦЭМ!$A$34:$A$777,$A85,СВЦЭМ!$B$34:$B$777,B$83)+'СЕТ СН'!$H$11+СВЦЭМ!$D$10+'СЕТ СН'!$H$5-'СЕТ СН'!$H$21</f>
        <v>4750.7818902899999</v>
      </c>
      <c r="C85" s="37">
        <f>SUMIFS(СВЦЭМ!$D$34:$D$777,СВЦЭМ!$A$34:$A$777,$A85,СВЦЭМ!$B$34:$B$777,C$83)+'СЕТ СН'!$H$11+СВЦЭМ!$D$10+'СЕТ СН'!$H$5-'СЕТ СН'!$H$21</f>
        <v>4785.1310293999995</v>
      </c>
      <c r="D85" s="37">
        <f>SUMIFS(СВЦЭМ!$D$34:$D$777,СВЦЭМ!$A$34:$A$777,$A85,СВЦЭМ!$B$34:$B$777,D$83)+'СЕТ СН'!$H$11+СВЦЭМ!$D$10+'СЕТ СН'!$H$5-'СЕТ СН'!$H$21</f>
        <v>4804.27916852</v>
      </c>
      <c r="E85" s="37">
        <f>SUMIFS(СВЦЭМ!$D$34:$D$777,СВЦЭМ!$A$34:$A$777,$A85,СВЦЭМ!$B$34:$B$777,E$83)+'СЕТ СН'!$H$11+СВЦЭМ!$D$10+'СЕТ СН'!$H$5-'СЕТ СН'!$H$21</f>
        <v>4815.8803416000001</v>
      </c>
      <c r="F85" s="37">
        <f>SUMIFS(СВЦЭМ!$D$34:$D$777,СВЦЭМ!$A$34:$A$777,$A85,СВЦЭМ!$B$34:$B$777,F$83)+'СЕТ СН'!$H$11+СВЦЭМ!$D$10+'СЕТ СН'!$H$5-'СЕТ СН'!$H$21</f>
        <v>4819.2811596000001</v>
      </c>
      <c r="G85" s="37">
        <f>SUMIFS(СВЦЭМ!$D$34:$D$777,СВЦЭМ!$A$34:$A$777,$A85,СВЦЭМ!$B$34:$B$777,G$83)+'СЕТ СН'!$H$11+СВЦЭМ!$D$10+'СЕТ СН'!$H$5-'СЕТ СН'!$H$21</f>
        <v>4817.83453052</v>
      </c>
      <c r="H85" s="37">
        <f>SUMIFS(СВЦЭМ!$D$34:$D$777,СВЦЭМ!$A$34:$A$777,$A85,СВЦЭМ!$B$34:$B$777,H$83)+'СЕТ СН'!$H$11+СВЦЭМ!$D$10+'СЕТ СН'!$H$5-'СЕТ СН'!$H$21</f>
        <v>4808.16453809</v>
      </c>
      <c r="I85" s="37">
        <f>SUMIFS(СВЦЭМ!$D$34:$D$777,СВЦЭМ!$A$34:$A$777,$A85,СВЦЭМ!$B$34:$B$777,I$83)+'СЕТ СН'!$H$11+СВЦЭМ!$D$10+'СЕТ СН'!$H$5-'СЕТ СН'!$H$21</f>
        <v>4774.4250475600002</v>
      </c>
      <c r="J85" s="37">
        <f>SUMIFS(СВЦЭМ!$D$34:$D$777,СВЦЭМ!$A$34:$A$777,$A85,СВЦЭМ!$B$34:$B$777,J$83)+'СЕТ СН'!$H$11+СВЦЭМ!$D$10+'СЕТ СН'!$H$5-'СЕТ СН'!$H$21</f>
        <v>4708.8789248100002</v>
      </c>
      <c r="K85" s="37">
        <f>SUMIFS(СВЦЭМ!$D$34:$D$777,СВЦЭМ!$A$34:$A$777,$A85,СВЦЭМ!$B$34:$B$777,K$83)+'СЕТ СН'!$H$11+СВЦЭМ!$D$10+'СЕТ СН'!$H$5-'СЕТ СН'!$H$21</f>
        <v>4672.1477421999998</v>
      </c>
      <c r="L85" s="37">
        <f>SUMIFS(СВЦЭМ!$D$34:$D$777,СВЦЭМ!$A$34:$A$777,$A85,СВЦЭМ!$B$34:$B$777,L$83)+'СЕТ СН'!$H$11+СВЦЭМ!$D$10+'СЕТ СН'!$H$5-'СЕТ СН'!$H$21</f>
        <v>4674.4009658599998</v>
      </c>
      <c r="M85" s="37">
        <f>SUMIFS(СВЦЭМ!$D$34:$D$777,СВЦЭМ!$A$34:$A$777,$A85,СВЦЭМ!$B$34:$B$777,M$83)+'СЕТ СН'!$H$11+СВЦЭМ!$D$10+'СЕТ СН'!$H$5-'СЕТ СН'!$H$21</f>
        <v>4673.3904983900002</v>
      </c>
      <c r="N85" s="37">
        <f>SUMIFS(СВЦЭМ!$D$34:$D$777,СВЦЭМ!$A$34:$A$777,$A85,СВЦЭМ!$B$34:$B$777,N$83)+'СЕТ СН'!$H$11+СВЦЭМ!$D$10+'СЕТ СН'!$H$5-'СЕТ СН'!$H$21</f>
        <v>4668.3929808600005</v>
      </c>
      <c r="O85" s="37">
        <f>SUMIFS(СВЦЭМ!$D$34:$D$777,СВЦЭМ!$A$34:$A$777,$A85,СВЦЭМ!$B$34:$B$777,O$83)+'СЕТ СН'!$H$11+СВЦЭМ!$D$10+'СЕТ СН'!$H$5-'СЕТ СН'!$H$21</f>
        <v>4665.0466607199996</v>
      </c>
      <c r="P85" s="37">
        <f>SUMIFS(СВЦЭМ!$D$34:$D$777,СВЦЭМ!$A$34:$A$777,$A85,СВЦЭМ!$B$34:$B$777,P$83)+'СЕТ СН'!$H$11+СВЦЭМ!$D$10+'СЕТ СН'!$H$5-'СЕТ СН'!$H$21</f>
        <v>4669.69867686</v>
      </c>
      <c r="Q85" s="37">
        <f>SUMIFS(СВЦЭМ!$D$34:$D$777,СВЦЭМ!$A$34:$A$777,$A85,СВЦЭМ!$B$34:$B$777,Q$83)+'СЕТ СН'!$H$11+СВЦЭМ!$D$10+'СЕТ СН'!$H$5-'СЕТ СН'!$H$21</f>
        <v>4683.2201360999998</v>
      </c>
      <c r="R85" s="37">
        <f>SUMIFS(СВЦЭМ!$D$34:$D$777,СВЦЭМ!$A$34:$A$777,$A85,СВЦЭМ!$B$34:$B$777,R$83)+'СЕТ СН'!$H$11+СВЦЭМ!$D$10+'СЕТ СН'!$H$5-'СЕТ СН'!$H$21</f>
        <v>4672.6646283099999</v>
      </c>
      <c r="S85" s="37">
        <f>SUMIFS(СВЦЭМ!$D$34:$D$777,СВЦЭМ!$A$34:$A$777,$A85,СВЦЭМ!$B$34:$B$777,S$83)+'СЕТ СН'!$H$11+СВЦЭМ!$D$10+'СЕТ СН'!$H$5-'СЕТ СН'!$H$21</f>
        <v>4666.6954847300003</v>
      </c>
      <c r="T85" s="37">
        <f>SUMIFS(СВЦЭМ!$D$34:$D$777,СВЦЭМ!$A$34:$A$777,$A85,СВЦЭМ!$B$34:$B$777,T$83)+'СЕТ СН'!$H$11+СВЦЭМ!$D$10+'СЕТ СН'!$H$5-'СЕТ СН'!$H$21</f>
        <v>4670.4881719799996</v>
      </c>
      <c r="U85" s="37">
        <f>SUMIFS(СВЦЭМ!$D$34:$D$777,СВЦЭМ!$A$34:$A$777,$A85,СВЦЭМ!$B$34:$B$777,U$83)+'СЕТ СН'!$H$11+СВЦЭМ!$D$10+'СЕТ СН'!$H$5-'СЕТ СН'!$H$21</f>
        <v>4672.8292939399998</v>
      </c>
      <c r="V85" s="37">
        <f>SUMIFS(СВЦЭМ!$D$34:$D$777,СВЦЭМ!$A$34:$A$777,$A85,СВЦЭМ!$B$34:$B$777,V$83)+'СЕТ СН'!$H$11+СВЦЭМ!$D$10+'СЕТ СН'!$H$5-'СЕТ СН'!$H$21</f>
        <v>4675.15888722</v>
      </c>
      <c r="W85" s="37">
        <f>SUMIFS(СВЦЭМ!$D$34:$D$777,СВЦЭМ!$A$34:$A$777,$A85,СВЦЭМ!$B$34:$B$777,W$83)+'СЕТ СН'!$H$11+СВЦЭМ!$D$10+'СЕТ СН'!$H$5-'СЕТ СН'!$H$21</f>
        <v>4672.8972983599997</v>
      </c>
      <c r="X85" s="37">
        <f>SUMIFS(СВЦЭМ!$D$34:$D$777,СВЦЭМ!$A$34:$A$777,$A85,СВЦЭМ!$B$34:$B$777,X$83)+'СЕТ СН'!$H$11+СВЦЭМ!$D$10+'СЕТ СН'!$H$5-'СЕТ СН'!$H$21</f>
        <v>4673.9968905599999</v>
      </c>
      <c r="Y85" s="37">
        <f>SUMIFS(СВЦЭМ!$D$34:$D$777,СВЦЭМ!$A$34:$A$777,$A85,СВЦЭМ!$B$34:$B$777,Y$83)+'СЕТ СН'!$H$11+СВЦЭМ!$D$10+'СЕТ СН'!$H$5-'СЕТ СН'!$H$21</f>
        <v>4708.4530952999994</v>
      </c>
    </row>
    <row r="86" spans="1:27" ht="15.75" x14ac:dyDescent="0.2">
      <c r="A86" s="36">
        <f t="shared" ref="A86:A114" si="2">A85+1</f>
        <v>42738</v>
      </c>
      <c r="B86" s="37">
        <f>SUMIFS(СВЦЭМ!$D$34:$D$777,СВЦЭМ!$A$34:$A$777,$A86,СВЦЭМ!$B$34:$B$777,B$83)+'СЕТ СН'!$H$11+СВЦЭМ!$D$10+'СЕТ СН'!$H$5-'СЕТ СН'!$H$21</f>
        <v>4782.3309019899998</v>
      </c>
      <c r="C86" s="37">
        <f>SUMIFS(СВЦЭМ!$D$34:$D$777,СВЦЭМ!$A$34:$A$777,$A86,СВЦЭМ!$B$34:$B$777,C$83)+'СЕТ СН'!$H$11+СВЦЭМ!$D$10+'СЕТ СН'!$H$5-'СЕТ СН'!$H$21</f>
        <v>4816.1833151699993</v>
      </c>
      <c r="D86" s="37">
        <f>SUMIFS(СВЦЭМ!$D$34:$D$777,СВЦЭМ!$A$34:$A$777,$A86,СВЦЭМ!$B$34:$B$777,D$83)+'СЕТ СН'!$H$11+СВЦЭМ!$D$10+'СЕТ СН'!$H$5-'СЕТ СН'!$H$21</f>
        <v>4838.4881909199994</v>
      </c>
      <c r="E86" s="37">
        <f>SUMIFS(СВЦЭМ!$D$34:$D$777,СВЦЭМ!$A$34:$A$777,$A86,СВЦЭМ!$B$34:$B$777,E$83)+'СЕТ СН'!$H$11+СВЦЭМ!$D$10+'СЕТ СН'!$H$5-'СЕТ СН'!$H$21</f>
        <v>4850.6568185699998</v>
      </c>
      <c r="F86" s="37">
        <f>SUMIFS(СВЦЭМ!$D$34:$D$777,СВЦЭМ!$A$34:$A$777,$A86,СВЦЭМ!$B$34:$B$777,F$83)+'СЕТ СН'!$H$11+СВЦЭМ!$D$10+'СЕТ СН'!$H$5-'СЕТ СН'!$H$21</f>
        <v>4848.92385122</v>
      </c>
      <c r="G86" s="37">
        <f>SUMIFS(СВЦЭМ!$D$34:$D$777,СВЦЭМ!$A$34:$A$777,$A86,СВЦЭМ!$B$34:$B$777,G$83)+'СЕТ СН'!$H$11+СВЦЭМ!$D$10+'СЕТ СН'!$H$5-'СЕТ СН'!$H$21</f>
        <v>4843.2089185799996</v>
      </c>
      <c r="H86" s="37">
        <f>SUMIFS(СВЦЭМ!$D$34:$D$777,СВЦЭМ!$A$34:$A$777,$A86,СВЦЭМ!$B$34:$B$777,H$83)+'СЕТ СН'!$H$11+СВЦЭМ!$D$10+'СЕТ СН'!$H$5-'СЕТ СН'!$H$21</f>
        <v>4832.20340734</v>
      </c>
      <c r="I86" s="37">
        <f>SUMIFS(СВЦЭМ!$D$34:$D$777,СВЦЭМ!$A$34:$A$777,$A86,СВЦЭМ!$B$34:$B$777,I$83)+'СЕТ СН'!$H$11+СВЦЭМ!$D$10+'СЕТ СН'!$H$5-'СЕТ СН'!$H$21</f>
        <v>4805.8230091900004</v>
      </c>
      <c r="J86" s="37">
        <f>SUMIFS(СВЦЭМ!$D$34:$D$777,СВЦЭМ!$A$34:$A$777,$A86,СВЦЭМ!$B$34:$B$777,J$83)+'СЕТ СН'!$H$11+СВЦЭМ!$D$10+'СЕТ СН'!$H$5-'СЕТ СН'!$H$21</f>
        <v>4751.5044966799996</v>
      </c>
      <c r="K86" s="37">
        <f>SUMIFS(СВЦЭМ!$D$34:$D$777,СВЦЭМ!$A$34:$A$777,$A86,СВЦЭМ!$B$34:$B$777,K$83)+'СЕТ СН'!$H$11+СВЦЭМ!$D$10+'СЕТ СН'!$H$5-'СЕТ СН'!$H$21</f>
        <v>4721.4322096100004</v>
      </c>
      <c r="L86" s="37">
        <f>SUMIFS(СВЦЭМ!$D$34:$D$777,СВЦЭМ!$A$34:$A$777,$A86,СВЦЭМ!$B$34:$B$777,L$83)+'СЕТ СН'!$H$11+СВЦЭМ!$D$10+'СЕТ СН'!$H$5-'СЕТ СН'!$H$21</f>
        <v>4713.7251658799996</v>
      </c>
      <c r="M86" s="37">
        <f>SUMIFS(СВЦЭМ!$D$34:$D$777,СВЦЭМ!$A$34:$A$777,$A86,СВЦЭМ!$B$34:$B$777,M$83)+'СЕТ СН'!$H$11+СВЦЭМ!$D$10+'СЕТ СН'!$H$5-'СЕТ СН'!$H$21</f>
        <v>4698.57537469</v>
      </c>
      <c r="N86" s="37">
        <f>SUMIFS(СВЦЭМ!$D$34:$D$777,СВЦЭМ!$A$34:$A$777,$A86,СВЦЭМ!$B$34:$B$777,N$83)+'СЕТ СН'!$H$11+СВЦЭМ!$D$10+'СЕТ СН'!$H$5-'СЕТ СН'!$H$21</f>
        <v>4692.0270894400001</v>
      </c>
      <c r="O86" s="37">
        <f>SUMIFS(СВЦЭМ!$D$34:$D$777,СВЦЭМ!$A$34:$A$777,$A86,СВЦЭМ!$B$34:$B$777,O$83)+'СЕТ СН'!$H$11+СВЦЭМ!$D$10+'СЕТ СН'!$H$5-'СЕТ СН'!$H$21</f>
        <v>4690.2977209800001</v>
      </c>
      <c r="P86" s="37">
        <f>SUMIFS(СВЦЭМ!$D$34:$D$777,СВЦЭМ!$A$34:$A$777,$A86,СВЦЭМ!$B$34:$B$777,P$83)+'СЕТ СН'!$H$11+СВЦЭМ!$D$10+'СЕТ СН'!$H$5-'СЕТ СН'!$H$21</f>
        <v>4689.17021725</v>
      </c>
      <c r="Q86" s="37">
        <f>SUMIFS(СВЦЭМ!$D$34:$D$777,СВЦЭМ!$A$34:$A$777,$A86,СВЦЭМ!$B$34:$B$777,Q$83)+'СЕТ СН'!$H$11+СВЦЭМ!$D$10+'СЕТ СН'!$H$5-'СЕТ СН'!$H$21</f>
        <v>4686.6900366499995</v>
      </c>
      <c r="R86" s="37">
        <f>SUMIFS(СВЦЭМ!$D$34:$D$777,СВЦЭМ!$A$34:$A$777,$A86,СВЦЭМ!$B$34:$B$777,R$83)+'СЕТ СН'!$H$11+СВЦЭМ!$D$10+'СЕТ СН'!$H$5-'СЕТ СН'!$H$21</f>
        <v>4687.2552353199999</v>
      </c>
      <c r="S86" s="37">
        <f>SUMIFS(СВЦЭМ!$D$34:$D$777,СВЦЭМ!$A$34:$A$777,$A86,СВЦЭМ!$B$34:$B$777,S$83)+'СЕТ СН'!$H$11+СВЦЭМ!$D$10+'СЕТ СН'!$H$5-'СЕТ СН'!$H$21</f>
        <v>4687.39420169</v>
      </c>
      <c r="T86" s="37">
        <f>SUMIFS(СВЦЭМ!$D$34:$D$777,СВЦЭМ!$A$34:$A$777,$A86,СВЦЭМ!$B$34:$B$777,T$83)+'СЕТ СН'!$H$11+СВЦЭМ!$D$10+'СЕТ СН'!$H$5-'СЕТ СН'!$H$21</f>
        <v>4693.2900459000002</v>
      </c>
      <c r="U86" s="37">
        <f>SUMIFS(СВЦЭМ!$D$34:$D$777,СВЦЭМ!$A$34:$A$777,$A86,СВЦЭМ!$B$34:$B$777,U$83)+'СЕТ СН'!$H$11+СВЦЭМ!$D$10+'СЕТ СН'!$H$5-'СЕТ СН'!$H$21</f>
        <v>4693.0040744399994</v>
      </c>
      <c r="V86" s="37">
        <f>SUMIFS(СВЦЭМ!$D$34:$D$777,СВЦЭМ!$A$34:$A$777,$A86,СВЦЭМ!$B$34:$B$777,V$83)+'СЕТ СН'!$H$11+СВЦЭМ!$D$10+'СЕТ СН'!$H$5-'СЕТ СН'!$H$21</f>
        <v>4693.2483780900002</v>
      </c>
      <c r="W86" s="37">
        <f>SUMIFS(СВЦЭМ!$D$34:$D$777,СВЦЭМ!$A$34:$A$777,$A86,СВЦЭМ!$B$34:$B$777,W$83)+'СЕТ СН'!$H$11+СВЦЭМ!$D$10+'СЕТ СН'!$H$5-'СЕТ СН'!$H$21</f>
        <v>4691.2989467799998</v>
      </c>
      <c r="X86" s="37">
        <f>SUMIFS(СВЦЭМ!$D$34:$D$777,СВЦЭМ!$A$34:$A$777,$A86,СВЦЭМ!$B$34:$B$777,X$83)+'СЕТ СН'!$H$11+СВЦЭМ!$D$10+'СЕТ СН'!$H$5-'СЕТ СН'!$H$21</f>
        <v>4690.0219456800005</v>
      </c>
      <c r="Y86" s="37">
        <f>SUMIFS(СВЦЭМ!$D$34:$D$777,СВЦЭМ!$A$34:$A$777,$A86,СВЦЭМ!$B$34:$B$777,Y$83)+'СЕТ СН'!$H$11+СВЦЭМ!$D$10+'СЕТ СН'!$H$5-'СЕТ СН'!$H$21</f>
        <v>4727.0039475399999</v>
      </c>
    </row>
    <row r="87" spans="1:27" ht="15.75" x14ac:dyDescent="0.2">
      <c r="A87" s="36">
        <f t="shared" si="2"/>
        <v>42739</v>
      </c>
      <c r="B87" s="37">
        <f>SUMIFS(СВЦЭМ!$D$34:$D$777,СВЦЭМ!$A$34:$A$777,$A87,СВЦЭМ!$B$34:$B$777,B$83)+'СЕТ СН'!$H$11+СВЦЭМ!$D$10+'СЕТ СН'!$H$5-'СЕТ СН'!$H$21</f>
        <v>4737.1341938300002</v>
      </c>
      <c r="C87" s="37">
        <f>SUMIFS(СВЦЭМ!$D$34:$D$777,СВЦЭМ!$A$34:$A$777,$A87,СВЦЭМ!$B$34:$B$777,C$83)+'СЕТ СН'!$H$11+СВЦЭМ!$D$10+'СЕТ СН'!$H$5-'СЕТ СН'!$H$21</f>
        <v>4777.8194556999997</v>
      </c>
      <c r="D87" s="37">
        <f>SUMIFS(СВЦЭМ!$D$34:$D$777,СВЦЭМ!$A$34:$A$777,$A87,СВЦЭМ!$B$34:$B$777,D$83)+'СЕТ СН'!$H$11+СВЦЭМ!$D$10+'СЕТ СН'!$H$5-'СЕТ СН'!$H$21</f>
        <v>4799.2130010800001</v>
      </c>
      <c r="E87" s="37">
        <f>SUMIFS(СВЦЭМ!$D$34:$D$777,СВЦЭМ!$A$34:$A$777,$A87,СВЦЭМ!$B$34:$B$777,E$83)+'СЕТ СН'!$H$11+СВЦЭМ!$D$10+'СЕТ СН'!$H$5-'СЕТ СН'!$H$21</f>
        <v>4813.8138143400001</v>
      </c>
      <c r="F87" s="37">
        <f>SUMIFS(СВЦЭМ!$D$34:$D$777,СВЦЭМ!$A$34:$A$777,$A87,СВЦЭМ!$B$34:$B$777,F$83)+'СЕТ СН'!$H$11+СВЦЭМ!$D$10+'СЕТ СН'!$H$5-'СЕТ СН'!$H$21</f>
        <v>4817.37647027</v>
      </c>
      <c r="G87" s="37">
        <f>SUMIFS(СВЦЭМ!$D$34:$D$777,СВЦЭМ!$A$34:$A$777,$A87,СВЦЭМ!$B$34:$B$777,G$83)+'СЕТ СН'!$H$11+СВЦЭМ!$D$10+'СЕТ СН'!$H$5-'СЕТ СН'!$H$21</f>
        <v>4812.58745155</v>
      </c>
      <c r="H87" s="37">
        <f>SUMIFS(СВЦЭМ!$D$34:$D$777,СВЦЭМ!$A$34:$A$777,$A87,СВЦЭМ!$B$34:$B$777,H$83)+'СЕТ СН'!$H$11+СВЦЭМ!$D$10+'СЕТ СН'!$H$5-'СЕТ СН'!$H$21</f>
        <v>4791.8369241</v>
      </c>
      <c r="I87" s="37">
        <f>SUMIFS(СВЦЭМ!$D$34:$D$777,СВЦЭМ!$A$34:$A$777,$A87,СВЦЭМ!$B$34:$B$777,I$83)+'СЕТ СН'!$H$11+СВЦЭМ!$D$10+'СЕТ СН'!$H$5-'СЕТ СН'!$H$21</f>
        <v>4751.95231461</v>
      </c>
      <c r="J87" s="37">
        <f>SUMIFS(СВЦЭМ!$D$34:$D$777,СВЦЭМ!$A$34:$A$777,$A87,СВЦЭМ!$B$34:$B$777,J$83)+'СЕТ СН'!$H$11+СВЦЭМ!$D$10+'СЕТ СН'!$H$5-'СЕТ СН'!$H$21</f>
        <v>4680.9948882999997</v>
      </c>
      <c r="K87" s="37">
        <f>SUMIFS(СВЦЭМ!$D$34:$D$777,СВЦЭМ!$A$34:$A$777,$A87,СВЦЭМ!$B$34:$B$777,K$83)+'СЕТ СН'!$H$11+СВЦЭМ!$D$10+'СЕТ СН'!$H$5-'СЕТ СН'!$H$21</f>
        <v>4679.3072149999998</v>
      </c>
      <c r="L87" s="37">
        <f>SUMIFS(СВЦЭМ!$D$34:$D$777,СВЦЭМ!$A$34:$A$777,$A87,СВЦЭМ!$B$34:$B$777,L$83)+'СЕТ СН'!$H$11+СВЦЭМ!$D$10+'СЕТ СН'!$H$5-'СЕТ СН'!$H$21</f>
        <v>4684.0476043199997</v>
      </c>
      <c r="M87" s="37">
        <f>SUMIFS(СВЦЭМ!$D$34:$D$777,СВЦЭМ!$A$34:$A$777,$A87,СВЦЭМ!$B$34:$B$777,M$83)+'СЕТ СН'!$H$11+СВЦЭМ!$D$10+'СЕТ СН'!$H$5-'СЕТ СН'!$H$21</f>
        <v>4680.4257260800005</v>
      </c>
      <c r="N87" s="37">
        <f>SUMIFS(СВЦЭМ!$D$34:$D$777,СВЦЭМ!$A$34:$A$777,$A87,СВЦЭМ!$B$34:$B$777,N$83)+'СЕТ СН'!$H$11+СВЦЭМ!$D$10+'СЕТ СН'!$H$5-'СЕТ СН'!$H$21</f>
        <v>4672.9030343599998</v>
      </c>
      <c r="O87" s="37">
        <f>SUMIFS(СВЦЭМ!$D$34:$D$777,СВЦЭМ!$A$34:$A$777,$A87,СВЦЭМ!$B$34:$B$777,O$83)+'СЕТ СН'!$H$11+СВЦЭМ!$D$10+'СЕТ СН'!$H$5-'СЕТ СН'!$H$21</f>
        <v>4676.4487469400001</v>
      </c>
      <c r="P87" s="37">
        <f>SUMIFS(СВЦЭМ!$D$34:$D$777,СВЦЭМ!$A$34:$A$777,$A87,СВЦЭМ!$B$34:$B$777,P$83)+'СЕТ СН'!$H$11+СВЦЭМ!$D$10+'СЕТ СН'!$H$5-'СЕТ СН'!$H$21</f>
        <v>4674.7390429299994</v>
      </c>
      <c r="Q87" s="37">
        <f>SUMIFS(СВЦЭМ!$D$34:$D$777,СВЦЭМ!$A$34:$A$777,$A87,СВЦЭМ!$B$34:$B$777,Q$83)+'СЕТ СН'!$H$11+СВЦЭМ!$D$10+'СЕТ СН'!$H$5-'СЕТ СН'!$H$21</f>
        <v>4672.1507472399999</v>
      </c>
      <c r="R87" s="37">
        <f>SUMIFS(СВЦЭМ!$D$34:$D$777,СВЦЭМ!$A$34:$A$777,$A87,СВЦЭМ!$B$34:$B$777,R$83)+'СЕТ СН'!$H$11+СВЦЭМ!$D$10+'СЕТ СН'!$H$5-'СЕТ СН'!$H$21</f>
        <v>4672.3285771999999</v>
      </c>
      <c r="S87" s="37">
        <f>SUMIFS(СВЦЭМ!$D$34:$D$777,СВЦЭМ!$A$34:$A$777,$A87,СВЦЭМ!$B$34:$B$777,S$83)+'СЕТ СН'!$H$11+СВЦЭМ!$D$10+'СЕТ СН'!$H$5-'СЕТ СН'!$H$21</f>
        <v>4674.8348824099994</v>
      </c>
      <c r="T87" s="37">
        <f>SUMIFS(СВЦЭМ!$D$34:$D$777,СВЦЭМ!$A$34:$A$777,$A87,СВЦЭМ!$B$34:$B$777,T$83)+'СЕТ СН'!$H$11+СВЦЭМ!$D$10+'СЕТ СН'!$H$5-'СЕТ СН'!$H$21</f>
        <v>4680.8888331500002</v>
      </c>
      <c r="U87" s="37">
        <f>SUMIFS(СВЦЭМ!$D$34:$D$777,СВЦЭМ!$A$34:$A$777,$A87,СВЦЭМ!$B$34:$B$777,U$83)+'СЕТ СН'!$H$11+СВЦЭМ!$D$10+'СЕТ СН'!$H$5-'СЕТ СН'!$H$21</f>
        <v>4680.5480530599998</v>
      </c>
      <c r="V87" s="37">
        <f>SUMIFS(СВЦЭМ!$D$34:$D$777,СВЦЭМ!$A$34:$A$777,$A87,СВЦЭМ!$B$34:$B$777,V$83)+'СЕТ СН'!$H$11+СВЦЭМ!$D$10+'СЕТ СН'!$H$5-'СЕТ СН'!$H$21</f>
        <v>4680.5335396299997</v>
      </c>
      <c r="W87" s="37">
        <f>SUMIFS(СВЦЭМ!$D$34:$D$777,СВЦЭМ!$A$34:$A$777,$A87,СВЦЭМ!$B$34:$B$777,W$83)+'СЕТ СН'!$H$11+СВЦЭМ!$D$10+'СЕТ СН'!$H$5-'СЕТ СН'!$H$21</f>
        <v>4677.2515402899999</v>
      </c>
      <c r="X87" s="37">
        <f>SUMIFS(СВЦЭМ!$D$34:$D$777,СВЦЭМ!$A$34:$A$777,$A87,СВЦЭМ!$B$34:$B$777,X$83)+'СЕТ СН'!$H$11+СВЦЭМ!$D$10+'СЕТ СН'!$H$5-'СЕТ СН'!$H$21</f>
        <v>4675.5894094899995</v>
      </c>
      <c r="Y87" s="37">
        <f>SUMIFS(СВЦЭМ!$D$34:$D$777,СВЦЭМ!$A$34:$A$777,$A87,СВЦЭМ!$B$34:$B$777,Y$83)+'СЕТ СН'!$H$11+СВЦЭМ!$D$10+'СЕТ СН'!$H$5-'СЕТ СН'!$H$21</f>
        <v>4706.1683296600004</v>
      </c>
    </row>
    <row r="88" spans="1:27" ht="15.75" x14ac:dyDescent="0.2">
      <c r="A88" s="36">
        <f t="shared" si="2"/>
        <v>42740</v>
      </c>
      <c r="B88" s="37">
        <f>SUMIFS(СВЦЭМ!$D$34:$D$777,СВЦЭМ!$A$34:$A$777,$A88,СВЦЭМ!$B$34:$B$777,B$83)+'СЕТ СН'!$H$11+СВЦЭМ!$D$10+'СЕТ СН'!$H$5-'СЕТ СН'!$H$21</f>
        <v>4755.2277076700002</v>
      </c>
      <c r="C88" s="37">
        <f>SUMIFS(СВЦЭМ!$D$34:$D$777,СВЦЭМ!$A$34:$A$777,$A88,СВЦЭМ!$B$34:$B$777,C$83)+'СЕТ СН'!$H$11+СВЦЭМ!$D$10+'СЕТ СН'!$H$5-'СЕТ СН'!$H$21</f>
        <v>4791.4327942999998</v>
      </c>
      <c r="D88" s="37">
        <f>SUMIFS(СВЦЭМ!$D$34:$D$777,СВЦЭМ!$A$34:$A$777,$A88,СВЦЭМ!$B$34:$B$777,D$83)+'СЕТ СН'!$H$11+СВЦЭМ!$D$10+'СЕТ СН'!$H$5-'СЕТ СН'!$H$21</f>
        <v>4820.3294560599998</v>
      </c>
      <c r="E88" s="37">
        <f>SUMIFS(СВЦЭМ!$D$34:$D$777,СВЦЭМ!$A$34:$A$777,$A88,СВЦЭМ!$B$34:$B$777,E$83)+'СЕТ СН'!$H$11+СВЦЭМ!$D$10+'СЕТ СН'!$H$5-'СЕТ СН'!$H$21</f>
        <v>4830.0926997699999</v>
      </c>
      <c r="F88" s="37">
        <f>SUMIFS(СВЦЭМ!$D$34:$D$777,СВЦЭМ!$A$34:$A$777,$A88,СВЦЭМ!$B$34:$B$777,F$83)+'СЕТ СН'!$H$11+СВЦЭМ!$D$10+'СЕТ СН'!$H$5-'СЕТ СН'!$H$21</f>
        <v>4831.54798218</v>
      </c>
      <c r="G88" s="37">
        <f>SUMIFS(СВЦЭМ!$D$34:$D$777,СВЦЭМ!$A$34:$A$777,$A88,СВЦЭМ!$B$34:$B$777,G$83)+'СЕТ СН'!$H$11+СВЦЭМ!$D$10+'СЕТ СН'!$H$5-'СЕТ СН'!$H$21</f>
        <v>4829.85958028</v>
      </c>
      <c r="H88" s="37">
        <f>SUMIFS(СВЦЭМ!$D$34:$D$777,СВЦЭМ!$A$34:$A$777,$A88,СВЦЭМ!$B$34:$B$777,H$83)+'СЕТ СН'!$H$11+СВЦЭМ!$D$10+'СЕТ СН'!$H$5-'СЕТ СН'!$H$21</f>
        <v>4808.0513904600002</v>
      </c>
      <c r="I88" s="37">
        <f>SUMIFS(СВЦЭМ!$D$34:$D$777,СВЦЭМ!$A$34:$A$777,$A88,СВЦЭМ!$B$34:$B$777,I$83)+'СЕТ СН'!$H$11+СВЦЭМ!$D$10+'СЕТ СН'!$H$5-'СЕТ СН'!$H$21</f>
        <v>4761.8203458899998</v>
      </c>
      <c r="J88" s="37">
        <f>SUMIFS(СВЦЭМ!$D$34:$D$777,СВЦЭМ!$A$34:$A$777,$A88,СВЦЭМ!$B$34:$B$777,J$83)+'СЕТ СН'!$H$11+СВЦЭМ!$D$10+'СЕТ СН'!$H$5-'СЕТ СН'!$H$21</f>
        <v>4692.3894603499994</v>
      </c>
      <c r="K88" s="37">
        <f>SUMIFS(СВЦЭМ!$D$34:$D$777,СВЦЭМ!$A$34:$A$777,$A88,СВЦЭМ!$B$34:$B$777,K$83)+'СЕТ СН'!$H$11+СВЦЭМ!$D$10+'СЕТ СН'!$H$5-'СЕТ СН'!$H$21</f>
        <v>4677.9623602399997</v>
      </c>
      <c r="L88" s="37">
        <f>SUMIFS(СВЦЭМ!$D$34:$D$777,СВЦЭМ!$A$34:$A$777,$A88,СВЦЭМ!$B$34:$B$777,L$83)+'СЕТ СН'!$H$11+СВЦЭМ!$D$10+'СЕТ СН'!$H$5-'СЕТ СН'!$H$21</f>
        <v>4686.1608550800001</v>
      </c>
      <c r="M88" s="37">
        <f>SUMIFS(СВЦЭМ!$D$34:$D$777,СВЦЭМ!$A$34:$A$777,$A88,СВЦЭМ!$B$34:$B$777,M$83)+'СЕТ СН'!$H$11+СВЦЭМ!$D$10+'СЕТ СН'!$H$5-'СЕТ СН'!$H$21</f>
        <v>4683.1902065699996</v>
      </c>
      <c r="N88" s="37">
        <f>SUMIFS(СВЦЭМ!$D$34:$D$777,СВЦЭМ!$A$34:$A$777,$A88,СВЦЭМ!$B$34:$B$777,N$83)+'СЕТ СН'!$H$11+СВЦЭМ!$D$10+'СЕТ СН'!$H$5-'СЕТ СН'!$H$21</f>
        <v>4675.0217571800003</v>
      </c>
      <c r="O88" s="37">
        <f>SUMIFS(СВЦЭМ!$D$34:$D$777,СВЦЭМ!$A$34:$A$777,$A88,СВЦЭМ!$B$34:$B$777,O$83)+'СЕТ СН'!$H$11+СВЦЭМ!$D$10+'СЕТ СН'!$H$5-'СЕТ СН'!$H$21</f>
        <v>4674.8079092899998</v>
      </c>
      <c r="P88" s="37">
        <f>SUMIFS(СВЦЭМ!$D$34:$D$777,СВЦЭМ!$A$34:$A$777,$A88,СВЦЭМ!$B$34:$B$777,P$83)+'СЕТ СН'!$H$11+СВЦЭМ!$D$10+'СЕТ СН'!$H$5-'СЕТ СН'!$H$21</f>
        <v>4675.7495338400004</v>
      </c>
      <c r="Q88" s="37">
        <f>SUMIFS(СВЦЭМ!$D$34:$D$777,СВЦЭМ!$A$34:$A$777,$A88,СВЦЭМ!$B$34:$B$777,Q$83)+'СЕТ СН'!$H$11+СВЦЭМ!$D$10+'СЕТ СН'!$H$5-'СЕТ СН'!$H$21</f>
        <v>4671.8196590500002</v>
      </c>
      <c r="R88" s="37">
        <f>SUMIFS(СВЦЭМ!$D$34:$D$777,СВЦЭМ!$A$34:$A$777,$A88,СВЦЭМ!$B$34:$B$777,R$83)+'СЕТ СН'!$H$11+СВЦЭМ!$D$10+'СЕТ СН'!$H$5-'СЕТ СН'!$H$21</f>
        <v>4671.4121591599996</v>
      </c>
      <c r="S88" s="37">
        <f>SUMIFS(СВЦЭМ!$D$34:$D$777,СВЦЭМ!$A$34:$A$777,$A88,СВЦЭМ!$B$34:$B$777,S$83)+'СЕТ СН'!$H$11+СВЦЭМ!$D$10+'СЕТ СН'!$H$5-'СЕТ СН'!$H$21</f>
        <v>4674.3552690899996</v>
      </c>
      <c r="T88" s="37">
        <f>SUMIFS(СВЦЭМ!$D$34:$D$777,СВЦЭМ!$A$34:$A$777,$A88,СВЦЭМ!$B$34:$B$777,T$83)+'СЕТ СН'!$H$11+СВЦЭМ!$D$10+'СЕТ СН'!$H$5-'СЕТ СН'!$H$21</f>
        <v>4681.3219696899996</v>
      </c>
      <c r="U88" s="37">
        <f>SUMIFS(СВЦЭМ!$D$34:$D$777,СВЦЭМ!$A$34:$A$777,$A88,СВЦЭМ!$B$34:$B$777,U$83)+'СЕТ СН'!$H$11+СВЦЭМ!$D$10+'СЕТ СН'!$H$5-'СЕТ СН'!$H$21</f>
        <v>4679.2491386900001</v>
      </c>
      <c r="V88" s="37">
        <f>SUMIFS(СВЦЭМ!$D$34:$D$777,СВЦЭМ!$A$34:$A$777,$A88,СВЦЭМ!$B$34:$B$777,V$83)+'СЕТ СН'!$H$11+СВЦЭМ!$D$10+'СЕТ СН'!$H$5-'СЕТ СН'!$H$21</f>
        <v>4680.1165146000003</v>
      </c>
      <c r="W88" s="37">
        <f>SUMIFS(СВЦЭМ!$D$34:$D$777,СВЦЭМ!$A$34:$A$777,$A88,СВЦЭМ!$B$34:$B$777,W$83)+'СЕТ СН'!$H$11+СВЦЭМ!$D$10+'СЕТ СН'!$H$5-'СЕТ СН'!$H$21</f>
        <v>4675.7403546699998</v>
      </c>
      <c r="X88" s="37">
        <f>SUMIFS(СВЦЭМ!$D$34:$D$777,СВЦЭМ!$A$34:$A$777,$A88,СВЦЭМ!$B$34:$B$777,X$83)+'СЕТ СН'!$H$11+СВЦЭМ!$D$10+'СЕТ СН'!$H$5-'СЕТ СН'!$H$21</f>
        <v>4674.3951552899998</v>
      </c>
      <c r="Y88" s="37">
        <f>SUMIFS(СВЦЭМ!$D$34:$D$777,СВЦЭМ!$A$34:$A$777,$A88,СВЦЭМ!$B$34:$B$777,Y$83)+'СЕТ СН'!$H$11+СВЦЭМ!$D$10+'СЕТ СН'!$H$5-'СЕТ СН'!$H$21</f>
        <v>4713.1143344600005</v>
      </c>
    </row>
    <row r="89" spans="1:27" ht="15.75" x14ac:dyDescent="0.2">
      <c r="A89" s="36">
        <f t="shared" si="2"/>
        <v>42741</v>
      </c>
      <c r="B89" s="37">
        <f>SUMIFS(СВЦЭМ!$D$34:$D$777,СВЦЭМ!$A$34:$A$777,$A89,СВЦЭМ!$B$34:$B$777,B$83)+'СЕТ СН'!$H$11+СВЦЭМ!$D$10+'СЕТ СН'!$H$5-'СЕТ СН'!$H$21</f>
        <v>4745.8254364799996</v>
      </c>
      <c r="C89" s="37">
        <f>SUMIFS(СВЦЭМ!$D$34:$D$777,СВЦЭМ!$A$34:$A$777,$A89,СВЦЭМ!$B$34:$B$777,C$83)+'СЕТ СН'!$H$11+СВЦЭМ!$D$10+'СЕТ СН'!$H$5-'СЕТ СН'!$H$21</f>
        <v>4782.0534885699999</v>
      </c>
      <c r="D89" s="37">
        <f>SUMIFS(СВЦЭМ!$D$34:$D$777,СВЦЭМ!$A$34:$A$777,$A89,СВЦЭМ!$B$34:$B$777,D$83)+'СЕТ СН'!$H$11+СВЦЭМ!$D$10+'СЕТ СН'!$H$5-'СЕТ СН'!$H$21</f>
        <v>4805.3633375600002</v>
      </c>
      <c r="E89" s="37">
        <f>SUMIFS(СВЦЭМ!$D$34:$D$777,СВЦЭМ!$A$34:$A$777,$A89,СВЦЭМ!$B$34:$B$777,E$83)+'СЕТ СН'!$H$11+СВЦЭМ!$D$10+'СЕТ СН'!$H$5-'СЕТ СН'!$H$21</f>
        <v>4817.4513146099998</v>
      </c>
      <c r="F89" s="37">
        <f>SUMIFS(СВЦЭМ!$D$34:$D$777,СВЦЭМ!$A$34:$A$777,$A89,СВЦЭМ!$B$34:$B$777,F$83)+'СЕТ СН'!$H$11+СВЦЭМ!$D$10+'СЕТ СН'!$H$5-'СЕТ СН'!$H$21</f>
        <v>4818.7146016099996</v>
      </c>
      <c r="G89" s="37">
        <f>SUMIFS(СВЦЭМ!$D$34:$D$777,СВЦЭМ!$A$34:$A$777,$A89,СВЦЭМ!$B$34:$B$777,G$83)+'СЕТ СН'!$H$11+СВЦЭМ!$D$10+'СЕТ СН'!$H$5-'СЕТ СН'!$H$21</f>
        <v>4818.0967434499998</v>
      </c>
      <c r="H89" s="37">
        <f>SUMIFS(СВЦЭМ!$D$34:$D$777,СВЦЭМ!$A$34:$A$777,$A89,СВЦЭМ!$B$34:$B$777,H$83)+'СЕТ СН'!$H$11+СВЦЭМ!$D$10+'СЕТ СН'!$H$5-'СЕТ СН'!$H$21</f>
        <v>4794.6261654099999</v>
      </c>
      <c r="I89" s="37">
        <f>SUMIFS(СВЦЭМ!$D$34:$D$777,СВЦЭМ!$A$34:$A$777,$A89,СВЦЭМ!$B$34:$B$777,I$83)+'СЕТ СН'!$H$11+СВЦЭМ!$D$10+'СЕТ СН'!$H$5-'СЕТ СН'!$H$21</f>
        <v>4754.5947698500004</v>
      </c>
      <c r="J89" s="37">
        <f>SUMIFS(СВЦЭМ!$D$34:$D$777,СВЦЭМ!$A$34:$A$777,$A89,СВЦЭМ!$B$34:$B$777,J$83)+'СЕТ СН'!$H$11+СВЦЭМ!$D$10+'СЕТ СН'!$H$5-'СЕТ СН'!$H$21</f>
        <v>4687.0496323400002</v>
      </c>
      <c r="K89" s="37">
        <f>SUMIFS(СВЦЭМ!$D$34:$D$777,СВЦЭМ!$A$34:$A$777,$A89,СВЦЭМ!$B$34:$B$777,K$83)+'СЕТ СН'!$H$11+СВЦЭМ!$D$10+'СЕТ СН'!$H$5-'СЕТ СН'!$H$21</f>
        <v>4660.5882751099998</v>
      </c>
      <c r="L89" s="37">
        <f>SUMIFS(СВЦЭМ!$D$34:$D$777,СВЦЭМ!$A$34:$A$777,$A89,СВЦЭМ!$B$34:$B$777,L$83)+'СЕТ СН'!$H$11+СВЦЭМ!$D$10+'СЕТ СН'!$H$5-'СЕТ СН'!$H$21</f>
        <v>4683.0614197300001</v>
      </c>
      <c r="M89" s="37">
        <f>SUMIFS(СВЦЭМ!$D$34:$D$777,СВЦЭМ!$A$34:$A$777,$A89,СВЦЭМ!$B$34:$B$777,M$83)+'СЕТ СН'!$H$11+СВЦЭМ!$D$10+'СЕТ СН'!$H$5-'СЕТ СН'!$H$21</f>
        <v>4686.4575700300002</v>
      </c>
      <c r="N89" s="37">
        <f>SUMIFS(СВЦЭМ!$D$34:$D$777,СВЦЭМ!$A$34:$A$777,$A89,СВЦЭМ!$B$34:$B$777,N$83)+'СЕТ СН'!$H$11+СВЦЭМ!$D$10+'СЕТ СН'!$H$5-'СЕТ СН'!$H$21</f>
        <v>4678.7135347700005</v>
      </c>
      <c r="O89" s="37">
        <f>SUMIFS(СВЦЭМ!$D$34:$D$777,СВЦЭМ!$A$34:$A$777,$A89,СВЦЭМ!$B$34:$B$777,O$83)+'СЕТ СН'!$H$11+СВЦЭМ!$D$10+'СЕТ СН'!$H$5-'СЕТ СН'!$H$21</f>
        <v>4665.1553975099996</v>
      </c>
      <c r="P89" s="37">
        <f>SUMIFS(СВЦЭМ!$D$34:$D$777,СВЦЭМ!$A$34:$A$777,$A89,СВЦЭМ!$B$34:$B$777,P$83)+'СЕТ СН'!$H$11+СВЦЭМ!$D$10+'СЕТ СН'!$H$5-'СЕТ СН'!$H$21</f>
        <v>4655.4648070599997</v>
      </c>
      <c r="Q89" s="37">
        <f>SUMIFS(СВЦЭМ!$D$34:$D$777,СВЦЭМ!$A$34:$A$777,$A89,СВЦЭМ!$B$34:$B$777,Q$83)+'СЕТ СН'!$H$11+СВЦЭМ!$D$10+'СЕТ СН'!$H$5-'СЕТ СН'!$H$21</f>
        <v>4657.0742801400002</v>
      </c>
      <c r="R89" s="37">
        <f>SUMIFS(СВЦЭМ!$D$34:$D$777,СВЦЭМ!$A$34:$A$777,$A89,СВЦЭМ!$B$34:$B$777,R$83)+'СЕТ СН'!$H$11+СВЦЭМ!$D$10+'СЕТ СН'!$H$5-'СЕТ СН'!$H$21</f>
        <v>4654.4494095299997</v>
      </c>
      <c r="S89" s="37">
        <f>SUMIFS(СВЦЭМ!$D$34:$D$777,СВЦЭМ!$A$34:$A$777,$A89,СВЦЭМ!$B$34:$B$777,S$83)+'СЕТ СН'!$H$11+СВЦЭМ!$D$10+'СЕТ СН'!$H$5-'СЕТ СН'!$H$21</f>
        <v>4671.7380599600001</v>
      </c>
      <c r="T89" s="37">
        <f>SUMIFS(СВЦЭМ!$D$34:$D$777,СВЦЭМ!$A$34:$A$777,$A89,СВЦЭМ!$B$34:$B$777,T$83)+'СЕТ СН'!$H$11+СВЦЭМ!$D$10+'СЕТ СН'!$H$5-'СЕТ СН'!$H$21</f>
        <v>4678.4988225799998</v>
      </c>
      <c r="U89" s="37">
        <f>SUMIFS(СВЦЭМ!$D$34:$D$777,СВЦЭМ!$A$34:$A$777,$A89,СВЦЭМ!$B$34:$B$777,U$83)+'СЕТ СН'!$H$11+СВЦЭМ!$D$10+'СЕТ СН'!$H$5-'СЕТ СН'!$H$21</f>
        <v>4680.7356875000005</v>
      </c>
      <c r="V89" s="37">
        <f>SUMIFS(СВЦЭМ!$D$34:$D$777,СВЦЭМ!$A$34:$A$777,$A89,СВЦЭМ!$B$34:$B$777,V$83)+'СЕТ СН'!$H$11+СВЦЭМ!$D$10+'СЕТ СН'!$H$5-'СЕТ СН'!$H$21</f>
        <v>4688.9514229500001</v>
      </c>
      <c r="W89" s="37">
        <f>SUMIFS(СВЦЭМ!$D$34:$D$777,СВЦЭМ!$A$34:$A$777,$A89,СВЦЭМ!$B$34:$B$777,W$83)+'СЕТ СН'!$H$11+СВЦЭМ!$D$10+'СЕТ СН'!$H$5-'СЕТ СН'!$H$21</f>
        <v>4684.2398454800004</v>
      </c>
      <c r="X89" s="37">
        <f>SUMIFS(СВЦЭМ!$D$34:$D$777,СВЦЭМ!$A$34:$A$777,$A89,СВЦЭМ!$B$34:$B$777,X$83)+'СЕТ СН'!$H$11+СВЦЭМ!$D$10+'СЕТ СН'!$H$5-'СЕТ СН'!$H$21</f>
        <v>4668.1627731799999</v>
      </c>
      <c r="Y89" s="37">
        <f>SUMIFS(СВЦЭМ!$D$34:$D$777,СВЦЭМ!$A$34:$A$777,$A89,СВЦЭМ!$B$34:$B$777,Y$83)+'СЕТ СН'!$H$11+СВЦЭМ!$D$10+'СЕТ СН'!$H$5-'СЕТ СН'!$H$21</f>
        <v>4695.7031417799999</v>
      </c>
    </row>
    <row r="90" spans="1:27" ht="15.75" x14ac:dyDescent="0.2">
      <c r="A90" s="36">
        <f t="shared" si="2"/>
        <v>42742</v>
      </c>
      <c r="B90" s="37">
        <f>SUMIFS(СВЦЭМ!$D$34:$D$777,СВЦЭМ!$A$34:$A$777,$A90,СВЦЭМ!$B$34:$B$777,B$83)+'СЕТ СН'!$H$11+СВЦЭМ!$D$10+'СЕТ СН'!$H$5-'СЕТ СН'!$H$21</f>
        <v>4743.4539176500002</v>
      </c>
      <c r="C90" s="37">
        <f>SUMIFS(СВЦЭМ!$D$34:$D$777,СВЦЭМ!$A$34:$A$777,$A90,СВЦЭМ!$B$34:$B$777,C$83)+'СЕТ СН'!$H$11+СВЦЭМ!$D$10+'СЕТ СН'!$H$5-'СЕТ СН'!$H$21</f>
        <v>4778.7478209199999</v>
      </c>
      <c r="D90" s="37">
        <f>SUMIFS(СВЦЭМ!$D$34:$D$777,СВЦЭМ!$A$34:$A$777,$A90,СВЦЭМ!$B$34:$B$777,D$83)+'СЕТ СН'!$H$11+СВЦЭМ!$D$10+'СЕТ СН'!$H$5-'СЕТ СН'!$H$21</f>
        <v>4802.5621549699999</v>
      </c>
      <c r="E90" s="37">
        <f>SUMIFS(СВЦЭМ!$D$34:$D$777,СВЦЭМ!$A$34:$A$777,$A90,СВЦЭМ!$B$34:$B$777,E$83)+'СЕТ СН'!$H$11+СВЦЭМ!$D$10+'СЕТ СН'!$H$5-'СЕТ СН'!$H$21</f>
        <v>4811.85521685</v>
      </c>
      <c r="F90" s="37">
        <f>SUMIFS(СВЦЭМ!$D$34:$D$777,СВЦЭМ!$A$34:$A$777,$A90,СВЦЭМ!$B$34:$B$777,F$83)+'СЕТ СН'!$H$11+СВЦЭМ!$D$10+'СЕТ СН'!$H$5-'СЕТ СН'!$H$21</f>
        <v>4815.5464447100003</v>
      </c>
      <c r="G90" s="37">
        <f>SUMIFS(СВЦЭМ!$D$34:$D$777,СВЦЭМ!$A$34:$A$777,$A90,СВЦЭМ!$B$34:$B$777,G$83)+'СЕТ СН'!$H$11+СВЦЭМ!$D$10+'СЕТ СН'!$H$5-'СЕТ СН'!$H$21</f>
        <v>4817.9495352699996</v>
      </c>
      <c r="H90" s="37">
        <f>SUMIFS(СВЦЭМ!$D$34:$D$777,СВЦЭМ!$A$34:$A$777,$A90,СВЦЭМ!$B$34:$B$777,H$83)+'СЕТ СН'!$H$11+СВЦЭМ!$D$10+'СЕТ СН'!$H$5-'СЕТ СН'!$H$21</f>
        <v>4793.3566295199998</v>
      </c>
      <c r="I90" s="37">
        <f>SUMIFS(СВЦЭМ!$D$34:$D$777,СВЦЭМ!$A$34:$A$777,$A90,СВЦЭМ!$B$34:$B$777,I$83)+'СЕТ СН'!$H$11+СВЦЭМ!$D$10+'СЕТ СН'!$H$5-'СЕТ СН'!$H$21</f>
        <v>4755.9573979799998</v>
      </c>
      <c r="J90" s="37">
        <f>SUMIFS(СВЦЭМ!$D$34:$D$777,СВЦЭМ!$A$34:$A$777,$A90,СВЦЭМ!$B$34:$B$777,J$83)+'СЕТ СН'!$H$11+СВЦЭМ!$D$10+'СЕТ СН'!$H$5-'СЕТ СН'!$H$21</f>
        <v>4687.0201470000002</v>
      </c>
      <c r="K90" s="37">
        <f>SUMIFS(СВЦЭМ!$D$34:$D$777,СВЦЭМ!$A$34:$A$777,$A90,СВЦЭМ!$B$34:$B$777,K$83)+'СЕТ СН'!$H$11+СВЦЭМ!$D$10+'СЕТ СН'!$H$5-'СЕТ СН'!$H$21</f>
        <v>4668.1064723099998</v>
      </c>
      <c r="L90" s="37">
        <f>SUMIFS(СВЦЭМ!$D$34:$D$777,СВЦЭМ!$A$34:$A$777,$A90,СВЦЭМ!$B$34:$B$777,L$83)+'СЕТ СН'!$H$11+СВЦЭМ!$D$10+'СЕТ СН'!$H$5-'СЕТ СН'!$H$21</f>
        <v>4676.10568926</v>
      </c>
      <c r="M90" s="37">
        <f>SUMIFS(СВЦЭМ!$D$34:$D$777,СВЦЭМ!$A$34:$A$777,$A90,СВЦЭМ!$B$34:$B$777,M$83)+'СЕТ СН'!$H$11+СВЦЭМ!$D$10+'СЕТ СН'!$H$5-'СЕТ СН'!$H$21</f>
        <v>4678.9056659899998</v>
      </c>
      <c r="N90" s="37">
        <f>SUMIFS(СВЦЭМ!$D$34:$D$777,СВЦЭМ!$A$34:$A$777,$A90,СВЦЭМ!$B$34:$B$777,N$83)+'СЕТ СН'!$H$11+СВЦЭМ!$D$10+'СЕТ СН'!$H$5-'СЕТ СН'!$H$21</f>
        <v>4669.3037786300001</v>
      </c>
      <c r="O90" s="37">
        <f>SUMIFS(СВЦЭМ!$D$34:$D$777,СВЦЭМ!$A$34:$A$777,$A90,СВЦЭМ!$B$34:$B$777,O$83)+'СЕТ СН'!$H$11+СВЦЭМ!$D$10+'СЕТ СН'!$H$5-'СЕТ СН'!$H$21</f>
        <v>4663.0300891099996</v>
      </c>
      <c r="P90" s="37">
        <f>SUMIFS(СВЦЭМ!$D$34:$D$777,СВЦЭМ!$A$34:$A$777,$A90,СВЦЭМ!$B$34:$B$777,P$83)+'СЕТ СН'!$H$11+СВЦЭМ!$D$10+'СЕТ СН'!$H$5-'СЕТ СН'!$H$21</f>
        <v>4663.8302821100006</v>
      </c>
      <c r="Q90" s="37">
        <f>SUMIFS(СВЦЭМ!$D$34:$D$777,СВЦЭМ!$A$34:$A$777,$A90,СВЦЭМ!$B$34:$B$777,Q$83)+'СЕТ СН'!$H$11+СВЦЭМ!$D$10+'СЕТ СН'!$H$5-'СЕТ СН'!$H$21</f>
        <v>4660.6702342600001</v>
      </c>
      <c r="R90" s="37">
        <f>SUMIFS(СВЦЭМ!$D$34:$D$777,СВЦЭМ!$A$34:$A$777,$A90,СВЦЭМ!$B$34:$B$777,R$83)+'СЕТ СН'!$H$11+СВЦЭМ!$D$10+'СЕТ СН'!$H$5-'СЕТ СН'!$H$21</f>
        <v>4661.5413617100003</v>
      </c>
      <c r="S90" s="37">
        <f>SUMIFS(СВЦЭМ!$D$34:$D$777,СВЦЭМ!$A$34:$A$777,$A90,СВЦЭМ!$B$34:$B$777,S$83)+'СЕТ СН'!$H$11+СВЦЭМ!$D$10+'СЕТ СН'!$H$5-'СЕТ СН'!$H$21</f>
        <v>4668.4783555200002</v>
      </c>
      <c r="T90" s="37">
        <f>SUMIFS(СВЦЭМ!$D$34:$D$777,СВЦЭМ!$A$34:$A$777,$A90,СВЦЭМ!$B$34:$B$777,T$83)+'СЕТ СН'!$H$11+СВЦЭМ!$D$10+'СЕТ СН'!$H$5-'СЕТ СН'!$H$21</f>
        <v>4695.3835533000001</v>
      </c>
      <c r="U90" s="37">
        <f>SUMIFS(СВЦЭМ!$D$34:$D$777,СВЦЭМ!$A$34:$A$777,$A90,СВЦЭМ!$B$34:$B$777,U$83)+'СЕТ СН'!$H$11+СВЦЭМ!$D$10+'СЕТ СН'!$H$5-'СЕТ СН'!$H$21</f>
        <v>4691.6488296999996</v>
      </c>
      <c r="V90" s="37">
        <f>SUMIFS(СВЦЭМ!$D$34:$D$777,СВЦЭМ!$A$34:$A$777,$A90,СВЦЭМ!$B$34:$B$777,V$83)+'СЕТ СН'!$H$11+СВЦЭМ!$D$10+'СЕТ СН'!$H$5-'СЕТ СН'!$H$21</f>
        <v>4682.6215133000005</v>
      </c>
      <c r="W90" s="37">
        <f>SUMIFS(СВЦЭМ!$D$34:$D$777,СВЦЭМ!$A$34:$A$777,$A90,СВЦЭМ!$B$34:$B$777,W$83)+'СЕТ СН'!$H$11+СВЦЭМ!$D$10+'СЕТ СН'!$H$5-'СЕТ СН'!$H$21</f>
        <v>4677.8013693699995</v>
      </c>
      <c r="X90" s="37">
        <f>SUMIFS(СВЦЭМ!$D$34:$D$777,СВЦЭМ!$A$34:$A$777,$A90,СВЦЭМ!$B$34:$B$777,X$83)+'СЕТ СН'!$H$11+СВЦЭМ!$D$10+'СЕТ СН'!$H$5-'СЕТ СН'!$H$21</f>
        <v>4667.9494430300001</v>
      </c>
      <c r="Y90" s="37">
        <f>SUMIFS(СВЦЭМ!$D$34:$D$777,СВЦЭМ!$A$34:$A$777,$A90,СВЦЭМ!$B$34:$B$777,Y$83)+'СЕТ СН'!$H$11+СВЦЭМ!$D$10+'СЕТ СН'!$H$5-'СЕТ СН'!$H$21</f>
        <v>4707.8089887299993</v>
      </c>
    </row>
    <row r="91" spans="1:27" ht="15.75" x14ac:dyDescent="0.2">
      <c r="A91" s="36">
        <f t="shared" si="2"/>
        <v>42743</v>
      </c>
      <c r="B91" s="37">
        <f>SUMIFS(СВЦЭМ!$D$34:$D$777,СВЦЭМ!$A$34:$A$777,$A91,СВЦЭМ!$B$34:$B$777,B$83)+'СЕТ СН'!$H$11+СВЦЭМ!$D$10+'СЕТ СН'!$H$5-'СЕТ СН'!$H$21</f>
        <v>4743.1594902799998</v>
      </c>
      <c r="C91" s="37">
        <f>SUMIFS(СВЦЭМ!$D$34:$D$777,СВЦЭМ!$A$34:$A$777,$A91,СВЦЭМ!$B$34:$B$777,C$83)+'СЕТ СН'!$H$11+СВЦЭМ!$D$10+'СЕТ СН'!$H$5-'СЕТ СН'!$H$21</f>
        <v>4786.73495078</v>
      </c>
      <c r="D91" s="37">
        <f>SUMIFS(СВЦЭМ!$D$34:$D$777,СВЦЭМ!$A$34:$A$777,$A91,СВЦЭМ!$B$34:$B$777,D$83)+'СЕТ СН'!$H$11+СВЦЭМ!$D$10+'СЕТ СН'!$H$5-'СЕТ СН'!$H$21</f>
        <v>4827.2792910200005</v>
      </c>
      <c r="E91" s="37">
        <f>SUMIFS(СВЦЭМ!$D$34:$D$777,СВЦЭМ!$A$34:$A$777,$A91,СВЦЭМ!$B$34:$B$777,E$83)+'СЕТ СН'!$H$11+СВЦЭМ!$D$10+'СЕТ СН'!$H$5-'СЕТ СН'!$H$21</f>
        <v>4864.7049457699995</v>
      </c>
      <c r="F91" s="37">
        <f>SUMIFS(СВЦЭМ!$D$34:$D$777,СВЦЭМ!$A$34:$A$777,$A91,СВЦЭМ!$B$34:$B$777,F$83)+'СЕТ СН'!$H$11+СВЦЭМ!$D$10+'СЕТ СН'!$H$5-'СЕТ СН'!$H$21</f>
        <v>4874.1515299599996</v>
      </c>
      <c r="G91" s="37">
        <f>SUMIFS(СВЦЭМ!$D$34:$D$777,СВЦЭМ!$A$34:$A$777,$A91,СВЦЭМ!$B$34:$B$777,G$83)+'СЕТ СН'!$H$11+СВЦЭМ!$D$10+'СЕТ СН'!$H$5-'СЕТ СН'!$H$21</f>
        <v>4867.1569500699998</v>
      </c>
      <c r="H91" s="37">
        <f>SUMIFS(СВЦЭМ!$D$34:$D$777,СВЦЭМ!$A$34:$A$777,$A91,СВЦЭМ!$B$34:$B$777,H$83)+'СЕТ СН'!$H$11+СВЦЭМ!$D$10+'СЕТ СН'!$H$5-'СЕТ СН'!$H$21</f>
        <v>4855.9879977500004</v>
      </c>
      <c r="I91" s="37">
        <f>SUMIFS(СВЦЭМ!$D$34:$D$777,СВЦЭМ!$A$34:$A$777,$A91,СВЦЭМ!$B$34:$B$777,I$83)+'СЕТ СН'!$H$11+СВЦЭМ!$D$10+'СЕТ СН'!$H$5-'СЕТ СН'!$H$21</f>
        <v>4812.1656462299998</v>
      </c>
      <c r="J91" s="37">
        <f>SUMIFS(СВЦЭМ!$D$34:$D$777,СВЦЭМ!$A$34:$A$777,$A91,СВЦЭМ!$B$34:$B$777,J$83)+'СЕТ СН'!$H$11+СВЦЭМ!$D$10+'СЕТ СН'!$H$5-'СЕТ СН'!$H$21</f>
        <v>4752.3328647500002</v>
      </c>
      <c r="K91" s="37">
        <f>SUMIFS(СВЦЭМ!$D$34:$D$777,СВЦЭМ!$A$34:$A$777,$A91,СВЦЭМ!$B$34:$B$777,K$83)+'СЕТ СН'!$H$11+СВЦЭМ!$D$10+'СЕТ СН'!$H$5-'СЕТ СН'!$H$21</f>
        <v>4710.4310262300005</v>
      </c>
      <c r="L91" s="37">
        <f>SUMIFS(СВЦЭМ!$D$34:$D$777,СВЦЭМ!$A$34:$A$777,$A91,СВЦЭМ!$B$34:$B$777,L$83)+'СЕТ СН'!$H$11+СВЦЭМ!$D$10+'СЕТ СН'!$H$5-'СЕТ СН'!$H$21</f>
        <v>4693.6712303999993</v>
      </c>
      <c r="M91" s="37">
        <f>SUMIFS(СВЦЭМ!$D$34:$D$777,СВЦЭМ!$A$34:$A$777,$A91,СВЦЭМ!$B$34:$B$777,M$83)+'СЕТ СН'!$H$11+СВЦЭМ!$D$10+'СЕТ СН'!$H$5-'СЕТ СН'!$H$21</f>
        <v>4693.81343182</v>
      </c>
      <c r="N91" s="37">
        <f>SUMIFS(СВЦЭМ!$D$34:$D$777,СВЦЭМ!$A$34:$A$777,$A91,СВЦЭМ!$B$34:$B$777,N$83)+'СЕТ СН'!$H$11+СВЦЭМ!$D$10+'СЕТ СН'!$H$5-'СЕТ СН'!$H$21</f>
        <v>4687.9493686900005</v>
      </c>
      <c r="O91" s="37">
        <f>SUMIFS(СВЦЭМ!$D$34:$D$777,СВЦЭМ!$A$34:$A$777,$A91,СВЦЭМ!$B$34:$B$777,O$83)+'СЕТ СН'!$H$11+СВЦЭМ!$D$10+'СЕТ СН'!$H$5-'СЕТ СН'!$H$21</f>
        <v>4699.2738522599993</v>
      </c>
      <c r="P91" s="37">
        <f>SUMIFS(СВЦЭМ!$D$34:$D$777,СВЦЭМ!$A$34:$A$777,$A91,СВЦЭМ!$B$34:$B$777,P$83)+'СЕТ СН'!$H$11+СВЦЭМ!$D$10+'СЕТ СН'!$H$5-'СЕТ СН'!$H$21</f>
        <v>4708.2341915899997</v>
      </c>
      <c r="Q91" s="37">
        <f>SUMIFS(СВЦЭМ!$D$34:$D$777,СВЦЭМ!$A$34:$A$777,$A91,СВЦЭМ!$B$34:$B$777,Q$83)+'СЕТ СН'!$H$11+СВЦЭМ!$D$10+'СЕТ СН'!$H$5-'СЕТ СН'!$H$21</f>
        <v>4722.1267495900001</v>
      </c>
      <c r="R91" s="37">
        <f>SUMIFS(СВЦЭМ!$D$34:$D$777,СВЦЭМ!$A$34:$A$777,$A91,СВЦЭМ!$B$34:$B$777,R$83)+'СЕТ СН'!$H$11+СВЦЭМ!$D$10+'СЕТ СН'!$H$5-'СЕТ СН'!$H$21</f>
        <v>4718.3444734599998</v>
      </c>
      <c r="S91" s="37">
        <f>SUMIFS(СВЦЭМ!$D$34:$D$777,СВЦЭМ!$A$34:$A$777,$A91,СВЦЭМ!$B$34:$B$777,S$83)+'СЕТ СН'!$H$11+СВЦЭМ!$D$10+'СЕТ СН'!$H$5-'СЕТ СН'!$H$21</f>
        <v>4693.5296370899996</v>
      </c>
      <c r="T91" s="37">
        <f>SUMIFS(СВЦЭМ!$D$34:$D$777,СВЦЭМ!$A$34:$A$777,$A91,СВЦЭМ!$B$34:$B$777,T$83)+'СЕТ СН'!$H$11+СВЦЭМ!$D$10+'СЕТ СН'!$H$5-'СЕТ СН'!$H$21</f>
        <v>4709.5711123800002</v>
      </c>
      <c r="U91" s="37">
        <f>SUMIFS(СВЦЭМ!$D$34:$D$777,СВЦЭМ!$A$34:$A$777,$A91,СВЦЭМ!$B$34:$B$777,U$83)+'СЕТ СН'!$H$11+СВЦЭМ!$D$10+'СЕТ СН'!$H$5-'СЕТ СН'!$H$21</f>
        <v>4707.13627404</v>
      </c>
      <c r="V91" s="37">
        <f>SUMIFS(СВЦЭМ!$D$34:$D$777,СВЦЭМ!$A$34:$A$777,$A91,СВЦЭМ!$B$34:$B$777,V$83)+'СЕТ СН'!$H$11+СВЦЭМ!$D$10+'СЕТ СН'!$H$5-'СЕТ СН'!$H$21</f>
        <v>4700.6550496199998</v>
      </c>
      <c r="W91" s="37">
        <f>SUMIFS(СВЦЭМ!$D$34:$D$777,СВЦЭМ!$A$34:$A$777,$A91,СВЦЭМ!$B$34:$B$777,W$83)+'СЕТ СН'!$H$11+СВЦЭМ!$D$10+'СЕТ СН'!$H$5-'СЕТ СН'!$H$21</f>
        <v>4699.2739319399998</v>
      </c>
      <c r="X91" s="37">
        <f>SUMIFS(СВЦЭМ!$D$34:$D$777,СВЦЭМ!$A$34:$A$777,$A91,СВЦЭМ!$B$34:$B$777,X$83)+'СЕТ СН'!$H$11+СВЦЭМ!$D$10+'СЕТ СН'!$H$5-'СЕТ СН'!$H$21</f>
        <v>4716.3949454100002</v>
      </c>
      <c r="Y91" s="37">
        <f>SUMIFS(СВЦЭМ!$D$34:$D$777,СВЦЭМ!$A$34:$A$777,$A91,СВЦЭМ!$B$34:$B$777,Y$83)+'СЕТ СН'!$H$11+СВЦЭМ!$D$10+'СЕТ СН'!$H$5-'СЕТ СН'!$H$21</f>
        <v>4781.6776549999995</v>
      </c>
    </row>
    <row r="92" spans="1:27" ht="15.75" x14ac:dyDescent="0.2">
      <c r="A92" s="36">
        <f t="shared" si="2"/>
        <v>42744</v>
      </c>
      <c r="B92" s="37">
        <f>SUMIFS(СВЦЭМ!$D$34:$D$777,СВЦЭМ!$A$34:$A$777,$A92,СВЦЭМ!$B$34:$B$777,B$83)+'СЕТ СН'!$H$11+СВЦЭМ!$D$10+'СЕТ СН'!$H$5-'СЕТ СН'!$H$21</f>
        <v>4823.4927268900001</v>
      </c>
      <c r="C92" s="37">
        <f>SUMIFS(СВЦЭМ!$D$34:$D$777,СВЦЭМ!$A$34:$A$777,$A92,СВЦЭМ!$B$34:$B$777,C$83)+'СЕТ СН'!$H$11+СВЦЭМ!$D$10+'СЕТ СН'!$H$5-'СЕТ СН'!$H$21</f>
        <v>4862.6667599900002</v>
      </c>
      <c r="D92" s="37">
        <f>SUMIFS(СВЦЭМ!$D$34:$D$777,СВЦЭМ!$A$34:$A$777,$A92,СВЦЭМ!$B$34:$B$777,D$83)+'СЕТ СН'!$H$11+СВЦЭМ!$D$10+'СЕТ СН'!$H$5-'СЕТ СН'!$H$21</f>
        <v>4891.9592156899998</v>
      </c>
      <c r="E92" s="37">
        <f>SUMIFS(СВЦЭМ!$D$34:$D$777,СВЦЭМ!$A$34:$A$777,$A92,СВЦЭМ!$B$34:$B$777,E$83)+'СЕТ СН'!$H$11+СВЦЭМ!$D$10+'СЕТ СН'!$H$5-'СЕТ СН'!$H$21</f>
        <v>4905.3402116699999</v>
      </c>
      <c r="F92" s="37">
        <f>SUMIFS(СВЦЭМ!$D$34:$D$777,СВЦЭМ!$A$34:$A$777,$A92,СВЦЭМ!$B$34:$B$777,F$83)+'СЕТ СН'!$H$11+СВЦЭМ!$D$10+'СЕТ СН'!$H$5-'СЕТ СН'!$H$21</f>
        <v>4902.4706689300001</v>
      </c>
      <c r="G92" s="37">
        <f>SUMIFS(СВЦЭМ!$D$34:$D$777,СВЦЭМ!$A$34:$A$777,$A92,СВЦЭМ!$B$34:$B$777,G$83)+'СЕТ СН'!$H$11+СВЦЭМ!$D$10+'СЕТ СН'!$H$5-'СЕТ СН'!$H$21</f>
        <v>4891.8479664799997</v>
      </c>
      <c r="H92" s="37">
        <f>SUMIFS(СВЦЭМ!$D$34:$D$777,СВЦЭМ!$A$34:$A$777,$A92,СВЦЭМ!$B$34:$B$777,H$83)+'СЕТ СН'!$H$11+СВЦЭМ!$D$10+'СЕТ СН'!$H$5-'СЕТ СН'!$H$21</f>
        <v>4835.5615679900002</v>
      </c>
      <c r="I92" s="37">
        <f>SUMIFS(СВЦЭМ!$D$34:$D$777,СВЦЭМ!$A$34:$A$777,$A92,СВЦЭМ!$B$34:$B$777,I$83)+'СЕТ СН'!$H$11+СВЦЭМ!$D$10+'СЕТ СН'!$H$5-'СЕТ СН'!$H$21</f>
        <v>4786.58433857</v>
      </c>
      <c r="J92" s="37">
        <f>SUMIFS(СВЦЭМ!$D$34:$D$777,СВЦЭМ!$A$34:$A$777,$A92,СВЦЭМ!$B$34:$B$777,J$83)+'СЕТ СН'!$H$11+СВЦЭМ!$D$10+'СЕТ СН'!$H$5-'СЕТ СН'!$H$21</f>
        <v>4723.1047959699999</v>
      </c>
      <c r="K92" s="37">
        <f>SUMIFS(СВЦЭМ!$D$34:$D$777,СВЦЭМ!$A$34:$A$777,$A92,СВЦЭМ!$B$34:$B$777,K$83)+'СЕТ СН'!$H$11+СВЦЭМ!$D$10+'СЕТ СН'!$H$5-'СЕТ СН'!$H$21</f>
        <v>4699.1250434200001</v>
      </c>
      <c r="L92" s="37">
        <f>SUMIFS(СВЦЭМ!$D$34:$D$777,СВЦЭМ!$A$34:$A$777,$A92,СВЦЭМ!$B$34:$B$777,L$83)+'СЕТ СН'!$H$11+СВЦЭМ!$D$10+'СЕТ СН'!$H$5-'СЕТ СН'!$H$21</f>
        <v>4696.9746620099995</v>
      </c>
      <c r="M92" s="37">
        <f>SUMIFS(СВЦЭМ!$D$34:$D$777,СВЦЭМ!$A$34:$A$777,$A92,СВЦЭМ!$B$34:$B$777,M$83)+'СЕТ СН'!$H$11+СВЦЭМ!$D$10+'СЕТ СН'!$H$5-'СЕТ СН'!$H$21</f>
        <v>4694.7495334699997</v>
      </c>
      <c r="N92" s="37">
        <f>SUMIFS(СВЦЭМ!$D$34:$D$777,СВЦЭМ!$A$34:$A$777,$A92,СВЦЭМ!$B$34:$B$777,N$83)+'СЕТ СН'!$H$11+СВЦЭМ!$D$10+'СЕТ СН'!$H$5-'СЕТ СН'!$H$21</f>
        <v>4715.1763966999997</v>
      </c>
      <c r="O92" s="37">
        <f>SUMIFS(СВЦЭМ!$D$34:$D$777,СВЦЭМ!$A$34:$A$777,$A92,СВЦЭМ!$B$34:$B$777,O$83)+'СЕТ СН'!$H$11+СВЦЭМ!$D$10+'СЕТ СН'!$H$5-'СЕТ СН'!$H$21</f>
        <v>4715.3554236</v>
      </c>
      <c r="P92" s="37">
        <f>SUMIFS(СВЦЭМ!$D$34:$D$777,СВЦЭМ!$A$34:$A$777,$A92,СВЦЭМ!$B$34:$B$777,P$83)+'СЕТ СН'!$H$11+СВЦЭМ!$D$10+'СЕТ СН'!$H$5-'СЕТ СН'!$H$21</f>
        <v>4717.7021814700001</v>
      </c>
      <c r="Q92" s="37">
        <f>SUMIFS(СВЦЭМ!$D$34:$D$777,СВЦЭМ!$A$34:$A$777,$A92,СВЦЭМ!$B$34:$B$777,Q$83)+'СЕТ СН'!$H$11+СВЦЭМ!$D$10+'СЕТ СН'!$H$5-'СЕТ СН'!$H$21</f>
        <v>4717.2101939700005</v>
      </c>
      <c r="R92" s="37">
        <f>SUMIFS(СВЦЭМ!$D$34:$D$777,СВЦЭМ!$A$34:$A$777,$A92,СВЦЭМ!$B$34:$B$777,R$83)+'СЕТ СН'!$H$11+СВЦЭМ!$D$10+'СЕТ СН'!$H$5-'СЕТ СН'!$H$21</f>
        <v>4719.7340907799999</v>
      </c>
      <c r="S92" s="37">
        <f>SUMIFS(СВЦЭМ!$D$34:$D$777,СВЦЭМ!$A$34:$A$777,$A92,СВЦЭМ!$B$34:$B$777,S$83)+'СЕТ СН'!$H$11+СВЦЭМ!$D$10+'СЕТ СН'!$H$5-'СЕТ СН'!$H$21</f>
        <v>4713.0473249400002</v>
      </c>
      <c r="T92" s="37">
        <f>SUMIFS(СВЦЭМ!$D$34:$D$777,СВЦЭМ!$A$34:$A$777,$A92,СВЦЭМ!$B$34:$B$777,T$83)+'СЕТ СН'!$H$11+СВЦЭМ!$D$10+'СЕТ СН'!$H$5-'СЕТ СН'!$H$21</f>
        <v>4698.0699184999994</v>
      </c>
      <c r="U92" s="37">
        <f>SUMIFS(СВЦЭМ!$D$34:$D$777,СВЦЭМ!$A$34:$A$777,$A92,СВЦЭМ!$B$34:$B$777,U$83)+'СЕТ СН'!$H$11+СВЦЭМ!$D$10+'СЕТ СН'!$H$5-'СЕТ СН'!$H$21</f>
        <v>4701.8909050799994</v>
      </c>
      <c r="V92" s="37">
        <f>SUMIFS(СВЦЭМ!$D$34:$D$777,СВЦЭМ!$A$34:$A$777,$A92,СВЦЭМ!$B$34:$B$777,V$83)+'СЕТ СН'!$H$11+СВЦЭМ!$D$10+'СЕТ СН'!$H$5-'СЕТ СН'!$H$21</f>
        <v>4701.5314244199999</v>
      </c>
      <c r="W92" s="37">
        <f>SUMIFS(СВЦЭМ!$D$34:$D$777,СВЦЭМ!$A$34:$A$777,$A92,СВЦЭМ!$B$34:$B$777,W$83)+'СЕТ СН'!$H$11+СВЦЭМ!$D$10+'СЕТ СН'!$H$5-'СЕТ СН'!$H$21</f>
        <v>4702.4526392600001</v>
      </c>
      <c r="X92" s="37">
        <f>SUMIFS(СВЦЭМ!$D$34:$D$777,СВЦЭМ!$A$34:$A$777,$A92,СВЦЭМ!$B$34:$B$777,X$83)+'СЕТ СН'!$H$11+СВЦЭМ!$D$10+'СЕТ СН'!$H$5-'СЕТ СН'!$H$21</f>
        <v>4712.0094761</v>
      </c>
      <c r="Y92" s="37">
        <f>SUMIFS(СВЦЭМ!$D$34:$D$777,СВЦЭМ!$A$34:$A$777,$A92,СВЦЭМ!$B$34:$B$777,Y$83)+'СЕТ СН'!$H$11+СВЦЭМ!$D$10+'СЕТ СН'!$H$5-'СЕТ СН'!$H$21</f>
        <v>4764.7901748499999</v>
      </c>
    </row>
    <row r="93" spans="1:27" ht="15.75" x14ac:dyDescent="0.2">
      <c r="A93" s="36">
        <f t="shared" si="2"/>
        <v>42745</v>
      </c>
      <c r="B93" s="37">
        <f>SUMIFS(СВЦЭМ!$D$34:$D$777,СВЦЭМ!$A$34:$A$777,$A93,СВЦЭМ!$B$34:$B$777,B$83)+'СЕТ СН'!$H$11+СВЦЭМ!$D$10+'СЕТ СН'!$H$5-'СЕТ СН'!$H$21</f>
        <v>4866.3149877199994</v>
      </c>
      <c r="C93" s="37">
        <f>SUMIFS(СВЦЭМ!$D$34:$D$777,СВЦЭМ!$A$34:$A$777,$A93,СВЦЭМ!$B$34:$B$777,C$83)+'СЕТ СН'!$H$11+СВЦЭМ!$D$10+'СЕТ СН'!$H$5-'СЕТ СН'!$H$21</f>
        <v>4897.1627606500006</v>
      </c>
      <c r="D93" s="37">
        <f>SUMIFS(СВЦЭМ!$D$34:$D$777,СВЦЭМ!$A$34:$A$777,$A93,СВЦЭМ!$B$34:$B$777,D$83)+'СЕТ СН'!$H$11+СВЦЭМ!$D$10+'СЕТ СН'!$H$5-'СЕТ СН'!$H$21</f>
        <v>4900.7400594400006</v>
      </c>
      <c r="E93" s="37">
        <f>SUMIFS(СВЦЭМ!$D$34:$D$777,СВЦЭМ!$A$34:$A$777,$A93,СВЦЭМ!$B$34:$B$777,E$83)+'СЕТ СН'!$H$11+СВЦЭМ!$D$10+'СЕТ СН'!$H$5-'СЕТ СН'!$H$21</f>
        <v>4903.7926430999996</v>
      </c>
      <c r="F93" s="37">
        <f>SUMIFS(СВЦЭМ!$D$34:$D$777,СВЦЭМ!$A$34:$A$777,$A93,СВЦЭМ!$B$34:$B$777,F$83)+'СЕТ СН'!$H$11+СВЦЭМ!$D$10+'СЕТ СН'!$H$5-'СЕТ СН'!$H$21</f>
        <v>4904.2948998600004</v>
      </c>
      <c r="G93" s="37">
        <f>SUMIFS(СВЦЭМ!$D$34:$D$777,СВЦЭМ!$A$34:$A$777,$A93,СВЦЭМ!$B$34:$B$777,G$83)+'СЕТ СН'!$H$11+СВЦЭМ!$D$10+'СЕТ СН'!$H$5-'СЕТ СН'!$H$21</f>
        <v>4904.2670256900001</v>
      </c>
      <c r="H93" s="37">
        <f>SUMIFS(СВЦЭМ!$D$34:$D$777,СВЦЭМ!$A$34:$A$777,$A93,СВЦЭМ!$B$34:$B$777,H$83)+'СЕТ СН'!$H$11+СВЦЭМ!$D$10+'СЕТ СН'!$H$5-'СЕТ СН'!$H$21</f>
        <v>4868.3059064899999</v>
      </c>
      <c r="I93" s="37">
        <f>SUMIFS(СВЦЭМ!$D$34:$D$777,СВЦЭМ!$A$34:$A$777,$A93,СВЦЭМ!$B$34:$B$777,I$83)+'СЕТ СН'!$H$11+СВЦЭМ!$D$10+'СЕТ СН'!$H$5-'СЕТ СН'!$H$21</f>
        <v>4791.7649812</v>
      </c>
      <c r="J93" s="37">
        <f>SUMIFS(СВЦЭМ!$D$34:$D$777,СВЦЭМ!$A$34:$A$777,$A93,СВЦЭМ!$B$34:$B$777,J$83)+'СЕТ СН'!$H$11+СВЦЭМ!$D$10+'СЕТ СН'!$H$5-'СЕТ СН'!$H$21</f>
        <v>4716.70503087</v>
      </c>
      <c r="K93" s="37">
        <f>SUMIFS(СВЦЭМ!$D$34:$D$777,СВЦЭМ!$A$34:$A$777,$A93,СВЦЭМ!$B$34:$B$777,K$83)+'СЕТ СН'!$H$11+СВЦЭМ!$D$10+'СЕТ СН'!$H$5-'СЕТ СН'!$H$21</f>
        <v>4706.9243540500001</v>
      </c>
      <c r="L93" s="37">
        <f>SUMIFS(СВЦЭМ!$D$34:$D$777,СВЦЭМ!$A$34:$A$777,$A93,СВЦЭМ!$B$34:$B$777,L$83)+'СЕТ СН'!$H$11+СВЦЭМ!$D$10+'СЕТ СН'!$H$5-'СЕТ СН'!$H$21</f>
        <v>4707.2364045499999</v>
      </c>
      <c r="M93" s="37">
        <f>SUMIFS(СВЦЭМ!$D$34:$D$777,СВЦЭМ!$A$34:$A$777,$A93,СВЦЭМ!$B$34:$B$777,M$83)+'СЕТ СН'!$H$11+СВЦЭМ!$D$10+'СЕТ СН'!$H$5-'СЕТ СН'!$H$21</f>
        <v>4699.8398980599995</v>
      </c>
      <c r="N93" s="37">
        <f>SUMIFS(СВЦЭМ!$D$34:$D$777,СВЦЭМ!$A$34:$A$777,$A93,СВЦЭМ!$B$34:$B$777,N$83)+'СЕТ СН'!$H$11+СВЦЭМ!$D$10+'СЕТ СН'!$H$5-'СЕТ СН'!$H$21</f>
        <v>4703.8454576200002</v>
      </c>
      <c r="O93" s="37">
        <f>SUMIFS(СВЦЭМ!$D$34:$D$777,СВЦЭМ!$A$34:$A$777,$A93,СВЦЭМ!$B$34:$B$777,O$83)+'СЕТ СН'!$H$11+СВЦЭМ!$D$10+'СЕТ СН'!$H$5-'СЕТ СН'!$H$21</f>
        <v>4713.5696258200005</v>
      </c>
      <c r="P93" s="37">
        <f>SUMIFS(СВЦЭМ!$D$34:$D$777,СВЦЭМ!$A$34:$A$777,$A93,СВЦЭМ!$B$34:$B$777,P$83)+'СЕТ СН'!$H$11+СВЦЭМ!$D$10+'СЕТ СН'!$H$5-'СЕТ СН'!$H$21</f>
        <v>4724.3549993300003</v>
      </c>
      <c r="Q93" s="37">
        <f>SUMIFS(СВЦЭМ!$D$34:$D$777,СВЦЭМ!$A$34:$A$777,$A93,СВЦЭМ!$B$34:$B$777,Q$83)+'СЕТ СН'!$H$11+СВЦЭМ!$D$10+'СЕТ СН'!$H$5-'СЕТ СН'!$H$21</f>
        <v>4737.85564402</v>
      </c>
      <c r="R93" s="37">
        <f>SUMIFS(СВЦЭМ!$D$34:$D$777,СВЦЭМ!$A$34:$A$777,$A93,СВЦЭМ!$B$34:$B$777,R$83)+'СЕТ СН'!$H$11+СВЦЭМ!$D$10+'СЕТ СН'!$H$5-'СЕТ СН'!$H$21</f>
        <v>4735.7272691799999</v>
      </c>
      <c r="S93" s="37">
        <f>SUMIFS(СВЦЭМ!$D$34:$D$777,СВЦЭМ!$A$34:$A$777,$A93,СВЦЭМ!$B$34:$B$777,S$83)+'СЕТ СН'!$H$11+СВЦЭМ!$D$10+'СЕТ СН'!$H$5-'СЕТ СН'!$H$21</f>
        <v>4709.8125188899994</v>
      </c>
      <c r="T93" s="37">
        <f>SUMIFS(СВЦЭМ!$D$34:$D$777,СВЦЭМ!$A$34:$A$777,$A93,СВЦЭМ!$B$34:$B$777,T$83)+'СЕТ СН'!$H$11+СВЦЭМ!$D$10+'СЕТ СН'!$H$5-'СЕТ СН'!$H$21</f>
        <v>4703.2913686100001</v>
      </c>
      <c r="U93" s="37">
        <f>SUMIFS(СВЦЭМ!$D$34:$D$777,СВЦЭМ!$A$34:$A$777,$A93,СВЦЭМ!$B$34:$B$777,U$83)+'СЕТ СН'!$H$11+СВЦЭМ!$D$10+'СЕТ СН'!$H$5-'СЕТ СН'!$H$21</f>
        <v>4703.6910615199995</v>
      </c>
      <c r="V93" s="37">
        <f>SUMIFS(СВЦЭМ!$D$34:$D$777,СВЦЭМ!$A$34:$A$777,$A93,СВЦЭМ!$B$34:$B$777,V$83)+'СЕТ СН'!$H$11+СВЦЭМ!$D$10+'СЕТ СН'!$H$5-'СЕТ СН'!$H$21</f>
        <v>4700.5142286099999</v>
      </c>
      <c r="W93" s="37">
        <f>SUMIFS(СВЦЭМ!$D$34:$D$777,СВЦЭМ!$A$34:$A$777,$A93,СВЦЭМ!$B$34:$B$777,W$83)+'СЕТ СН'!$H$11+СВЦЭМ!$D$10+'СЕТ СН'!$H$5-'СЕТ СН'!$H$21</f>
        <v>4699.4206730099995</v>
      </c>
      <c r="X93" s="37">
        <f>SUMIFS(СВЦЭМ!$D$34:$D$777,СВЦЭМ!$A$34:$A$777,$A93,СВЦЭМ!$B$34:$B$777,X$83)+'СЕТ СН'!$H$11+СВЦЭМ!$D$10+'СЕТ СН'!$H$5-'СЕТ СН'!$H$21</f>
        <v>4722.7715267900003</v>
      </c>
      <c r="Y93" s="37">
        <f>SUMIFS(СВЦЭМ!$D$34:$D$777,СВЦЭМ!$A$34:$A$777,$A93,СВЦЭМ!$B$34:$B$777,Y$83)+'СЕТ СН'!$H$11+СВЦЭМ!$D$10+'СЕТ СН'!$H$5-'СЕТ СН'!$H$21</f>
        <v>4796.1024126699995</v>
      </c>
    </row>
    <row r="94" spans="1:27" ht="15.75" x14ac:dyDescent="0.2">
      <c r="A94" s="36">
        <f t="shared" si="2"/>
        <v>42746</v>
      </c>
      <c r="B94" s="37">
        <f>SUMIFS(СВЦЭМ!$D$34:$D$777,СВЦЭМ!$A$34:$A$777,$A94,СВЦЭМ!$B$34:$B$777,B$83)+'СЕТ СН'!$H$11+СВЦЭМ!$D$10+'СЕТ СН'!$H$5-'СЕТ СН'!$H$21</f>
        <v>4814.39942651</v>
      </c>
      <c r="C94" s="37">
        <f>SUMIFS(СВЦЭМ!$D$34:$D$777,СВЦЭМ!$A$34:$A$777,$A94,СВЦЭМ!$B$34:$B$777,C$83)+'СЕТ СН'!$H$11+СВЦЭМ!$D$10+'СЕТ СН'!$H$5-'СЕТ СН'!$H$21</f>
        <v>4826.9078518999995</v>
      </c>
      <c r="D94" s="37">
        <f>SUMIFS(СВЦЭМ!$D$34:$D$777,СВЦЭМ!$A$34:$A$777,$A94,СВЦЭМ!$B$34:$B$777,D$83)+'СЕТ СН'!$H$11+СВЦЭМ!$D$10+'СЕТ СН'!$H$5-'СЕТ СН'!$H$21</f>
        <v>4836.0694617099998</v>
      </c>
      <c r="E94" s="37">
        <f>SUMIFS(СВЦЭМ!$D$34:$D$777,СВЦЭМ!$A$34:$A$777,$A94,СВЦЭМ!$B$34:$B$777,E$83)+'СЕТ СН'!$H$11+СВЦЭМ!$D$10+'СЕТ СН'!$H$5-'СЕТ СН'!$H$21</f>
        <v>4831.0961681600002</v>
      </c>
      <c r="F94" s="37">
        <f>SUMIFS(СВЦЭМ!$D$34:$D$777,СВЦЭМ!$A$34:$A$777,$A94,СВЦЭМ!$B$34:$B$777,F$83)+'СЕТ СН'!$H$11+СВЦЭМ!$D$10+'СЕТ СН'!$H$5-'СЕТ СН'!$H$21</f>
        <v>4831.7349951400001</v>
      </c>
      <c r="G94" s="37">
        <f>SUMIFS(СВЦЭМ!$D$34:$D$777,СВЦЭМ!$A$34:$A$777,$A94,СВЦЭМ!$B$34:$B$777,G$83)+'СЕТ СН'!$H$11+СВЦЭМ!$D$10+'СЕТ СН'!$H$5-'СЕТ СН'!$H$21</f>
        <v>4826.82459397</v>
      </c>
      <c r="H94" s="37">
        <f>SUMIFS(СВЦЭМ!$D$34:$D$777,СВЦЭМ!$A$34:$A$777,$A94,СВЦЭМ!$B$34:$B$777,H$83)+'СЕТ СН'!$H$11+СВЦЭМ!$D$10+'СЕТ СН'!$H$5-'СЕТ СН'!$H$21</f>
        <v>4826.9830671500004</v>
      </c>
      <c r="I94" s="37">
        <f>SUMIFS(СВЦЭМ!$D$34:$D$777,СВЦЭМ!$A$34:$A$777,$A94,СВЦЭМ!$B$34:$B$777,I$83)+'СЕТ СН'!$H$11+СВЦЭМ!$D$10+'СЕТ СН'!$H$5-'СЕТ СН'!$H$21</f>
        <v>4803.0704370399999</v>
      </c>
      <c r="J94" s="37">
        <f>SUMIFS(СВЦЭМ!$D$34:$D$777,СВЦЭМ!$A$34:$A$777,$A94,СВЦЭМ!$B$34:$B$777,J$83)+'СЕТ СН'!$H$11+СВЦЭМ!$D$10+'СЕТ СН'!$H$5-'СЕТ СН'!$H$21</f>
        <v>4744.5393141300001</v>
      </c>
      <c r="K94" s="37">
        <f>SUMIFS(СВЦЭМ!$D$34:$D$777,СВЦЭМ!$A$34:$A$777,$A94,СВЦЭМ!$B$34:$B$777,K$83)+'СЕТ СН'!$H$11+СВЦЭМ!$D$10+'СЕТ СН'!$H$5-'СЕТ СН'!$H$21</f>
        <v>4764.5205953999994</v>
      </c>
      <c r="L94" s="37">
        <f>SUMIFS(СВЦЭМ!$D$34:$D$777,СВЦЭМ!$A$34:$A$777,$A94,СВЦЭМ!$B$34:$B$777,L$83)+'СЕТ СН'!$H$11+СВЦЭМ!$D$10+'СЕТ СН'!$H$5-'СЕТ СН'!$H$21</f>
        <v>4803.1585861499998</v>
      </c>
      <c r="M94" s="37">
        <f>SUMIFS(СВЦЭМ!$D$34:$D$777,СВЦЭМ!$A$34:$A$777,$A94,СВЦЭМ!$B$34:$B$777,M$83)+'СЕТ СН'!$H$11+СВЦЭМ!$D$10+'СЕТ СН'!$H$5-'СЕТ СН'!$H$21</f>
        <v>4797.6638147800004</v>
      </c>
      <c r="N94" s="37">
        <f>SUMIFS(СВЦЭМ!$D$34:$D$777,СВЦЭМ!$A$34:$A$777,$A94,СВЦЭМ!$B$34:$B$777,N$83)+'СЕТ СН'!$H$11+СВЦЭМ!$D$10+'СЕТ СН'!$H$5-'СЕТ СН'!$H$21</f>
        <v>4782.6840862600002</v>
      </c>
      <c r="O94" s="37">
        <f>SUMIFS(СВЦЭМ!$D$34:$D$777,СВЦЭМ!$A$34:$A$777,$A94,СВЦЭМ!$B$34:$B$777,O$83)+'СЕТ СН'!$H$11+СВЦЭМ!$D$10+'СЕТ СН'!$H$5-'СЕТ СН'!$H$21</f>
        <v>4777.6111682299997</v>
      </c>
      <c r="P94" s="37">
        <f>SUMIFS(СВЦЭМ!$D$34:$D$777,СВЦЭМ!$A$34:$A$777,$A94,СВЦЭМ!$B$34:$B$777,P$83)+'СЕТ СН'!$H$11+СВЦЭМ!$D$10+'СЕТ СН'!$H$5-'СЕТ СН'!$H$21</f>
        <v>4771.5111791899999</v>
      </c>
      <c r="Q94" s="37">
        <f>SUMIFS(СВЦЭМ!$D$34:$D$777,СВЦЭМ!$A$34:$A$777,$A94,СВЦЭМ!$B$34:$B$777,Q$83)+'СЕТ СН'!$H$11+СВЦЭМ!$D$10+'СЕТ СН'!$H$5-'СЕТ СН'!$H$21</f>
        <v>4765.4405310499997</v>
      </c>
      <c r="R94" s="37">
        <f>SUMIFS(СВЦЭМ!$D$34:$D$777,СВЦЭМ!$A$34:$A$777,$A94,СВЦЭМ!$B$34:$B$777,R$83)+'СЕТ СН'!$H$11+СВЦЭМ!$D$10+'СЕТ СН'!$H$5-'СЕТ СН'!$H$21</f>
        <v>4766.4654664700001</v>
      </c>
      <c r="S94" s="37">
        <f>SUMIFS(СВЦЭМ!$D$34:$D$777,СВЦЭМ!$A$34:$A$777,$A94,СВЦЭМ!$B$34:$B$777,S$83)+'СЕТ СН'!$H$11+СВЦЭМ!$D$10+'СЕТ СН'!$H$5-'СЕТ СН'!$H$21</f>
        <v>4750.0496090300003</v>
      </c>
      <c r="T94" s="37">
        <f>SUMIFS(СВЦЭМ!$D$34:$D$777,СВЦЭМ!$A$34:$A$777,$A94,СВЦЭМ!$B$34:$B$777,T$83)+'СЕТ СН'!$H$11+СВЦЭМ!$D$10+'СЕТ СН'!$H$5-'СЕТ СН'!$H$21</f>
        <v>4682.1773385500001</v>
      </c>
      <c r="U94" s="37">
        <f>SUMIFS(СВЦЭМ!$D$34:$D$777,СВЦЭМ!$A$34:$A$777,$A94,СВЦЭМ!$B$34:$B$777,U$83)+'СЕТ СН'!$H$11+СВЦЭМ!$D$10+'СЕТ СН'!$H$5-'СЕТ СН'!$H$21</f>
        <v>4681.2220879400002</v>
      </c>
      <c r="V94" s="37">
        <f>SUMIFS(СВЦЭМ!$D$34:$D$777,СВЦЭМ!$A$34:$A$777,$A94,СВЦЭМ!$B$34:$B$777,V$83)+'СЕТ СН'!$H$11+СВЦЭМ!$D$10+'СЕТ СН'!$H$5-'СЕТ СН'!$H$21</f>
        <v>4682.7797085499997</v>
      </c>
      <c r="W94" s="37">
        <f>SUMIFS(СВЦЭМ!$D$34:$D$777,СВЦЭМ!$A$34:$A$777,$A94,СВЦЭМ!$B$34:$B$777,W$83)+'СЕТ СН'!$H$11+СВЦЭМ!$D$10+'СЕТ СН'!$H$5-'СЕТ СН'!$H$21</f>
        <v>4698.0347602900001</v>
      </c>
      <c r="X94" s="37">
        <f>SUMIFS(СВЦЭМ!$D$34:$D$777,СВЦЭМ!$A$34:$A$777,$A94,СВЦЭМ!$B$34:$B$777,X$83)+'СЕТ СН'!$H$11+СВЦЭМ!$D$10+'СЕТ СН'!$H$5-'СЕТ СН'!$H$21</f>
        <v>4725.7763854200002</v>
      </c>
      <c r="Y94" s="37">
        <f>SUMIFS(СВЦЭМ!$D$34:$D$777,СВЦЭМ!$A$34:$A$777,$A94,СВЦЭМ!$B$34:$B$777,Y$83)+'СЕТ СН'!$H$11+СВЦЭМ!$D$10+'СЕТ СН'!$H$5-'СЕТ СН'!$H$21</f>
        <v>4750.43305796</v>
      </c>
    </row>
    <row r="95" spans="1:27" ht="15.75" x14ac:dyDescent="0.2">
      <c r="A95" s="36">
        <f t="shared" si="2"/>
        <v>42747</v>
      </c>
      <c r="B95" s="37">
        <f>SUMIFS(СВЦЭМ!$D$34:$D$777,СВЦЭМ!$A$34:$A$777,$A95,СВЦЭМ!$B$34:$B$777,B$83)+'СЕТ СН'!$H$11+СВЦЭМ!$D$10+'СЕТ СН'!$H$5-'СЕТ СН'!$H$21</f>
        <v>4782.5571084700005</v>
      </c>
      <c r="C95" s="37">
        <f>SUMIFS(СВЦЭМ!$D$34:$D$777,СВЦЭМ!$A$34:$A$777,$A95,СВЦЭМ!$B$34:$B$777,C$83)+'СЕТ СН'!$H$11+СВЦЭМ!$D$10+'СЕТ СН'!$H$5-'СЕТ СН'!$H$21</f>
        <v>4821.5331883099998</v>
      </c>
      <c r="D95" s="37">
        <f>SUMIFS(СВЦЭМ!$D$34:$D$777,СВЦЭМ!$A$34:$A$777,$A95,СВЦЭМ!$B$34:$B$777,D$83)+'СЕТ СН'!$H$11+СВЦЭМ!$D$10+'СЕТ СН'!$H$5-'СЕТ СН'!$H$21</f>
        <v>4833.96013296</v>
      </c>
      <c r="E95" s="37">
        <f>SUMIFS(СВЦЭМ!$D$34:$D$777,СВЦЭМ!$A$34:$A$777,$A95,СВЦЭМ!$B$34:$B$777,E$83)+'СЕТ СН'!$H$11+СВЦЭМ!$D$10+'СЕТ СН'!$H$5-'СЕТ СН'!$H$21</f>
        <v>4836.6101750199996</v>
      </c>
      <c r="F95" s="37">
        <f>SUMIFS(СВЦЭМ!$D$34:$D$777,СВЦЭМ!$A$34:$A$777,$A95,СВЦЭМ!$B$34:$B$777,F$83)+'СЕТ СН'!$H$11+СВЦЭМ!$D$10+'СЕТ СН'!$H$5-'СЕТ СН'!$H$21</f>
        <v>4834.2161526899999</v>
      </c>
      <c r="G95" s="37">
        <f>SUMIFS(СВЦЭМ!$D$34:$D$777,СВЦЭМ!$A$34:$A$777,$A95,СВЦЭМ!$B$34:$B$777,G$83)+'СЕТ СН'!$H$11+СВЦЭМ!$D$10+'СЕТ СН'!$H$5-'СЕТ СН'!$H$21</f>
        <v>4836.8206016700005</v>
      </c>
      <c r="H95" s="37">
        <f>SUMIFS(СВЦЭМ!$D$34:$D$777,СВЦЭМ!$A$34:$A$777,$A95,СВЦЭМ!$B$34:$B$777,H$83)+'СЕТ СН'!$H$11+СВЦЭМ!$D$10+'СЕТ СН'!$H$5-'СЕТ СН'!$H$21</f>
        <v>4837.8188168899997</v>
      </c>
      <c r="I95" s="37">
        <f>SUMIFS(СВЦЭМ!$D$34:$D$777,СВЦЭМ!$A$34:$A$777,$A95,СВЦЭМ!$B$34:$B$777,I$83)+'СЕТ СН'!$H$11+СВЦЭМ!$D$10+'СЕТ СН'!$H$5-'СЕТ СН'!$H$21</f>
        <v>4796.8238116499997</v>
      </c>
      <c r="J95" s="37">
        <f>SUMIFS(СВЦЭМ!$D$34:$D$777,СВЦЭМ!$A$34:$A$777,$A95,СВЦЭМ!$B$34:$B$777,J$83)+'СЕТ СН'!$H$11+СВЦЭМ!$D$10+'СЕТ СН'!$H$5-'СЕТ СН'!$H$21</f>
        <v>4729.7976829700001</v>
      </c>
      <c r="K95" s="37">
        <f>SUMIFS(СВЦЭМ!$D$34:$D$777,СВЦЭМ!$A$34:$A$777,$A95,СВЦЭМ!$B$34:$B$777,K$83)+'СЕТ СН'!$H$11+СВЦЭМ!$D$10+'СЕТ СН'!$H$5-'СЕТ СН'!$H$21</f>
        <v>4716.2013639100005</v>
      </c>
      <c r="L95" s="37">
        <f>SUMIFS(СВЦЭМ!$D$34:$D$777,СВЦЭМ!$A$34:$A$777,$A95,СВЦЭМ!$B$34:$B$777,L$83)+'СЕТ СН'!$H$11+СВЦЭМ!$D$10+'СЕТ СН'!$H$5-'СЕТ СН'!$H$21</f>
        <v>4720.0403370200002</v>
      </c>
      <c r="M95" s="37">
        <f>SUMIFS(СВЦЭМ!$D$34:$D$777,СВЦЭМ!$A$34:$A$777,$A95,СВЦЭМ!$B$34:$B$777,M$83)+'СЕТ СН'!$H$11+СВЦЭМ!$D$10+'СЕТ СН'!$H$5-'СЕТ СН'!$H$21</f>
        <v>4725.6318369399996</v>
      </c>
      <c r="N95" s="37">
        <f>SUMIFS(СВЦЭМ!$D$34:$D$777,СВЦЭМ!$A$34:$A$777,$A95,СВЦЭМ!$B$34:$B$777,N$83)+'СЕТ СН'!$H$11+СВЦЭМ!$D$10+'СЕТ СН'!$H$5-'СЕТ СН'!$H$21</f>
        <v>4716.00313525</v>
      </c>
      <c r="O95" s="37">
        <f>SUMIFS(СВЦЭМ!$D$34:$D$777,СВЦЭМ!$A$34:$A$777,$A95,СВЦЭМ!$B$34:$B$777,O$83)+'СЕТ СН'!$H$11+СВЦЭМ!$D$10+'СЕТ СН'!$H$5-'СЕТ СН'!$H$21</f>
        <v>4720.9348250100002</v>
      </c>
      <c r="P95" s="37">
        <f>SUMIFS(СВЦЭМ!$D$34:$D$777,СВЦЭМ!$A$34:$A$777,$A95,СВЦЭМ!$B$34:$B$777,P$83)+'СЕТ СН'!$H$11+СВЦЭМ!$D$10+'СЕТ СН'!$H$5-'СЕТ СН'!$H$21</f>
        <v>4726.22085711</v>
      </c>
      <c r="Q95" s="37">
        <f>SUMIFS(СВЦЭМ!$D$34:$D$777,СВЦЭМ!$A$34:$A$777,$A95,СВЦЭМ!$B$34:$B$777,Q$83)+'СЕТ СН'!$H$11+СВЦЭМ!$D$10+'СЕТ СН'!$H$5-'СЕТ СН'!$H$21</f>
        <v>4723.1902115900002</v>
      </c>
      <c r="R95" s="37">
        <f>SUMIFS(СВЦЭМ!$D$34:$D$777,СВЦЭМ!$A$34:$A$777,$A95,СВЦЭМ!$B$34:$B$777,R$83)+'СЕТ СН'!$H$11+СВЦЭМ!$D$10+'СЕТ СН'!$H$5-'СЕТ СН'!$H$21</f>
        <v>4725.9448698599999</v>
      </c>
      <c r="S95" s="37">
        <f>SUMIFS(СВЦЭМ!$D$34:$D$777,СВЦЭМ!$A$34:$A$777,$A95,СВЦЭМ!$B$34:$B$777,S$83)+'СЕТ СН'!$H$11+СВЦЭМ!$D$10+'СЕТ СН'!$H$5-'СЕТ СН'!$H$21</f>
        <v>4741.3045009799998</v>
      </c>
      <c r="T95" s="37">
        <f>SUMIFS(СВЦЭМ!$D$34:$D$777,СВЦЭМ!$A$34:$A$777,$A95,СВЦЭМ!$B$34:$B$777,T$83)+'СЕТ СН'!$H$11+СВЦЭМ!$D$10+'СЕТ СН'!$H$5-'СЕТ СН'!$H$21</f>
        <v>4738.7308786499998</v>
      </c>
      <c r="U95" s="37">
        <f>SUMIFS(СВЦЭМ!$D$34:$D$777,СВЦЭМ!$A$34:$A$777,$A95,СВЦЭМ!$B$34:$B$777,U$83)+'СЕТ СН'!$H$11+СВЦЭМ!$D$10+'СЕТ СН'!$H$5-'СЕТ СН'!$H$21</f>
        <v>4741.7964234399997</v>
      </c>
      <c r="V95" s="37">
        <f>SUMIFS(СВЦЭМ!$D$34:$D$777,СВЦЭМ!$A$34:$A$777,$A95,СВЦЭМ!$B$34:$B$777,V$83)+'СЕТ СН'!$H$11+СВЦЭМ!$D$10+'СЕТ СН'!$H$5-'СЕТ СН'!$H$21</f>
        <v>4746.68723383</v>
      </c>
      <c r="W95" s="37">
        <f>SUMIFS(СВЦЭМ!$D$34:$D$777,СВЦЭМ!$A$34:$A$777,$A95,СВЦЭМ!$B$34:$B$777,W$83)+'СЕТ СН'!$H$11+СВЦЭМ!$D$10+'СЕТ СН'!$H$5-'СЕТ СН'!$H$21</f>
        <v>4753.3398588299997</v>
      </c>
      <c r="X95" s="37">
        <f>SUMIFS(СВЦЭМ!$D$34:$D$777,СВЦЭМ!$A$34:$A$777,$A95,СВЦЭМ!$B$34:$B$777,X$83)+'СЕТ СН'!$H$11+СВЦЭМ!$D$10+'СЕТ СН'!$H$5-'СЕТ СН'!$H$21</f>
        <v>4684.16208422</v>
      </c>
      <c r="Y95" s="37">
        <f>SUMIFS(СВЦЭМ!$D$34:$D$777,СВЦЭМ!$A$34:$A$777,$A95,СВЦЭМ!$B$34:$B$777,Y$83)+'СЕТ СН'!$H$11+СВЦЭМ!$D$10+'СЕТ СН'!$H$5-'СЕТ СН'!$H$21</f>
        <v>4751.1780168499999</v>
      </c>
    </row>
    <row r="96" spans="1:27" ht="15.75" x14ac:dyDescent="0.2">
      <c r="A96" s="36">
        <f t="shared" si="2"/>
        <v>42748</v>
      </c>
      <c r="B96" s="37">
        <f>SUMIFS(СВЦЭМ!$D$34:$D$777,СВЦЭМ!$A$34:$A$777,$A96,СВЦЭМ!$B$34:$B$777,B$83)+'СЕТ СН'!$H$11+СВЦЭМ!$D$10+'СЕТ СН'!$H$5-'СЕТ СН'!$H$21</f>
        <v>4850.7607964500003</v>
      </c>
      <c r="C96" s="37">
        <f>SUMIFS(СВЦЭМ!$D$34:$D$777,СВЦЭМ!$A$34:$A$777,$A96,СВЦЭМ!$B$34:$B$777,C$83)+'СЕТ СН'!$H$11+СВЦЭМ!$D$10+'СЕТ СН'!$H$5-'СЕТ СН'!$H$21</f>
        <v>4883.0136100599993</v>
      </c>
      <c r="D96" s="37">
        <f>SUMIFS(СВЦЭМ!$D$34:$D$777,СВЦЭМ!$A$34:$A$777,$A96,СВЦЭМ!$B$34:$B$777,D$83)+'СЕТ СН'!$H$11+СВЦЭМ!$D$10+'СЕТ СН'!$H$5-'СЕТ СН'!$H$21</f>
        <v>4907.5854054800002</v>
      </c>
      <c r="E96" s="37">
        <f>SUMIFS(СВЦЭМ!$D$34:$D$777,СВЦЭМ!$A$34:$A$777,$A96,СВЦЭМ!$B$34:$B$777,E$83)+'СЕТ СН'!$H$11+СВЦЭМ!$D$10+'СЕТ СН'!$H$5-'СЕТ СН'!$H$21</f>
        <v>4920.37366767</v>
      </c>
      <c r="F96" s="37">
        <f>SUMIFS(СВЦЭМ!$D$34:$D$777,СВЦЭМ!$A$34:$A$777,$A96,СВЦЭМ!$B$34:$B$777,F$83)+'СЕТ СН'!$H$11+СВЦЭМ!$D$10+'СЕТ СН'!$H$5-'СЕТ СН'!$H$21</f>
        <v>4918.8013742700005</v>
      </c>
      <c r="G96" s="37">
        <f>SUMIFS(СВЦЭМ!$D$34:$D$777,СВЦЭМ!$A$34:$A$777,$A96,СВЦЭМ!$B$34:$B$777,G$83)+'СЕТ СН'!$H$11+СВЦЭМ!$D$10+'СЕТ СН'!$H$5-'СЕТ СН'!$H$21</f>
        <v>4902.3695770100003</v>
      </c>
      <c r="H96" s="37">
        <f>SUMIFS(СВЦЭМ!$D$34:$D$777,СВЦЭМ!$A$34:$A$777,$A96,СВЦЭМ!$B$34:$B$777,H$83)+'СЕТ СН'!$H$11+СВЦЭМ!$D$10+'СЕТ СН'!$H$5-'СЕТ СН'!$H$21</f>
        <v>4851.6827418900002</v>
      </c>
      <c r="I96" s="37">
        <f>SUMIFS(СВЦЭМ!$D$34:$D$777,СВЦЭМ!$A$34:$A$777,$A96,СВЦЭМ!$B$34:$B$777,I$83)+'СЕТ СН'!$H$11+СВЦЭМ!$D$10+'СЕТ СН'!$H$5-'СЕТ СН'!$H$21</f>
        <v>4810.2487985099997</v>
      </c>
      <c r="J96" s="37">
        <f>SUMIFS(СВЦЭМ!$D$34:$D$777,СВЦЭМ!$A$34:$A$777,$A96,СВЦЭМ!$B$34:$B$777,J$83)+'СЕТ СН'!$H$11+СВЦЭМ!$D$10+'СЕТ СН'!$H$5-'СЕТ СН'!$H$21</f>
        <v>4802.1541197400002</v>
      </c>
      <c r="K96" s="37">
        <f>SUMIFS(СВЦЭМ!$D$34:$D$777,СВЦЭМ!$A$34:$A$777,$A96,СВЦЭМ!$B$34:$B$777,K$83)+'СЕТ СН'!$H$11+СВЦЭМ!$D$10+'СЕТ СН'!$H$5-'СЕТ СН'!$H$21</f>
        <v>4772.0995668599999</v>
      </c>
      <c r="L96" s="37">
        <f>SUMIFS(СВЦЭМ!$D$34:$D$777,СВЦЭМ!$A$34:$A$777,$A96,СВЦЭМ!$B$34:$B$777,L$83)+'СЕТ СН'!$H$11+СВЦЭМ!$D$10+'СЕТ СН'!$H$5-'СЕТ СН'!$H$21</f>
        <v>4757.81686661</v>
      </c>
      <c r="M96" s="37">
        <f>SUMIFS(СВЦЭМ!$D$34:$D$777,СВЦЭМ!$A$34:$A$777,$A96,СВЦЭМ!$B$34:$B$777,M$83)+'СЕТ СН'!$H$11+СВЦЭМ!$D$10+'СЕТ СН'!$H$5-'СЕТ СН'!$H$21</f>
        <v>4751.6040005499999</v>
      </c>
      <c r="N96" s="37">
        <f>SUMIFS(СВЦЭМ!$D$34:$D$777,СВЦЭМ!$A$34:$A$777,$A96,СВЦЭМ!$B$34:$B$777,N$83)+'СЕТ СН'!$H$11+СВЦЭМ!$D$10+'СЕТ СН'!$H$5-'СЕТ СН'!$H$21</f>
        <v>4757.8480250699995</v>
      </c>
      <c r="O96" s="37">
        <f>SUMIFS(СВЦЭМ!$D$34:$D$777,СВЦЭМ!$A$34:$A$777,$A96,СВЦЭМ!$B$34:$B$777,O$83)+'СЕТ СН'!$H$11+СВЦЭМ!$D$10+'СЕТ СН'!$H$5-'СЕТ СН'!$H$21</f>
        <v>4762.8367812100005</v>
      </c>
      <c r="P96" s="37">
        <f>SUMIFS(СВЦЭМ!$D$34:$D$777,СВЦЭМ!$A$34:$A$777,$A96,СВЦЭМ!$B$34:$B$777,P$83)+'СЕТ СН'!$H$11+СВЦЭМ!$D$10+'СЕТ СН'!$H$5-'СЕТ СН'!$H$21</f>
        <v>4765.0932683399997</v>
      </c>
      <c r="Q96" s="37">
        <f>SUMIFS(СВЦЭМ!$D$34:$D$777,СВЦЭМ!$A$34:$A$777,$A96,СВЦЭМ!$B$34:$B$777,Q$83)+'СЕТ СН'!$H$11+СВЦЭМ!$D$10+'СЕТ СН'!$H$5-'СЕТ СН'!$H$21</f>
        <v>4768.1116453300001</v>
      </c>
      <c r="R96" s="37">
        <f>SUMIFS(СВЦЭМ!$D$34:$D$777,СВЦЭМ!$A$34:$A$777,$A96,СВЦЭМ!$B$34:$B$777,R$83)+'СЕТ СН'!$H$11+СВЦЭМ!$D$10+'СЕТ СН'!$H$5-'СЕТ СН'!$H$21</f>
        <v>4767.8322830899997</v>
      </c>
      <c r="S96" s="37">
        <f>SUMIFS(СВЦЭМ!$D$34:$D$777,СВЦЭМ!$A$34:$A$777,$A96,СВЦЭМ!$B$34:$B$777,S$83)+'СЕТ СН'!$H$11+СВЦЭМ!$D$10+'СЕТ СН'!$H$5-'СЕТ СН'!$H$21</f>
        <v>4772.7589536599999</v>
      </c>
      <c r="T96" s="37">
        <f>SUMIFS(СВЦЭМ!$D$34:$D$777,СВЦЭМ!$A$34:$A$777,$A96,СВЦЭМ!$B$34:$B$777,T$83)+'СЕТ СН'!$H$11+СВЦЭМ!$D$10+'СЕТ СН'!$H$5-'СЕТ СН'!$H$21</f>
        <v>4766.6467635299996</v>
      </c>
      <c r="U96" s="37">
        <f>SUMIFS(СВЦЭМ!$D$34:$D$777,СВЦЭМ!$A$34:$A$777,$A96,СВЦЭМ!$B$34:$B$777,U$83)+'СЕТ СН'!$H$11+СВЦЭМ!$D$10+'СЕТ СН'!$H$5-'СЕТ СН'!$H$21</f>
        <v>4767.8123294300003</v>
      </c>
      <c r="V96" s="37">
        <f>SUMIFS(СВЦЭМ!$D$34:$D$777,СВЦЭМ!$A$34:$A$777,$A96,СВЦЭМ!$B$34:$B$777,V$83)+'СЕТ СН'!$H$11+СВЦЭМ!$D$10+'СЕТ СН'!$H$5-'СЕТ СН'!$H$21</f>
        <v>4780.5396456899998</v>
      </c>
      <c r="W96" s="37">
        <f>SUMIFS(СВЦЭМ!$D$34:$D$777,СВЦЭМ!$A$34:$A$777,$A96,СВЦЭМ!$B$34:$B$777,W$83)+'СЕТ СН'!$H$11+СВЦЭМ!$D$10+'СЕТ СН'!$H$5-'СЕТ СН'!$H$21</f>
        <v>4779.1018739399997</v>
      </c>
      <c r="X96" s="37">
        <f>SUMIFS(СВЦЭМ!$D$34:$D$777,СВЦЭМ!$A$34:$A$777,$A96,СВЦЭМ!$B$34:$B$777,X$83)+'СЕТ СН'!$H$11+СВЦЭМ!$D$10+'СЕТ СН'!$H$5-'СЕТ СН'!$H$21</f>
        <v>4789.6547005399998</v>
      </c>
      <c r="Y96" s="37">
        <f>SUMIFS(СВЦЭМ!$D$34:$D$777,СВЦЭМ!$A$34:$A$777,$A96,СВЦЭМ!$B$34:$B$777,Y$83)+'СЕТ СН'!$H$11+СВЦЭМ!$D$10+'СЕТ СН'!$H$5-'СЕТ СН'!$H$21</f>
        <v>4794.5111898199993</v>
      </c>
    </row>
    <row r="97" spans="1:25" ht="15.75" x14ac:dyDescent="0.2">
      <c r="A97" s="36">
        <f t="shared" si="2"/>
        <v>42749</v>
      </c>
      <c r="B97" s="37">
        <f>SUMIFS(СВЦЭМ!$D$34:$D$777,СВЦЭМ!$A$34:$A$777,$A97,СВЦЭМ!$B$34:$B$777,B$83)+'СЕТ СН'!$H$11+СВЦЭМ!$D$10+'СЕТ СН'!$H$5-'СЕТ СН'!$H$21</f>
        <v>4804.80580887</v>
      </c>
      <c r="C97" s="37">
        <f>SUMIFS(СВЦЭМ!$D$34:$D$777,СВЦЭМ!$A$34:$A$777,$A97,СВЦЭМ!$B$34:$B$777,C$83)+'СЕТ СН'!$H$11+СВЦЭМ!$D$10+'СЕТ СН'!$H$5-'СЕТ СН'!$H$21</f>
        <v>4808.3863781500004</v>
      </c>
      <c r="D97" s="37">
        <f>SUMIFS(СВЦЭМ!$D$34:$D$777,СВЦЭМ!$A$34:$A$777,$A97,СВЦЭМ!$B$34:$B$777,D$83)+'СЕТ СН'!$H$11+СВЦЭМ!$D$10+'СЕТ СН'!$H$5-'СЕТ СН'!$H$21</f>
        <v>4806.8193590199999</v>
      </c>
      <c r="E97" s="37">
        <f>SUMIFS(СВЦЭМ!$D$34:$D$777,СВЦЭМ!$A$34:$A$777,$A97,СВЦЭМ!$B$34:$B$777,E$83)+'СЕТ СН'!$H$11+СВЦЭМ!$D$10+'СЕТ СН'!$H$5-'СЕТ СН'!$H$21</f>
        <v>4818.9841177300004</v>
      </c>
      <c r="F97" s="37">
        <f>SUMIFS(СВЦЭМ!$D$34:$D$777,СВЦЭМ!$A$34:$A$777,$A97,СВЦЭМ!$B$34:$B$777,F$83)+'СЕТ СН'!$H$11+СВЦЭМ!$D$10+'СЕТ СН'!$H$5-'СЕТ СН'!$H$21</f>
        <v>4822.1284147599999</v>
      </c>
      <c r="G97" s="37">
        <f>SUMIFS(СВЦЭМ!$D$34:$D$777,СВЦЭМ!$A$34:$A$777,$A97,СВЦЭМ!$B$34:$B$777,G$83)+'СЕТ СН'!$H$11+СВЦЭМ!$D$10+'СЕТ СН'!$H$5-'СЕТ СН'!$H$21</f>
        <v>4815.8437814400004</v>
      </c>
      <c r="H97" s="37">
        <f>SUMIFS(СВЦЭМ!$D$34:$D$777,СВЦЭМ!$A$34:$A$777,$A97,СВЦЭМ!$B$34:$B$777,H$83)+'СЕТ СН'!$H$11+СВЦЭМ!$D$10+'СЕТ СН'!$H$5-'СЕТ СН'!$H$21</f>
        <v>4805.74739666</v>
      </c>
      <c r="I97" s="37">
        <f>SUMIFS(СВЦЭМ!$D$34:$D$777,СВЦЭМ!$A$34:$A$777,$A97,СВЦЭМ!$B$34:$B$777,I$83)+'СЕТ СН'!$H$11+СВЦЭМ!$D$10+'СЕТ СН'!$H$5-'СЕТ СН'!$H$21</f>
        <v>4807.3466545499996</v>
      </c>
      <c r="J97" s="37">
        <f>SUMIFS(СВЦЭМ!$D$34:$D$777,СВЦЭМ!$A$34:$A$777,$A97,СВЦЭМ!$B$34:$B$777,J$83)+'СЕТ СН'!$H$11+СВЦЭМ!$D$10+'СЕТ СН'!$H$5-'СЕТ СН'!$H$21</f>
        <v>4796.1110302400002</v>
      </c>
      <c r="K97" s="37">
        <f>SUMIFS(СВЦЭМ!$D$34:$D$777,СВЦЭМ!$A$34:$A$777,$A97,СВЦЭМ!$B$34:$B$777,K$83)+'СЕТ СН'!$H$11+СВЦЭМ!$D$10+'СЕТ СН'!$H$5-'СЕТ СН'!$H$21</f>
        <v>4754.63944206</v>
      </c>
      <c r="L97" s="37">
        <f>SUMIFS(СВЦЭМ!$D$34:$D$777,СВЦЭМ!$A$34:$A$777,$A97,СВЦЭМ!$B$34:$B$777,L$83)+'СЕТ СН'!$H$11+СВЦЭМ!$D$10+'СЕТ СН'!$H$5-'СЕТ СН'!$H$21</f>
        <v>4751.5160325400002</v>
      </c>
      <c r="M97" s="37">
        <f>SUMIFS(СВЦЭМ!$D$34:$D$777,СВЦЭМ!$A$34:$A$777,$A97,СВЦЭМ!$B$34:$B$777,M$83)+'СЕТ СН'!$H$11+СВЦЭМ!$D$10+'СЕТ СН'!$H$5-'СЕТ СН'!$H$21</f>
        <v>4745.7250624899998</v>
      </c>
      <c r="N97" s="37">
        <f>SUMIFS(СВЦЭМ!$D$34:$D$777,СВЦЭМ!$A$34:$A$777,$A97,СВЦЭМ!$B$34:$B$777,N$83)+'СЕТ СН'!$H$11+СВЦЭМ!$D$10+'СЕТ СН'!$H$5-'СЕТ СН'!$H$21</f>
        <v>4752.1009227899995</v>
      </c>
      <c r="O97" s="37">
        <f>SUMIFS(СВЦЭМ!$D$34:$D$777,СВЦЭМ!$A$34:$A$777,$A97,СВЦЭМ!$B$34:$B$777,O$83)+'СЕТ СН'!$H$11+СВЦЭМ!$D$10+'СЕТ СН'!$H$5-'СЕТ СН'!$H$21</f>
        <v>4753.5595350700005</v>
      </c>
      <c r="P97" s="37">
        <f>SUMIFS(СВЦЭМ!$D$34:$D$777,СВЦЭМ!$A$34:$A$777,$A97,СВЦЭМ!$B$34:$B$777,P$83)+'СЕТ СН'!$H$11+СВЦЭМ!$D$10+'СЕТ СН'!$H$5-'СЕТ СН'!$H$21</f>
        <v>4757.9718137</v>
      </c>
      <c r="Q97" s="37">
        <f>SUMIFS(СВЦЭМ!$D$34:$D$777,СВЦЭМ!$A$34:$A$777,$A97,СВЦЭМ!$B$34:$B$777,Q$83)+'СЕТ СН'!$H$11+СВЦЭМ!$D$10+'СЕТ СН'!$H$5-'СЕТ СН'!$H$21</f>
        <v>4763.0801128200001</v>
      </c>
      <c r="R97" s="37">
        <f>SUMIFS(СВЦЭМ!$D$34:$D$777,СВЦЭМ!$A$34:$A$777,$A97,СВЦЭМ!$B$34:$B$777,R$83)+'СЕТ СН'!$H$11+СВЦЭМ!$D$10+'СЕТ СН'!$H$5-'СЕТ СН'!$H$21</f>
        <v>4761.16494384</v>
      </c>
      <c r="S97" s="37">
        <f>SUMIFS(СВЦЭМ!$D$34:$D$777,СВЦЭМ!$A$34:$A$777,$A97,СВЦЭМ!$B$34:$B$777,S$83)+'СЕТ СН'!$H$11+СВЦЭМ!$D$10+'СЕТ СН'!$H$5-'СЕТ СН'!$H$21</f>
        <v>4746.9583481299996</v>
      </c>
      <c r="T97" s="37">
        <f>SUMIFS(СВЦЭМ!$D$34:$D$777,СВЦЭМ!$A$34:$A$777,$A97,СВЦЭМ!$B$34:$B$777,T$83)+'СЕТ СН'!$H$11+СВЦЭМ!$D$10+'СЕТ СН'!$H$5-'СЕТ СН'!$H$21</f>
        <v>4741.2145958299998</v>
      </c>
      <c r="U97" s="37">
        <f>SUMIFS(СВЦЭМ!$D$34:$D$777,СВЦЭМ!$A$34:$A$777,$A97,СВЦЭМ!$B$34:$B$777,U$83)+'СЕТ СН'!$H$11+СВЦЭМ!$D$10+'СЕТ СН'!$H$5-'СЕТ СН'!$H$21</f>
        <v>4741.7396444200003</v>
      </c>
      <c r="V97" s="37">
        <f>SUMIFS(СВЦЭМ!$D$34:$D$777,СВЦЭМ!$A$34:$A$777,$A97,СВЦЭМ!$B$34:$B$777,V$83)+'СЕТ СН'!$H$11+СВЦЭМ!$D$10+'СЕТ СН'!$H$5-'СЕТ СН'!$H$21</f>
        <v>4745.13618993</v>
      </c>
      <c r="W97" s="37">
        <f>SUMIFS(СВЦЭМ!$D$34:$D$777,СВЦЭМ!$A$34:$A$777,$A97,СВЦЭМ!$B$34:$B$777,W$83)+'СЕТ СН'!$H$11+СВЦЭМ!$D$10+'СЕТ СН'!$H$5-'СЕТ СН'!$H$21</f>
        <v>4763.9250890200001</v>
      </c>
      <c r="X97" s="37">
        <f>SUMIFS(СВЦЭМ!$D$34:$D$777,СВЦЭМ!$A$34:$A$777,$A97,СВЦЭМ!$B$34:$B$777,X$83)+'СЕТ СН'!$H$11+СВЦЭМ!$D$10+'СЕТ СН'!$H$5-'СЕТ СН'!$H$21</f>
        <v>4769.4419017500004</v>
      </c>
      <c r="Y97" s="37">
        <f>SUMIFS(СВЦЭМ!$D$34:$D$777,СВЦЭМ!$A$34:$A$777,$A97,СВЦЭМ!$B$34:$B$777,Y$83)+'СЕТ СН'!$H$11+СВЦЭМ!$D$10+'СЕТ СН'!$H$5-'СЕТ СН'!$H$21</f>
        <v>4782.5704549299999</v>
      </c>
    </row>
    <row r="98" spans="1:25" ht="15.75" x14ac:dyDescent="0.2">
      <c r="A98" s="36">
        <f t="shared" si="2"/>
        <v>42750</v>
      </c>
      <c r="B98" s="37">
        <f>SUMIFS(СВЦЭМ!$D$34:$D$777,СВЦЭМ!$A$34:$A$777,$A98,СВЦЭМ!$B$34:$B$777,B$83)+'СЕТ СН'!$H$11+СВЦЭМ!$D$10+'СЕТ СН'!$H$5-'СЕТ СН'!$H$21</f>
        <v>4767.8162972299997</v>
      </c>
      <c r="C98" s="37">
        <f>SUMIFS(СВЦЭМ!$D$34:$D$777,СВЦЭМ!$A$34:$A$777,$A98,СВЦЭМ!$B$34:$B$777,C$83)+'СЕТ СН'!$H$11+СВЦЭМ!$D$10+'СЕТ СН'!$H$5-'СЕТ СН'!$H$21</f>
        <v>4805.2900247399994</v>
      </c>
      <c r="D98" s="37">
        <f>SUMIFS(СВЦЭМ!$D$34:$D$777,СВЦЭМ!$A$34:$A$777,$A98,СВЦЭМ!$B$34:$B$777,D$83)+'СЕТ СН'!$H$11+СВЦЭМ!$D$10+'СЕТ СН'!$H$5-'СЕТ СН'!$H$21</f>
        <v>4826.8075568200002</v>
      </c>
      <c r="E98" s="37">
        <f>SUMIFS(СВЦЭМ!$D$34:$D$777,СВЦЭМ!$A$34:$A$777,$A98,СВЦЭМ!$B$34:$B$777,E$83)+'СЕТ СН'!$H$11+СВЦЭМ!$D$10+'СЕТ СН'!$H$5-'СЕТ СН'!$H$21</f>
        <v>4839.7850253100005</v>
      </c>
      <c r="F98" s="37">
        <f>SUMIFS(СВЦЭМ!$D$34:$D$777,СВЦЭМ!$A$34:$A$777,$A98,СВЦЭМ!$B$34:$B$777,F$83)+'СЕТ СН'!$H$11+СВЦЭМ!$D$10+'СЕТ СН'!$H$5-'СЕТ СН'!$H$21</f>
        <v>4841.6442797899999</v>
      </c>
      <c r="G98" s="37">
        <f>SUMIFS(СВЦЭМ!$D$34:$D$777,СВЦЭМ!$A$34:$A$777,$A98,СВЦЭМ!$B$34:$B$777,G$83)+'СЕТ СН'!$H$11+СВЦЭМ!$D$10+'СЕТ СН'!$H$5-'СЕТ СН'!$H$21</f>
        <v>4834.6435533099993</v>
      </c>
      <c r="H98" s="37">
        <f>SUMIFS(СВЦЭМ!$D$34:$D$777,СВЦЭМ!$A$34:$A$777,$A98,СВЦЭМ!$B$34:$B$777,H$83)+'СЕТ СН'!$H$11+СВЦЭМ!$D$10+'СЕТ СН'!$H$5-'СЕТ СН'!$H$21</f>
        <v>4820.2968714500003</v>
      </c>
      <c r="I98" s="37">
        <f>SUMIFS(СВЦЭМ!$D$34:$D$777,СВЦЭМ!$A$34:$A$777,$A98,СВЦЭМ!$B$34:$B$777,I$83)+'СЕТ СН'!$H$11+СВЦЭМ!$D$10+'СЕТ СН'!$H$5-'СЕТ СН'!$H$21</f>
        <v>4819.0388687200002</v>
      </c>
      <c r="J98" s="37">
        <f>SUMIFS(СВЦЭМ!$D$34:$D$777,СВЦЭМ!$A$34:$A$777,$A98,СВЦЭМ!$B$34:$B$777,J$83)+'СЕТ СН'!$H$11+СВЦЭМ!$D$10+'СЕТ СН'!$H$5-'СЕТ СН'!$H$21</f>
        <v>4792.5988645699999</v>
      </c>
      <c r="K98" s="37">
        <f>SUMIFS(СВЦЭМ!$D$34:$D$777,СВЦЭМ!$A$34:$A$777,$A98,СВЦЭМ!$B$34:$B$777,K$83)+'СЕТ СН'!$H$11+СВЦЭМ!$D$10+'СЕТ СН'!$H$5-'СЕТ СН'!$H$21</f>
        <v>4749.8108165200001</v>
      </c>
      <c r="L98" s="37">
        <f>SUMIFS(СВЦЭМ!$D$34:$D$777,СВЦЭМ!$A$34:$A$777,$A98,СВЦЭМ!$B$34:$B$777,L$83)+'СЕТ СН'!$H$11+СВЦЭМ!$D$10+'СЕТ СН'!$H$5-'СЕТ СН'!$H$21</f>
        <v>4749.2400372100001</v>
      </c>
      <c r="M98" s="37">
        <f>SUMIFS(СВЦЭМ!$D$34:$D$777,СВЦЭМ!$A$34:$A$777,$A98,СВЦЭМ!$B$34:$B$777,M$83)+'СЕТ СН'!$H$11+СВЦЭМ!$D$10+'СЕТ СН'!$H$5-'СЕТ СН'!$H$21</f>
        <v>4744.8113290700003</v>
      </c>
      <c r="N98" s="37">
        <f>SUMIFS(СВЦЭМ!$D$34:$D$777,СВЦЭМ!$A$34:$A$777,$A98,СВЦЭМ!$B$34:$B$777,N$83)+'СЕТ СН'!$H$11+СВЦЭМ!$D$10+'СЕТ СН'!$H$5-'СЕТ СН'!$H$21</f>
        <v>4738.9243662400004</v>
      </c>
      <c r="O98" s="37">
        <f>SUMIFS(СВЦЭМ!$D$34:$D$777,СВЦЭМ!$A$34:$A$777,$A98,СВЦЭМ!$B$34:$B$777,O$83)+'СЕТ СН'!$H$11+СВЦЭМ!$D$10+'СЕТ СН'!$H$5-'СЕТ СН'!$H$21</f>
        <v>4736.5228464299998</v>
      </c>
      <c r="P98" s="37">
        <f>SUMIFS(СВЦЭМ!$D$34:$D$777,СВЦЭМ!$A$34:$A$777,$A98,СВЦЭМ!$B$34:$B$777,P$83)+'СЕТ СН'!$H$11+СВЦЭМ!$D$10+'СЕТ СН'!$H$5-'СЕТ СН'!$H$21</f>
        <v>4736.6390370299996</v>
      </c>
      <c r="Q98" s="37">
        <f>SUMIFS(СВЦЭМ!$D$34:$D$777,СВЦЭМ!$A$34:$A$777,$A98,СВЦЭМ!$B$34:$B$777,Q$83)+'СЕТ СН'!$H$11+СВЦЭМ!$D$10+'СЕТ СН'!$H$5-'СЕТ СН'!$H$21</f>
        <v>4738.0547445900002</v>
      </c>
      <c r="R98" s="37">
        <f>SUMIFS(СВЦЭМ!$D$34:$D$777,СВЦЭМ!$A$34:$A$777,$A98,СВЦЭМ!$B$34:$B$777,R$83)+'СЕТ СН'!$H$11+СВЦЭМ!$D$10+'СЕТ СН'!$H$5-'СЕТ СН'!$H$21</f>
        <v>4737.6666741600002</v>
      </c>
      <c r="S98" s="37">
        <f>SUMIFS(СВЦЭМ!$D$34:$D$777,СВЦЭМ!$A$34:$A$777,$A98,СВЦЭМ!$B$34:$B$777,S$83)+'СЕТ СН'!$H$11+СВЦЭМ!$D$10+'СЕТ СН'!$H$5-'СЕТ СН'!$H$21</f>
        <v>4744.1630371600004</v>
      </c>
      <c r="T98" s="37">
        <f>SUMIFS(СВЦЭМ!$D$34:$D$777,СВЦЭМ!$A$34:$A$777,$A98,СВЦЭМ!$B$34:$B$777,T$83)+'СЕТ СН'!$H$11+СВЦЭМ!$D$10+'СЕТ СН'!$H$5-'СЕТ СН'!$H$21</f>
        <v>4744.8161402900005</v>
      </c>
      <c r="U98" s="37">
        <f>SUMIFS(СВЦЭМ!$D$34:$D$777,СВЦЭМ!$A$34:$A$777,$A98,СВЦЭМ!$B$34:$B$777,U$83)+'СЕТ СН'!$H$11+СВЦЭМ!$D$10+'СЕТ СН'!$H$5-'СЕТ СН'!$H$21</f>
        <v>4745.2287290300001</v>
      </c>
      <c r="V98" s="37">
        <f>SUMIFS(СВЦЭМ!$D$34:$D$777,СВЦЭМ!$A$34:$A$777,$A98,СВЦЭМ!$B$34:$B$777,V$83)+'СЕТ СН'!$H$11+СВЦЭМ!$D$10+'СЕТ СН'!$H$5-'СЕТ СН'!$H$21</f>
        <v>4747.3513627499997</v>
      </c>
      <c r="W98" s="37">
        <f>SUMIFS(СВЦЭМ!$D$34:$D$777,СВЦЭМ!$A$34:$A$777,$A98,СВЦЭМ!$B$34:$B$777,W$83)+'СЕТ СН'!$H$11+СВЦЭМ!$D$10+'СЕТ СН'!$H$5-'СЕТ СН'!$H$21</f>
        <v>4742.7622825500002</v>
      </c>
      <c r="X98" s="37">
        <f>SUMIFS(СВЦЭМ!$D$34:$D$777,СВЦЭМ!$A$34:$A$777,$A98,СВЦЭМ!$B$34:$B$777,X$83)+'СЕТ СН'!$H$11+СВЦЭМ!$D$10+'СЕТ СН'!$H$5-'СЕТ СН'!$H$21</f>
        <v>4738.3901778099998</v>
      </c>
      <c r="Y98" s="37">
        <f>SUMIFS(СВЦЭМ!$D$34:$D$777,СВЦЭМ!$A$34:$A$777,$A98,СВЦЭМ!$B$34:$B$777,Y$83)+'СЕТ СН'!$H$11+СВЦЭМ!$D$10+'СЕТ СН'!$H$5-'СЕТ СН'!$H$21</f>
        <v>4752.13442132</v>
      </c>
    </row>
    <row r="99" spans="1:25" ht="15.75" x14ac:dyDescent="0.2">
      <c r="A99" s="36">
        <f t="shared" si="2"/>
        <v>42751</v>
      </c>
      <c r="B99" s="37">
        <f>SUMIFS(СВЦЭМ!$D$34:$D$777,СВЦЭМ!$A$34:$A$777,$A99,СВЦЭМ!$B$34:$B$777,B$83)+'СЕТ СН'!$H$11+СВЦЭМ!$D$10+'СЕТ СН'!$H$5-'СЕТ СН'!$H$21</f>
        <v>4786.0627819199999</v>
      </c>
      <c r="C99" s="37">
        <f>SUMIFS(СВЦЭМ!$D$34:$D$777,СВЦЭМ!$A$34:$A$777,$A99,СВЦЭМ!$B$34:$B$777,C$83)+'СЕТ СН'!$H$11+СВЦЭМ!$D$10+'СЕТ СН'!$H$5-'СЕТ СН'!$H$21</f>
        <v>4820.3569999600004</v>
      </c>
      <c r="D99" s="37">
        <f>SUMIFS(СВЦЭМ!$D$34:$D$777,СВЦЭМ!$A$34:$A$777,$A99,СВЦЭМ!$B$34:$B$777,D$83)+'СЕТ СН'!$H$11+СВЦЭМ!$D$10+'СЕТ СН'!$H$5-'СЕТ СН'!$H$21</f>
        <v>4845.06297481</v>
      </c>
      <c r="E99" s="37">
        <f>SUMIFS(СВЦЭМ!$D$34:$D$777,СВЦЭМ!$A$34:$A$777,$A99,СВЦЭМ!$B$34:$B$777,E$83)+'СЕТ СН'!$H$11+СВЦЭМ!$D$10+'СЕТ СН'!$H$5-'СЕТ СН'!$H$21</f>
        <v>4856.9063034299998</v>
      </c>
      <c r="F99" s="37">
        <f>SUMIFS(СВЦЭМ!$D$34:$D$777,СВЦЭМ!$A$34:$A$777,$A99,СВЦЭМ!$B$34:$B$777,F$83)+'СЕТ СН'!$H$11+СВЦЭМ!$D$10+'СЕТ СН'!$H$5-'СЕТ СН'!$H$21</f>
        <v>4856.2025030699997</v>
      </c>
      <c r="G99" s="37">
        <f>SUMIFS(СВЦЭМ!$D$34:$D$777,СВЦЭМ!$A$34:$A$777,$A99,СВЦЭМ!$B$34:$B$777,G$83)+'СЕТ СН'!$H$11+СВЦЭМ!$D$10+'СЕТ СН'!$H$5-'СЕТ СН'!$H$21</f>
        <v>4839.8793810299994</v>
      </c>
      <c r="H99" s="37">
        <f>SUMIFS(СВЦЭМ!$D$34:$D$777,СВЦЭМ!$A$34:$A$777,$A99,СВЦЭМ!$B$34:$B$777,H$83)+'СЕТ СН'!$H$11+СВЦЭМ!$D$10+'СЕТ СН'!$H$5-'СЕТ СН'!$H$21</f>
        <v>4828.1318108699998</v>
      </c>
      <c r="I99" s="37">
        <f>SUMIFS(СВЦЭМ!$D$34:$D$777,СВЦЭМ!$A$34:$A$777,$A99,СВЦЭМ!$B$34:$B$777,I$83)+'СЕТ СН'!$H$11+СВЦЭМ!$D$10+'СЕТ СН'!$H$5-'СЕТ СН'!$H$21</f>
        <v>4767.67135203</v>
      </c>
      <c r="J99" s="37">
        <f>SUMIFS(СВЦЭМ!$D$34:$D$777,СВЦЭМ!$A$34:$A$777,$A99,СВЦЭМ!$B$34:$B$777,J$83)+'СЕТ СН'!$H$11+СВЦЭМ!$D$10+'СЕТ СН'!$H$5-'СЕТ СН'!$H$21</f>
        <v>4838.3023150999998</v>
      </c>
      <c r="K99" s="37">
        <f>SUMIFS(СВЦЭМ!$D$34:$D$777,СВЦЭМ!$A$34:$A$777,$A99,СВЦЭМ!$B$34:$B$777,K$83)+'СЕТ СН'!$H$11+СВЦЭМ!$D$10+'СЕТ СН'!$H$5-'СЕТ СН'!$H$21</f>
        <v>4779.8698680399993</v>
      </c>
      <c r="L99" s="37">
        <f>SUMIFS(СВЦЭМ!$D$34:$D$777,СВЦЭМ!$A$34:$A$777,$A99,СВЦЭМ!$B$34:$B$777,L$83)+'СЕТ СН'!$H$11+СВЦЭМ!$D$10+'СЕТ СН'!$H$5-'СЕТ СН'!$H$21</f>
        <v>4784.9807336200001</v>
      </c>
      <c r="M99" s="37">
        <f>SUMIFS(СВЦЭМ!$D$34:$D$777,СВЦЭМ!$A$34:$A$777,$A99,СВЦЭМ!$B$34:$B$777,M$83)+'СЕТ СН'!$H$11+СВЦЭМ!$D$10+'СЕТ СН'!$H$5-'СЕТ СН'!$H$21</f>
        <v>4779.2927246099998</v>
      </c>
      <c r="N99" s="37">
        <f>SUMIFS(СВЦЭМ!$D$34:$D$777,СВЦЭМ!$A$34:$A$777,$A99,СВЦЭМ!$B$34:$B$777,N$83)+'СЕТ СН'!$H$11+СВЦЭМ!$D$10+'СЕТ СН'!$H$5-'СЕТ СН'!$H$21</f>
        <v>4764.2916042300003</v>
      </c>
      <c r="O99" s="37">
        <f>SUMIFS(СВЦЭМ!$D$34:$D$777,СВЦЭМ!$A$34:$A$777,$A99,СВЦЭМ!$B$34:$B$777,O$83)+'СЕТ СН'!$H$11+СВЦЭМ!$D$10+'СЕТ СН'!$H$5-'СЕТ СН'!$H$21</f>
        <v>4759.4772790799998</v>
      </c>
      <c r="P99" s="37">
        <f>SUMIFS(СВЦЭМ!$D$34:$D$777,СВЦЭМ!$A$34:$A$777,$A99,СВЦЭМ!$B$34:$B$777,P$83)+'СЕТ СН'!$H$11+СВЦЭМ!$D$10+'СЕТ СН'!$H$5-'СЕТ СН'!$H$21</f>
        <v>4758.2018511999995</v>
      </c>
      <c r="Q99" s="37">
        <f>SUMIFS(СВЦЭМ!$D$34:$D$777,СВЦЭМ!$A$34:$A$777,$A99,СВЦЭМ!$B$34:$B$777,Q$83)+'СЕТ СН'!$H$11+СВЦЭМ!$D$10+'СЕТ СН'!$H$5-'СЕТ СН'!$H$21</f>
        <v>4754.4800925599993</v>
      </c>
      <c r="R99" s="37">
        <f>SUMIFS(СВЦЭМ!$D$34:$D$777,СВЦЭМ!$A$34:$A$777,$A99,СВЦЭМ!$B$34:$B$777,R$83)+'СЕТ СН'!$H$11+СВЦЭМ!$D$10+'СЕТ СН'!$H$5-'СЕТ СН'!$H$21</f>
        <v>4759.1811615799998</v>
      </c>
      <c r="S99" s="37">
        <f>SUMIFS(СВЦЭМ!$D$34:$D$777,СВЦЭМ!$A$34:$A$777,$A99,СВЦЭМ!$B$34:$B$777,S$83)+'СЕТ СН'!$H$11+СВЦЭМ!$D$10+'СЕТ СН'!$H$5-'СЕТ СН'!$H$21</f>
        <v>4772.9438655699996</v>
      </c>
      <c r="T99" s="37">
        <f>SUMIFS(СВЦЭМ!$D$34:$D$777,СВЦЭМ!$A$34:$A$777,$A99,СВЦЭМ!$B$34:$B$777,T$83)+'СЕТ СН'!$H$11+СВЦЭМ!$D$10+'СЕТ СН'!$H$5-'СЕТ СН'!$H$21</f>
        <v>4761.9342577899997</v>
      </c>
      <c r="U99" s="37">
        <f>SUMIFS(СВЦЭМ!$D$34:$D$777,СВЦЭМ!$A$34:$A$777,$A99,СВЦЭМ!$B$34:$B$777,U$83)+'СЕТ СН'!$H$11+СВЦЭМ!$D$10+'СЕТ СН'!$H$5-'СЕТ СН'!$H$21</f>
        <v>4767.0176489699998</v>
      </c>
      <c r="V99" s="37">
        <f>SUMIFS(СВЦЭМ!$D$34:$D$777,СВЦЭМ!$A$34:$A$777,$A99,СВЦЭМ!$B$34:$B$777,V$83)+'СЕТ СН'!$H$11+СВЦЭМ!$D$10+'СЕТ СН'!$H$5-'СЕТ СН'!$H$21</f>
        <v>4775.0270555899997</v>
      </c>
      <c r="W99" s="37">
        <f>SUMIFS(СВЦЭМ!$D$34:$D$777,СВЦЭМ!$A$34:$A$777,$A99,СВЦЭМ!$B$34:$B$777,W$83)+'СЕТ СН'!$H$11+СВЦЭМ!$D$10+'СЕТ СН'!$H$5-'СЕТ СН'!$H$21</f>
        <v>4769.5725872100002</v>
      </c>
      <c r="X99" s="37">
        <f>SUMIFS(СВЦЭМ!$D$34:$D$777,СВЦЭМ!$A$34:$A$777,$A99,СВЦЭМ!$B$34:$B$777,X$83)+'СЕТ СН'!$H$11+СВЦЭМ!$D$10+'СЕТ СН'!$H$5-'СЕТ СН'!$H$21</f>
        <v>4771.5439705400004</v>
      </c>
      <c r="Y99" s="37">
        <f>SUMIFS(СВЦЭМ!$D$34:$D$777,СВЦЭМ!$A$34:$A$777,$A99,СВЦЭМ!$B$34:$B$777,Y$83)+'СЕТ СН'!$H$11+СВЦЭМ!$D$10+'СЕТ СН'!$H$5-'СЕТ СН'!$H$21</f>
        <v>4767.5642353000003</v>
      </c>
    </row>
    <row r="100" spans="1:25" ht="15.75" x14ac:dyDescent="0.2">
      <c r="A100" s="36">
        <f t="shared" si="2"/>
        <v>42752</v>
      </c>
      <c r="B100" s="37">
        <f>SUMIFS(СВЦЭМ!$D$34:$D$777,СВЦЭМ!$A$34:$A$777,$A100,СВЦЭМ!$B$34:$B$777,B$83)+'СЕТ СН'!$H$11+СВЦЭМ!$D$10+'СЕТ СН'!$H$5-'СЕТ СН'!$H$21</f>
        <v>4771.1085732399997</v>
      </c>
      <c r="C100" s="37">
        <f>SUMIFS(СВЦЭМ!$D$34:$D$777,СВЦЭМ!$A$34:$A$777,$A100,СВЦЭМ!$B$34:$B$777,C$83)+'СЕТ СН'!$H$11+СВЦЭМ!$D$10+'СЕТ СН'!$H$5-'СЕТ СН'!$H$21</f>
        <v>4790.7641151500002</v>
      </c>
      <c r="D100" s="37">
        <f>SUMIFS(СВЦЭМ!$D$34:$D$777,СВЦЭМ!$A$34:$A$777,$A100,СВЦЭМ!$B$34:$B$777,D$83)+'СЕТ СН'!$H$11+СВЦЭМ!$D$10+'СЕТ СН'!$H$5-'СЕТ СН'!$H$21</f>
        <v>4844.6503696300006</v>
      </c>
      <c r="E100" s="37">
        <f>SUMIFS(СВЦЭМ!$D$34:$D$777,СВЦЭМ!$A$34:$A$777,$A100,СВЦЭМ!$B$34:$B$777,E$83)+'СЕТ СН'!$H$11+СВЦЭМ!$D$10+'СЕТ СН'!$H$5-'СЕТ СН'!$H$21</f>
        <v>4837.7779651999999</v>
      </c>
      <c r="F100" s="37">
        <f>SUMIFS(СВЦЭМ!$D$34:$D$777,СВЦЭМ!$A$34:$A$777,$A100,СВЦЭМ!$B$34:$B$777,F$83)+'СЕТ СН'!$H$11+СВЦЭМ!$D$10+'СЕТ СН'!$H$5-'СЕТ СН'!$H$21</f>
        <v>4839.16974407</v>
      </c>
      <c r="G100" s="37">
        <f>SUMIFS(СВЦЭМ!$D$34:$D$777,СВЦЭМ!$A$34:$A$777,$A100,СВЦЭМ!$B$34:$B$777,G$83)+'СЕТ СН'!$H$11+СВЦЭМ!$D$10+'СЕТ СН'!$H$5-'СЕТ СН'!$H$21</f>
        <v>4818.8577819799993</v>
      </c>
      <c r="H100" s="37">
        <f>SUMIFS(СВЦЭМ!$D$34:$D$777,СВЦЭМ!$A$34:$A$777,$A100,СВЦЭМ!$B$34:$B$777,H$83)+'СЕТ СН'!$H$11+СВЦЭМ!$D$10+'СЕТ СН'!$H$5-'СЕТ СН'!$H$21</f>
        <v>4746.4067829100004</v>
      </c>
      <c r="I100" s="37">
        <f>SUMIFS(СВЦЭМ!$D$34:$D$777,СВЦЭМ!$A$34:$A$777,$A100,СВЦЭМ!$B$34:$B$777,I$83)+'СЕТ СН'!$H$11+СВЦЭМ!$D$10+'СЕТ СН'!$H$5-'СЕТ СН'!$H$21</f>
        <v>4776.44148408</v>
      </c>
      <c r="J100" s="37">
        <f>SUMIFS(СВЦЭМ!$D$34:$D$777,СВЦЭМ!$A$34:$A$777,$A100,СВЦЭМ!$B$34:$B$777,J$83)+'СЕТ СН'!$H$11+СВЦЭМ!$D$10+'СЕТ СН'!$H$5-'СЕТ СН'!$H$21</f>
        <v>4733.7214999999997</v>
      </c>
      <c r="K100" s="37">
        <f>SUMIFS(СВЦЭМ!$D$34:$D$777,СВЦЭМ!$A$34:$A$777,$A100,СВЦЭМ!$B$34:$B$777,K$83)+'СЕТ СН'!$H$11+СВЦЭМ!$D$10+'СЕТ СН'!$H$5-'СЕТ СН'!$H$21</f>
        <v>4757.1957851999996</v>
      </c>
      <c r="L100" s="37">
        <f>SUMIFS(СВЦЭМ!$D$34:$D$777,СВЦЭМ!$A$34:$A$777,$A100,СВЦЭМ!$B$34:$B$777,L$83)+'СЕТ СН'!$H$11+СВЦЭМ!$D$10+'СЕТ СН'!$H$5-'СЕТ СН'!$H$21</f>
        <v>4770.2766028300002</v>
      </c>
      <c r="M100" s="37">
        <f>SUMIFS(СВЦЭМ!$D$34:$D$777,СВЦЭМ!$A$34:$A$777,$A100,СВЦЭМ!$B$34:$B$777,M$83)+'СЕТ СН'!$H$11+СВЦЭМ!$D$10+'СЕТ СН'!$H$5-'СЕТ СН'!$H$21</f>
        <v>4779.4041698700003</v>
      </c>
      <c r="N100" s="37">
        <f>SUMIFS(СВЦЭМ!$D$34:$D$777,СВЦЭМ!$A$34:$A$777,$A100,СВЦЭМ!$B$34:$B$777,N$83)+'СЕТ СН'!$H$11+СВЦЭМ!$D$10+'СЕТ СН'!$H$5-'СЕТ СН'!$H$21</f>
        <v>4780.85581344</v>
      </c>
      <c r="O100" s="37">
        <f>SUMIFS(СВЦЭМ!$D$34:$D$777,СВЦЭМ!$A$34:$A$777,$A100,СВЦЭМ!$B$34:$B$777,O$83)+'СЕТ СН'!$H$11+СВЦЭМ!$D$10+'СЕТ СН'!$H$5-'СЕТ СН'!$H$21</f>
        <v>4776.8635740099999</v>
      </c>
      <c r="P100" s="37">
        <f>SUMIFS(СВЦЭМ!$D$34:$D$777,СВЦЭМ!$A$34:$A$777,$A100,СВЦЭМ!$B$34:$B$777,P$83)+'СЕТ СН'!$H$11+СВЦЭМ!$D$10+'СЕТ СН'!$H$5-'СЕТ СН'!$H$21</f>
        <v>4774.5088578499999</v>
      </c>
      <c r="Q100" s="37">
        <f>SUMIFS(СВЦЭМ!$D$34:$D$777,СВЦЭМ!$A$34:$A$777,$A100,СВЦЭМ!$B$34:$B$777,Q$83)+'СЕТ СН'!$H$11+СВЦЭМ!$D$10+'СЕТ СН'!$H$5-'СЕТ СН'!$H$21</f>
        <v>4767.7281802199996</v>
      </c>
      <c r="R100" s="37">
        <f>SUMIFS(СВЦЭМ!$D$34:$D$777,СВЦЭМ!$A$34:$A$777,$A100,СВЦЭМ!$B$34:$B$777,R$83)+'СЕТ СН'!$H$11+СВЦЭМ!$D$10+'СЕТ СН'!$H$5-'СЕТ СН'!$H$21</f>
        <v>4764.8460698500003</v>
      </c>
      <c r="S100" s="37">
        <f>SUMIFS(СВЦЭМ!$D$34:$D$777,СВЦЭМ!$A$34:$A$777,$A100,СВЦЭМ!$B$34:$B$777,S$83)+'СЕТ СН'!$H$11+СВЦЭМ!$D$10+'СЕТ СН'!$H$5-'СЕТ СН'!$H$21</f>
        <v>4736.0344017899997</v>
      </c>
      <c r="T100" s="37">
        <f>SUMIFS(СВЦЭМ!$D$34:$D$777,СВЦЭМ!$A$34:$A$777,$A100,СВЦЭМ!$B$34:$B$777,T$83)+'СЕТ СН'!$H$11+СВЦЭМ!$D$10+'СЕТ СН'!$H$5-'СЕТ СН'!$H$21</f>
        <v>4716.6197916800002</v>
      </c>
      <c r="U100" s="37">
        <f>SUMIFS(СВЦЭМ!$D$34:$D$777,СВЦЭМ!$A$34:$A$777,$A100,СВЦЭМ!$B$34:$B$777,U$83)+'СЕТ СН'!$H$11+СВЦЭМ!$D$10+'СЕТ СН'!$H$5-'СЕТ СН'!$H$21</f>
        <v>4734.8172773699998</v>
      </c>
      <c r="V100" s="37">
        <f>SUMIFS(СВЦЭМ!$D$34:$D$777,СВЦЭМ!$A$34:$A$777,$A100,СВЦЭМ!$B$34:$B$777,V$83)+'СЕТ СН'!$H$11+СВЦЭМ!$D$10+'СЕТ СН'!$H$5-'СЕТ СН'!$H$21</f>
        <v>4746.6751553499998</v>
      </c>
      <c r="W100" s="37">
        <f>SUMIFS(СВЦЭМ!$D$34:$D$777,СВЦЭМ!$A$34:$A$777,$A100,СВЦЭМ!$B$34:$B$777,W$83)+'СЕТ СН'!$H$11+СВЦЭМ!$D$10+'СЕТ СН'!$H$5-'СЕТ СН'!$H$21</f>
        <v>4756.7945873999997</v>
      </c>
      <c r="X100" s="37">
        <f>SUMIFS(СВЦЭМ!$D$34:$D$777,СВЦЭМ!$A$34:$A$777,$A100,СВЦЭМ!$B$34:$B$777,X$83)+'СЕТ СН'!$H$11+СВЦЭМ!$D$10+'СЕТ СН'!$H$5-'СЕТ СН'!$H$21</f>
        <v>4773.1390222199998</v>
      </c>
      <c r="Y100" s="37">
        <f>SUMIFS(СВЦЭМ!$D$34:$D$777,СВЦЭМ!$A$34:$A$777,$A100,СВЦЭМ!$B$34:$B$777,Y$83)+'СЕТ СН'!$H$11+СВЦЭМ!$D$10+'СЕТ СН'!$H$5-'СЕТ СН'!$H$21</f>
        <v>4761.0091249899997</v>
      </c>
    </row>
    <row r="101" spans="1:25" ht="15.75" x14ac:dyDescent="0.2">
      <c r="A101" s="36">
        <f t="shared" si="2"/>
        <v>42753</v>
      </c>
      <c r="B101" s="37">
        <f>SUMIFS(СВЦЭМ!$D$34:$D$777,СВЦЭМ!$A$34:$A$777,$A101,СВЦЭМ!$B$34:$B$777,B$83)+'СЕТ СН'!$H$11+СВЦЭМ!$D$10+'СЕТ СН'!$H$5-'СЕТ СН'!$H$21</f>
        <v>4838.73074395</v>
      </c>
      <c r="C101" s="37">
        <f>SUMIFS(СВЦЭМ!$D$34:$D$777,СВЦЭМ!$A$34:$A$777,$A101,СВЦЭМ!$B$34:$B$777,C$83)+'СЕТ СН'!$H$11+СВЦЭМ!$D$10+'СЕТ СН'!$H$5-'СЕТ СН'!$H$21</f>
        <v>4856.6134834799996</v>
      </c>
      <c r="D101" s="37">
        <f>SUMIFS(СВЦЭМ!$D$34:$D$777,СВЦЭМ!$A$34:$A$777,$A101,СВЦЭМ!$B$34:$B$777,D$83)+'СЕТ СН'!$H$11+СВЦЭМ!$D$10+'СЕТ СН'!$H$5-'СЕТ СН'!$H$21</f>
        <v>4859.0185619000003</v>
      </c>
      <c r="E101" s="37">
        <f>SUMIFS(СВЦЭМ!$D$34:$D$777,СВЦЭМ!$A$34:$A$777,$A101,СВЦЭМ!$B$34:$B$777,E$83)+'СЕТ СН'!$H$11+СВЦЭМ!$D$10+'СЕТ СН'!$H$5-'СЕТ СН'!$H$21</f>
        <v>4870.8203128099995</v>
      </c>
      <c r="F101" s="37">
        <f>SUMIFS(СВЦЭМ!$D$34:$D$777,СВЦЭМ!$A$34:$A$777,$A101,СВЦЭМ!$B$34:$B$777,F$83)+'СЕТ СН'!$H$11+СВЦЭМ!$D$10+'СЕТ СН'!$H$5-'СЕТ СН'!$H$21</f>
        <v>4870.4838625000002</v>
      </c>
      <c r="G101" s="37">
        <f>SUMIFS(СВЦЭМ!$D$34:$D$777,СВЦЭМ!$A$34:$A$777,$A101,СВЦЭМ!$B$34:$B$777,G$83)+'СЕТ СН'!$H$11+СВЦЭМ!$D$10+'СЕТ СН'!$H$5-'СЕТ СН'!$H$21</f>
        <v>4859.3177197599998</v>
      </c>
      <c r="H101" s="37">
        <f>SUMIFS(СВЦЭМ!$D$34:$D$777,СВЦЭМ!$A$34:$A$777,$A101,СВЦЭМ!$B$34:$B$777,H$83)+'СЕТ СН'!$H$11+СВЦЭМ!$D$10+'СЕТ СН'!$H$5-'СЕТ СН'!$H$21</f>
        <v>4837.8390389199994</v>
      </c>
      <c r="I101" s="37">
        <f>SUMIFS(СВЦЭМ!$D$34:$D$777,СВЦЭМ!$A$34:$A$777,$A101,СВЦЭМ!$B$34:$B$777,I$83)+'СЕТ СН'!$H$11+СВЦЭМ!$D$10+'СЕТ СН'!$H$5-'СЕТ СН'!$H$21</f>
        <v>4784.4124218199995</v>
      </c>
      <c r="J101" s="37">
        <f>SUMIFS(СВЦЭМ!$D$34:$D$777,СВЦЭМ!$A$34:$A$777,$A101,СВЦЭМ!$B$34:$B$777,J$83)+'СЕТ СН'!$H$11+СВЦЭМ!$D$10+'СЕТ СН'!$H$5-'СЕТ СН'!$H$21</f>
        <v>4748.2977118899998</v>
      </c>
      <c r="K101" s="37">
        <f>SUMIFS(СВЦЭМ!$D$34:$D$777,СВЦЭМ!$A$34:$A$777,$A101,СВЦЭМ!$B$34:$B$777,K$83)+'СЕТ СН'!$H$11+СВЦЭМ!$D$10+'СЕТ СН'!$H$5-'СЕТ СН'!$H$21</f>
        <v>4739.8059946399999</v>
      </c>
      <c r="L101" s="37">
        <f>SUMIFS(СВЦЭМ!$D$34:$D$777,СВЦЭМ!$A$34:$A$777,$A101,СВЦЭМ!$B$34:$B$777,L$83)+'СЕТ СН'!$H$11+СВЦЭМ!$D$10+'СЕТ СН'!$H$5-'СЕТ СН'!$H$21</f>
        <v>4743.2845525699995</v>
      </c>
      <c r="M101" s="37">
        <f>SUMIFS(СВЦЭМ!$D$34:$D$777,СВЦЭМ!$A$34:$A$777,$A101,СВЦЭМ!$B$34:$B$777,M$83)+'СЕТ СН'!$H$11+СВЦЭМ!$D$10+'СЕТ СН'!$H$5-'СЕТ СН'!$H$21</f>
        <v>4741.8656847100001</v>
      </c>
      <c r="N101" s="37">
        <f>SUMIFS(СВЦЭМ!$D$34:$D$777,СВЦЭМ!$A$34:$A$777,$A101,СВЦЭМ!$B$34:$B$777,N$83)+'СЕТ СН'!$H$11+СВЦЭМ!$D$10+'СЕТ СН'!$H$5-'СЕТ СН'!$H$21</f>
        <v>4741.8833948600004</v>
      </c>
      <c r="O101" s="37">
        <f>SUMIFS(СВЦЭМ!$D$34:$D$777,СВЦЭМ!$A$34:$A$777,$A101,СВЦЭМ!$B$34:$B$777,O$83)+'СЕТ СН'!$H$11+СВЦЭМ!$D$10+'СЕТ СН'!$H$5-'СЕТ СН'!$H$21</f>
        <v>4744.4737492200002</v>
      </c>
      <c r="P101" s="37">
        <f>SUMIFS(СВЦЭМ!$D$34:$D$777,СВЦЭМ!$A$34:$A$777,$A101,СВЦЭМ!$B$34:$B$777,P$83)+'СЕТ СН'!$H$11+СВЦЭМ!$D$10+'СЕТ СН'!$H$5-'СЕТ СН'!$H$21</f>
        <v>4750.7543452499995</v>
      </c>
      <c r="Q101" s="37">
        <f>SUMIFS(СВЦЭМ!$D$34:$D$777,СВЦЭМ!$A$34:$A$777,$A101,СВЦЭМ!$B$34:$B$777,Q$83)+'СЕТ СН'!$H$11+СВЦЭМ!$D$10+'СЕТ СН'!$H$5-'СЕТ СН'!$H$21</f>
        <v>4760.5986293400001</v>
      </c>
      <c r="R101" s="37">
        <f>SUMIFS(СВЦЭМ!$D$34:$D$777,СВЦЭМ!$A$34:$A$777,$A101,СВЦЭМ!$B$34:$B$777,R$83)+'СЕТ СН'!$H$11+СВЦЭМ!$D$10+'СЕТ СН'!$H$5-'СЕТ СН'!$H$21</f>
        <v>4759.8852503300004</v>
      </c>
      <c r="S101" s="37">
        <f>SUMIFS(СВЦЭМ!$D$34:$D$777,СВЦЭМ!$A$34:$A$777,$A101,СВЦЭМ!$B$34:$B$777,S$83)+'СЕТ СН'!$H$11+СВЦЭМ!$D$10+'СЕТ СН'!$H$5-'СЕТ СН'!$H$21</f>
        <v>4741.0548455500002</v>
      </c>
      <c r="T101" s="37">
        <f>SUMIFS(СВЦЭМ!$D$34:$D$777,СВЦЭМ!$A$34:$A$777,$A101,СВЦЭМ!$B$34:$B$777,T$83)+'СЕТ СН'!$H$11+СВЦЭМ!$D$10+'СЕТ СН'!$H$5-'СЕТ СН'!$H$21</f>
        <v>4727.6070658499993</v>
      </c>
      <c r="U101" s="37">
        <f>SUMIFS(СВЦЭМ!$D$34:$D$777,СВЦЭМ!$A$34:$A$777,$A101,СВЦЭМ!$B$34:$B$777,U$83)+'СЕТ СН'!$H$11+СВЦЭМ!$D$10+'СЕТ СН'!$H$5-'СЕТ СН'!$H$21</f>
        <v>4731.1988032299996</v>
      </c>
      <c r="V101" s="37">
        <f>SUMIFS(СВЦЭМ!$D$34:$D$777,СВЦЭМ!$A$34:$A$777,$A101,СВЦЭМ!$B$34:$B$777,V$83)+'СЕТ СН'!$H$11+СВЦЭМ!$D$10+'СЕТ СН'!$H$5-'СЕТ СН'!$H$21</f>
        <v>4727.1919386899999</v>
      </c>
      <c r="W101" s="37">
        <f>SUMIFS(СВЦЭМ!$D$34:$D$777,СВЦЭМ!$A$34:$A$777,$A101,СВЦЭМ!$B$34:$B$777,W$83)+'СЕТ СН'!$H$11+СВЦЭМ!$D$10+'СЕТ СН'!$H$5-'СЕТ СН'!$H$21</f>
        <v>4727.68655089</v>
      </c>
      <c r="X101" s="37">
        <f>SUMIFS(СВЦЭМ!$D$34:$D$777,СВЦЭМ!$A$34:$A$777,$A101,СВЦЭМ!$B$34:$B$777,X$83)+'СЕТ СН'!$H$11+СВЦЭМ!$D$10+'СЕТ СН'!$H$5-'СЕТ СН'!$H$21</f>
        <v>4752.5665428800003</v>
      </c>
      <c r="Y101" s="37">
        <f>SUMIFS(СВЦЭМ!$D$34:$D$777,СВЦЭМ!$A$34:$A$777,$A101,СВЦЭМ!$B$34:$B$777,Y$83)+'СЕТ СН'!$H$11+СВЦЭМ!$D$10+'СЕТ СН'!$H$5-'СЕТ СН'!$H$21</f>
        <v>4782.1361111299993</v>
      </c>
    </row>
    <row r="102" spans="1:25" ht="15.75" x14ac:dyDescent="0.2">
      <c r="A102" s="36">
        <f t="shared" si="2"/>
        <v>42754</v>
      </c>
      <c r="B102" s="37">
        <f>SUMIFS(СВЦЭМ!$D$34:$D$777,СВЦЭМ!$A$34:$A$777,$A102,СВЦЭМ!$B$34:$B$777,B$83)+'СЕТ СН'!$H$11+СВЦЭМ!$D$10+'СЕТ СН'!$H$5-'СЕТ СН'!$H$21</f>
        <v>4799.5222769499997</v>
      </c>
      <c r="C102" s="37">
        <f>SUMIFS(СВЦЭМ!$D$34:$D$777,СВЦЭМ!$A$34:$A$777,$A102,СВЦЭМ!$B$34:$B$777,C$83)+'СЕТ СН'!$H$11+СВЦЭМ!$D$10+'СЕТ СН'!$H$5-'СЕТ СН'!$H$21</f>
        <v>4836.4826588799997</v>
      </c>
      <c r="D102" s="37">
        <f>SUMIFS(СВЦЭМ!$D$34:$D$777,СВЦЭМ!$A$34:$A$777,$A102,СВЦЭМ!$B$34:$B$777,D$83)+'СЕТ СН'!$H$11+СВЦЭМ!$D$10+'СЕТ СН'!$H$5-'СЕТ СН'!$H$21</f>
        <v>4862.1579862199997</v>
      </c>
      <c r="E102" s="37">
        <f>SUMIFS(СВЦЭМ!$D$34:$D$777,СВЦЭМ!$A$34:$A$777,$A102,СВЦЭМ!$B$34:$B$777,E$83)+'СЕТ СН'!$H$11+СВЦЭМ!$D$10+'СЕТ СН'!$H$5-'СЕТ СН'!$H$21</f>
        <v>4870.5359801800005</v>
      </c>
      <c r="F102" s="37">
        <f>SUMIFS(СВЦЭМ!$D$34:$D$777,СВЦЭМ!$A$34:$A$777,$A102,СВЦЭМ!$B$34:$B$777,F$83)+'СЕТ СН'!$H$11+СВЦЭМ!$D$10+'СЕТ СН'!$H$5-'СЕТ СН'!$H$21</f>
        <v>4865.2084496999996</v>
      </c>
      <c r="G102" s="37">
        <f>SUMIFS(СВЦЭМ!$D$34:$D$777,СВЦЭМ!$A$34:$A$777,$A102,СВЦЭМ!$B$34:$B$777,G$83)+'СЕТ СН'!$H$11+СВЦЭМ!$D$10+'СЕТ СН'!$H$5-'СЕТ СН'!$H$21</f>
        <v>4851.53924714</v>
      </c>
      <c r="H102" s="37">
        <f>SUMIFS(СВЦЭМ!$D$34:$D$777,СВЦЭМ!$A$34:$A$777,$A102,СВЦЭМ!$B$34:$B$777,H$83)+'СЕТ СН'!$H$11+СВЦЭМ!$D$10+'СЕТ СН'!$H$5-'СЕТ СН'!$H$21</f>
        <v>4801.9257974900001</v>
      </c>
      <c r="I102" s="37">
        <f>SUMIFS(СВЦЭМ!$D$34:$D$777,СВЦЭМ!$A$34:$A$777,$A102,СВЦЭМ!$B$34:$B$777,I$83)+'СЕТ СН'!$H$11+СВЦЭМ!$D$10+'СЕТ СН'!$H$5-'СЕТ СН'!$H$21</f>
        <v>4763.5632877099997</v>
      </c>
      <c r="J102" s="37">
        <f>SUMIFS(СВЦЭМ!$D$34:$D$777,СВЦЭМ!$A$34:$A$777,$A102,СВЦЭМ!$B$34:$B$777,J$83)+'СЕТ СН'!$H$11+СВЦЭМ!$D$10+'СЕТ СН'!$H$5-'СЕТ СН'!$H$21</f>
        <v>4743.1615298699999</v>
      </c>
      <c r="K102" s="37">
        <f>SUMIFS(СВЦЭМ!$D$34:$D$777,СВЦЭМ!$A$34:$A$777,$A102,СВЦЭМ!$B$34:$B$777,K$83)+'СЕТ СН'!$H$11+СВЦЭМ!$D$10+'СЕТ СН'!$H$5-'СЕТ СН'!$H$21</f>
        <v>4727.1858495799997</v>
      </c>
      <c r="L102" s="37">
        <f>SUMIFS(СВЦЭМ!$D$34:$D$777,СВЦЭМ!$A$34:$A$777,$A102,СВЦЭМ!$B$34:$B$777,L$83)+'СЕТ СН'!$H$11+СВЦЭМ!$D$10+'СЕТ СН'!$H$5-'СЕТ СН'!$H$21</f>
        <v>4734.3332656000002</v>
      </c>
      <c r="M102" s="37">
        <f>SUMIFS(СВЦЭМ!$D$34:$D$777,СВЦЭМ!$A$34:$A$777,$A102,СВЦЭМ!$B$34:$B$777,M$83)+'СЕТ СН'!$H$11+СВЦЭМ!$D$10+'СЕТ СН'!$H$5-'СЕТ СН'!$H$21</f>
        <v>4734.1923823100005</v>
      </c>
      <c r="N102" s="37">
        <f>SUMIFS(СВЦЭМ!$D$34:$D$777,СВЦЭМ!$A$34:$A$777,$A102,СВЦЭМ!$B$34:$B$777,N$83)+'СЕТ СН'!$H$11+СВЦЭМ!$D$10+'СЕТ СН'!$H$5-'СЕТ СН'!$H$21</f>
        <v>4747.6006375799998</v>
      </c>
      <c r="O102" s="37">
        <f>SUMIFS(СВЦЭМ!$D$34:$D$777,СВЦЭМ!$A$34:$A$777,$A102,СВЦЭМ!$B$34:$B$777,O$83)+'СЕТ СН'!$H$11+СВЦЭМ!$D$10+'СЕТ СН'!$H$5-'СЕТ СН'!$H$21</f>
        <v>4751.6102830599993</v>
      </c>
      <c r="P102" s="37">
        <f>SUMIFS(СВЦЭМ!$D$34:$D$777,СВЦЭМ!$A$34:$A$777,$A102,СВЦЭМ!$B$34:$B$777,P$83)+'СЕТ СН'!$H$11+СВЦЭМ!$D$10+'СЕТ СН'!$H$5-'СЕТ СН'!$H$21</f>
        <v>4764.5323953299994</v>
      </c>
      <c r="Q102" s="37">
        <f>SUMIFS(СВЦЭМ!$D$34:$D$777,СВЦЭМ!$A$34:$A$777,$A102,СВЦЭМ!$B$34:$B$777,Q$83)+'СЕТ СН'!$H$11+СВЦЭМ!$D$10+'СЕТ СН'!$H$5-'СЕТ СН'!$H$21</f>
        <v>4779.5526380600004</v>
      </c>
      <c r="R102" s="37">
        <f>SUMIFS(СВЦЭМ!$D$34:$D$777,СВЦЭМ!$A$34:$A$777,$A102,СВЦЭМ!$B$34:$B$777,R$83)+'СЕТ СН'!$H$11+СВЦЭМ!$D$10+'СЕТ СН'!$H$5-'СЕТ СН'!$H$21</f>
        <v>4771.2539256500004</v>
      </c>
      <c r="S102" s="37">
        <f>SUMIFS(СВЦЭМ!$D$34:$D$777,СВЦЭМ!$A$34:$A$777,$A102,СВЦЭМ!$B$34:$B$777,S$83)+'СЕТ СН'!$H$11+СВЦЭМ!$D$10+'СЕТ СН'!$H$5-'СЕТ СН'!$H$21</f>
        <v>4753.5722314599998</v>
      </c>
      <c r="T102" s="37">
        <f>SUMIFS(СВЦЭМ!$D$34:$D$777,СВЦЭМ!$A$34:$A$777,$A102,СВЦЭМ!$B$34:$B$777,T$83)+'СЕТ СН'!$H$11+СВЦЭМ!$D$10+'СЕТ СН'!$H$5-'СЕТ СН'!$H$21</f>
        <v>4736.1673040200003</v>
      </c>
      <c r="U102" s="37">
        <f>SUMIFS(СВЦЭМ!$D$34:$D$777,СВЦЭМ!$A$34:$A$777,$A102,СВЦЭМ!$B$34:$B$777,U$83)+'СЕТ СН'!$H$11+СВЦЭМ!$D$10+'СЕТ СН'!$H$5-'СЕТ СН'!$H$21</f>
        <v>4735.3318942999995</v>
      </c>
      <c r="V102" s="37">
        <f>SUMIFS(СВЦЭМ!$D$34:$D$777,СВЦЭМ!$A$34:$A$777,$A102,СВЦЭМ!$B$34:$B$777,V$83)+'СЕТ СН'!$H$11+СВЦЭМ!$D$10+'СЕТ СН'!$H$5-'СЕТ СН'!$H$21</f>
        <v>4751.6072907600001</v>
      </c>
      <c r="W102" s="37">
        <f>SUMIFS(СВЦЭМ!$D$34:$D$777,СВЦЭМ!$A$34:$A$777,$A102,СВЦЭМ!$B$34:$B$777,W$83)+'СЕТ СН'!$H$11+СВЦЭМ!$D$10+'СЕТ СН'!$H$5-'СЕТ СН'!$H$21</f>
        <v>4731.8156870599996</v>
      </c>
      <c r="X102" s="37">
        <f>SUMIFS(СВЦЭМ!$D$34:$D$777,СВЦЭМ!$A$34:$A$777,$A102,СВЦЭМ!$B$34:$B$777,X$83)+'СЕТ СН'!$H$11+СВЦЭМ!$D$10+'СЕТ СН'!$H$5-'СЕТ СН'!$H$21</f>
        <v>4733.4349580300004</v>
      </c>
      <c r="Y102" s="37">
        <f>SUMIFS(СВЦЭМ!$D$34:$D$777,СВЦЭМ!$A$34:$A$777,$A102,СВЦЭМ!$B$34:$B$777,Y$83)+'СЕТ СН'!$H$11+СВЦЭМ!$D$10+'СЕТ СН'!$H$5-'СЕТ СН'!$H$21</f>
        <v>4766.1870032299994</v>
      </c>
    </row>
    <row r="103" spans="1:25" ht="15.75" x14ac:dyDescent="0.2">
      <c r="A103" s="36">
        <f t="shared" si="2"/>
        <v>42755</v>
      </c>
      <c r="B103" s="37">
        <f>SUMIFS(СВЦЭМ!$D$34:$D$777,СВЦЭМ!$A$34:$A$777,$A103,СВЦЭМ!$B$34:$B$777,B$83)+'СЕТ СН'!$H$11+СВЦЭМ!$D$10+'СЕТ СН'!$H$5-'СЕТ СН'!$H$21</f>
        <v>4800.28678812</v>
      </c>
      <c r="C103" s="37">
        <f>SUMIFS(СВЦЭМ!$D$34:$D$777,СВЦЭМ!$A$34:$A$777,$A103,СВЦЭМ!$B$34:$B$777,C$83)+'СЕТ СН'!$H$11+СВЦЭМ!$D$10+'СЕТ СН'!$H$5-'СЕТ СН'!$H$21</f>
        <v>4828.1326171199998</v>
      </c>
      <c r="D103" s="37">
        <f>SUMIFS(СВЦЭМ!$D$34:$D$777,СВЦЭМ!$A$34:$A$777,$A103,СВЦЭМ!$B$34:$B$777,D$83)+'СЕТ СН'!$H$11+СВЦЭМ!$D$10+'СЕТ СН'!$H$5-'СЕТ СН'!$H$21</f>
        <v>4847.0662254500003</v>
      </c>
      <c r="E103" s="37">
        <f>SUMIFS(СВЦЭМ!$D$34:$D$777,СВЦЭМ!$A$34:$A$777,$A103,СВЦЭМ!$B$34:$B$777,E$83)+'СЕТ СН'!$H$11+СВЦЭМ!$D$10+'СЕТ СН'!$H$5-'СЕТ СН'!$H$21</f>
        <v>4856.6191262299999</v>
      </c>
      <c r="F103" s="37">
        <f>SUMIFS(СВЦЭМ!$D$34:$D$777,СВЦЭМ!$A$34:$A$777,$A103,СВЦЭМ!$B$34:$B$777,F$83)+'СЕТ СН'!$H$11+СВЦЭМ!$D$10+'СЕТ СН'!$H$5-'СЕТ СН'!$H$21</f>
        <v>4858.0847143600004</v>
      </c>
      <c r="G103" s="37">
        <f>SUMIFS(СВЦЭМ!$D$34:$D$777,СВЦЭМ!$A$34:$A$777,$A103,СВЦЭМ!$B$34:$B$777,G$83)+'СЕТ СН'!$H$11+СВЦЭМ!$D$10+'СЕТ СН'!$H$5-'СЕТ СН'!$H$21</f>
        <v>4839.9873312399995</v>
      </c>
      <c r="H103" s="37">
        <f>SUMIFS(СВЦЭМ!$D$34:$D$777,СВЦЭМ!$A$34:$A$777,$A103,СВЦЭМ!$B$34:$B$777,H$83)+'СЕТ СН'!$H$11+СВЦЭМ!$D$10+'СЕТ СН'!$H$5-'СЕТ СН'!$H$21</f>
        <v>4809.1391893599994</v>
      </c>
      <c r="I103" s="37">
        <f>SUMIFS(СВЦЭМ!$D$34:$D$777,СВЦЭМ!$A$34:$A$777,$A103,СВЦЭМ!$B$34:$B$777,I$83)+'СЕТ СН'!$H$11+СВЦЭМ!$D$10+'СЕТ СН'!$H$5-'СЕТ СН'!$H$21</f>
        <v>4771.9434395299995</v>
      </c>
      <c r="J103" s="37">
        <f>SUMIFS(СВЦЭМ!$D$34:$D$777,СВЦЭМ!$A$34:$A$777,$A103,СВЦЭМ!$B$34:$B$777,J$83)+'СЕТ СН'!$H$11+СВЦЭМ!$D$10+'СЕТ СН'!$H$5-'СЕТ СН'!$H$21</f>
        <v>4737.8786413199996</v>
      </c>
      <c r="K103" s="37">
        <f>SUMIFS(СВЦЭМ!$D$34:$D$777,СВЦЭМ!$A$34:$A$777,$A103,СВЦЭМ!$B$34:$B$777,K$83)+'СЕТ СН'!$H$11+СВЦЭМ!$D$10+'СЕТ СН'!$H$5-'СЕТ СН'!$H$21</f>
        <v>4733.4322165800004</v>
      </c>
      <c r="L103" s="37">
        <f>SUMIFS(СВЦЭМ!$D$34:$D$777,СВЦЭМ!$A$34:$A$777,$A103,СВЦЭМ!$B$34:$B$777,L$83)+'СЕТ СН'!$H$11+СВЦЭМ!$D$10+'СЕТ СН'!$H$5-'СЕТ СН'!$H$21</f>
        <v>4729.7166054899999</v>
      </c>
      <c r="M103" s="37">
        <f>SUMIFS(СВЦЭМ!$D$34:$D$777,СВЦЭМ!$A$34:$A$777,$A103,СВЦЭМ!$B$34:$B$777,M$83)+'СЕТ СН'!$H$11+СВЦЭМ!$D$10+'СЕТ СН'!$H$5-'СЕТ СН'!$H$21</f>
        <v>4725.8498253799999</v>
      </c>
      <c r="N103" s="37">
        <f>SUMIFS(СВЦЭМ!$D$34:$D$777,СВЦЭМ!$A$34:$A$777,$A103,СВЦЭМ!$B$34:$B$777,N$83)+'СЕТ СН'!$H$11+СВЦЭМ!$D$10+'СЕТ СН'!$H$5-'СЕТ СН'!$H$21</f>
        <v>4748.6394587800005</v>
      </c>
      <c r="O103" s="37">
        <f>SUMIFS(СВЦЭМ!$D$34:$D$777,СВЦЭМ!$A$34:$A$777,$A103,СВЦЭМ!$B$34:$B$777,O$83)+'СЕТ СН'!$H$11+СВЦЭМ!$D$10+'СЕТ СН'!$H$5-'СЕТ СН'!$H$21</f>
        <v>4755.4534244200004</v>
      </c>
      <c r="P103" s="37">
        <f>SUMIFS(СВЦЭМ!$D$34:$D$777,СВЦЭМ!$A$34:$A$777,$A103,СВЦЭМ!$B$34:$B$777,P$83)+'СЕТ СН'!$H$11+СВЦЭМ!$D$10+'СЕТ СН'!$H$5-'СЕТ СН'!$H$21</f>
        <v>4767.1381008600001</v>
      </c>
      <c r="Q103" s="37">
        <f>SUMIFS(СВЦЭМ!$D$34:$D$777,СВЦЭМ!$A$34:$A$777,$A103,СВЦЭМ!$B$34:$B$777,Q$83)+'СЕТ СН'!$H$11+СВЦЭМ!$D$10+'СЕТ СН'!$H$5-'СЕТ СН'!$H$21</f>
        <v>4759.7959718000002</v>
      </c>
      <c r="R103" s="37">
        <f>SUMIFS(СВЦЭМ!$D$34:$D$777,СВЦЭМ!$A$34:$A$777,$A103,СВЦЭМ!$B$34:$B$777,R$83)+'СЕТ СН'!$H$11+СВЦЭМ!$D$10+'СЕТ СН'!$H$5-'СЕТ СН'!$H$21</f>
        <v>4765.5815459400001</v>
      </c>
      <c r="S103" s="37">
        <f>SUMIFS(СВЦЭМ!$D$34:$D$777,СВЦЭМ!$A$34:$A$777,$A103,СВЦЭМ!$B$34:$B$777,S$83)+'СЕТ СН'!$H$11+СВЦЭМ!$D$10+'СЕТ СН'!$H$5-'СЕТ СН'!$H$21</f>
        <v>4747.2913743999998</v>
      </c>
      <c r="T103" s="37">
        <f>SUMIFS(СВЦЭМ!$D$34:$D$777,СВЦЭМ!$A$34:$A$777,$A103,СВЦЭМ!$B$34:$B$777,T$83)+'СЕТ СН'!$H$11+СВЦЭМ!$D$10+'СЕТ СН'!$H$5-'СЕТ СН'!$H$21</f>
        <v>4723.6959900299998</v>
      </c>
      <c r="U103" s="37">
        <f>SUMIFS(СВЦЭМ!$D$34:$D$777,СВЦЭМ!$A$34:$A$777,$A103,СВЦЭМ!$B$34:$B$777,U$83)+'СЕТ СН'!$H$11+СВЦЭМ!$D$10+'СЕТ СН'!$H$5-'СЕТ СН'!$H$21</f>
        <v>4724.6165429900002</v>
      </c>
      <c r="V103" s="37">
        <f>SUMIFS(СВЦЭМ!$D$34:$D$777,СВЦЭМ!$A$34:$A$777,$A103,СВЦЭМ!$B$34:$B$777,V$83)+'СЕТ СН'!$H$11+СВЦЭМ!$D$10+'СЕТ СН'!$H$5-'СЕТ СН'!$H$21</f>
        <v>4725.4371664099999</v>
      </c>
      <c r="W103" s="37">
        <f>SUMIFS(СВЦЭМ!$D$34:$D$777,СВЦЭМ!$A$34:$A$777,$A103,СВЦЭМ!$B$34:$B$777,W$83)+'СЕТ СН'!$H$11+СВЦЭМ!$D$10+'СЕТ СН'!$H$5-'СЕТ СН'!$H$21</f>
        <v>4728.4686335900005</v>
      </c>
      <c r="X103" s="37">
        <f>SUMIFS(СВЦЭМ!$D$34:$D$777,СВЦЭМ!$A$34:$A$777,$A103,СВЦЭМ!$B$34:$B$777,X$83)+'СЕТ СН'!$H$11+СВЦЭМ!$D$10+'СЕТ СН'!$H$5-'СЕТ СН'!$H$21</f>
        <v>4748.9322909799994</v>
      </c>
      <c r="Y103" s="37">
        <f>SUMIFS(СВЦЭМ!$D$34:$D$777,СВЦЭМ!$A$34:$A$777,$A103,СВЦЭМ!$B$34:$B$777,Y$83)+'СЕТ СН'!$H$11+СВЦЭМ!$D$10+'СЕТ СН'!$H$5-'СЕТ СН'!$H$21</f>
        <v>4792.2992781200001</v>
      </c>
    </row>
    <row r="104" spans="1:25" ht="15.75" x14ac:dyDescent="0.2">
      <c r="A104" s="36">
        <f t="shared" si="2"/>
        <v>42756</v>
      </c>
      <c r="B104" s="37">
        <f>SUMIFS(СВЦЭМ!$D$34:$D$777,СВЦЭМ!$A$34:$A$777,$A104,СВЦЭМ!$B$34:$B$777,B$83)+'СЕТ СН'!$H$11+СВЦЭМ!$D$10+'СЕТ СН'!$H$5-'СЕТ СН'!$H$21</f>
        <v>4841.1635017899998</v>
      </c>
      <c r="C104" s="37">
        <f>SUMIFS(СВЦЭМ!$D$34:$D$777,СВЦЭМ!$A$34:$A$777,$A104,СВЦЭМ!$B$34:$B$777,C$83)+'СЕТ СН'!$H$11+СВЦЭМ!$D$10+'СЕТ СН'!$H$5-'СЕТ СН'!$H$21</f>
        <v>4852.7377365900002</v>
      </c>
      <c r="D104" s="37">
        <f>SUMIFS(СВЦЭМ!$D$34:$D$777,СВЦЭМ!$A$34:$A$777,$A104,СВЦЭМ!$B$34:$B$777,D$83)+'СЕТ СН'!$H$11+СВЦЭМ!$D$10+'СЕТ СН'!$H$5-'СЕТ СН'!$H$21</f>
        <v>4848.6261465099997</v>
      </c>
      <c r="E104" s="37">
        <f>SUMIFS(СВЦЭМ!$D$34:$D$777,СВЦЭМ!$A$34:$A$777,$A104,СВЦЭМ!$B$34:$B$777,E$83)+'СЕТ СН'!$H$11+СВЦЭМ!$D$10+'СЕТ СН'!$H$5-'СЕТ СН'!$H$21</f>
        <v>4861.1478602299994</v>
      </c>
      <c r="F104" s="37">
        <f>SUMIFS(СВЦЭМ!$D$34:$D$777,СВЦЭМ!$A$34:$A$777,$A104,СВЦЭМ!$B$34:$B$777,F$83)+'СЕТ СН'!$H$11+СВЦЭМ!$D$10+'СЕТ СН'!$H$5-'СЕТ СН'!$H$21</f>
        <v>4861.2058044099995</v>
      </c>
      <c r="G104" s="37">
        <f>SUMIFS(СВЦЭМ!$D$34:$D$777,СВЦЭМ!$A$34:$A$777,$A104,СВЦЭМ!$B$34:$B$777,G$83)+'СЕТ СН'!$H$11+СВЦЭМ!$D$10+'СЕТ СН'!$H$5-'СЕТ СН'!$H$21</f>
        <v>4850.6398400799999</v>
      </c>
      <c r="H104" s="37">
        <f>SUMIFS(СВЦЭМ!$D$34:$D$777,СВЦЭМ!$A$34:$A$777,$A104,СВЦЭМ!$B$34:$B$777,H$83)+'СЕТ СН'!$H$11+СВЦЭМ!$D$10+'СЕТ СН'!$H$5-'СЕТ СН'!$H$21</f>
        <v>4828.4713087399996</v>
      </c>
      <c r="I104" s="37">
        <f>SUMIFS(СВЦЭМ!$D$34:$D$777,СВЦЭМ!$A$34:$A$777,$A104,СВЦЭМ!$B$34:$B$777,I$83)+'СЕТ СН'!$H$11+СВЦЭМ!$D$10+'СЕТ СН'!$H$5-'СЕТ СН'!$H$21</f>
        <v>4782.9361928399994</v>
      </c>
      <c r="J104" s="37">
        <f>SUMIFS(СВЦЭМ!$D$34:$D$777,СВЦЭМ!$A$34:$A$777,$A104,СВЦЭМ!$B$34:$B$777,J$83)+'СЕТ СН'!$H$11+СВЦЭМ!$D$10+'СЕТ СН'!$H$5-'СЕТ СН'!$H$21</f>
        <v>4760.6505555099993</v>
      </c>
      <c r="K104" s="37">
        <f>SUMIFS(СВЦЭМ!$D$34:$D$777,СВЦЭМ!$A$34:$A$777,$A104,СВЦЭМ!$B$34:$B$777,K$83)+'СЕТ СН'!$H$11+СВЦЭМ!$D$10+'СЕТ СН'!$H$5-'СЕТ СН'!$H$21</f>
        <v>4723.92539528</v>
      </c>
      <c r="L104" s="37">
        <f>SUMIFS(СВЦЭМ!$D$34:$D$777,СВЦЭМ!$A$34:$A$777,$A104,СВЦЭМ!$B$34:$B$777,L$83)+'СЕТ СН'!$H$11+СВЦЭМ!$D$10+'СЕТ СН'!$H$5-'СЕТ СН'!$H$21</f>
        <v>4686.2496725500005</v>
      </c>
      <c r="M104" s="37">
        <f>SUMIFS(СВЦЭМ!$D$34:$D$777,СВЦЭМ!$A$34:$A$777,$A104,СВЦЭМ!$B$34:$B$777,M$83)+'СЕТ СН'!$H$11+СВЦЭМ!$D$10+'СЕТ СН'!$H$5-'СЕТ СН'!$H$21</f>
        <v>4692.0300115199998</v>
      </c>
      <c r="N104" s="37">
        <f>SUMIFS(СВЦЭМ!$D$34:$D$777,СВЦЭМ!$A$34:$A$777,$A104,СВЦЭМ!$B$34:$B$777,N$83)+'СЕТ СН'!$H$11+СВЦЭМ!$D$10+'СЕТ СН'!$H$5-'СЕТ СН'!$H$21</f>
        <v>4702.8257581099997</v>
      </c>
      <c r="O104" s="37">
        <f>SUMIFS(СВЦЭМ!$D$34:$D$777,СВЦЭМ!$A$34:$A$777,$A104,СВЦЭМ!$B$34:$B$777,O$83)+'СЕТ СН'!$H$11+СВЦЭМ!$D$10+'СЕТ СН'!$H$5-'СЕТ СН'!$H$21</f>
        <v>4713.2337960099994</v>
      </c>
      <c r="P104" s="37">
        <f>SUMIFS(СВЦЭМ!$D$34:$D$777,СВЦЭМ!$A$34:$A$777,$A104,СВЦЭМ!$B$34:$B$777,P$83)+'СЕТ СН'!$H$11+СВЦЭМ!$D$10+'СЕТ СН'!$H$5-'СЕТ СН'!$H$21</f>
        <v>4737.4176549099993</v>
      </c>
      <c r="Q104" s="37">
        <f>SUMIFS(СВЦЭМ!$D$34:$D$777,СВЦЭМ!$A$34:$A$777,$A104,СВЦЭМ!$B$34:$B$777,Q$83)+'СЕТ СН'!$H$11+СВЦЭМ!$D$10+'СЕТ СН'!$H$5-'СЕТ СН'!$H$21</f>
        <v>4735.7109519900005</v>
      </c>
      <c r="R104" s="37">
        <f>SUMIFS(СВЦЭМ!$D$34:$D$777,СВЦЭМ!$A$34:$A$777,$A104,СВЦЭМ!$B$34:$B$777,R$83)+'СЕТ СН'!$H$11+СВЦЭМ!$D$10+'СЕТ СН'!$H$5-'СЕТ СН'!$H$21</f>
        <v>4734.4992752199996</v>
      </c>
      <c r="S104" s="37">
        <f>SUMIFS(СВЦЭМ!$D$34:$D$777,СВЦЭМ!$A$34:$A$777,$A104,СВЦЭМ!$B$34:$B$777,S$83)+'СЕТ СН'!$H$11+СВЦЭМ!$D$10+'СЕТ СН'!$H$5-'СЕТ СН'!$H$21</f>
        <v>4716.8006091099996</v>
      </c>
      <c r="T104" s="37">
        <f>SUMIFS(СВЦЭМ!$D$34:$D$777,СВЦЭМ!$A$34:$A$777,$A104,СВЦЭМ!$B$34:$B$777,T$83)+'СЕТ СН'!$H$11+СВЦЭМ!$D$10+'СЕТ СН'!$H$5-'СЕТ СН'!$H$21</f>
        <v>4675.15819259</v>
      </c>
      <c r="U104" s="37">
        <f>SUMIFS(СВЦЭМ!$D$34:$D$777,СВЦЭМ!$A$34:$A$777,$A104,СВЦЭМ!$B$34:$B$777,U$83)+'СЕТ СН'!$H$11+СВЦЭМ!$D$10+'СЕТ СН'!$H$5-'СЕТ СН'!$H$21</f>
        <v>4671.4251209800004</v>
      </c>
      <c r="V104" s="37">
        <f>SUMIFS(СВЦЭМ!$D$34:$D$777,СВЦЭМ!$A$34:$A$777,$A104,СВЦЭМ!$B$34:$B$777,V$83)+'СЕТ СН'!$H$11+СВЦЭМ!$D$10+'СЕТ СН'!$H$5-'СЕТ СН'!$H$21</f>
        <v>4688.4032495399997</v>
      </c>
      <c r="W104" s="37">
        <f>SUMIFS(СВЦЭМ!$D$34:$D$777,СВЦЭМ!$A$34:$A$777,$A104,СВЦЭМ!$B$34:$B$777,W$83)+'СЕТ СН'!$H$11+СВЦЭМ!$D$10+'СЕТ СН'!$H$5-'СЕТ СН'!$H$21</f>
        <v>4705.6494563899996</v>
      </c>
      <c r="X104" s="37">
        <f>SUMIFS(СВЦЭМ!$D$34:$D$777,СВЦЭМ!$A$34:$A$777,$A104,СВЦЭМ!$B$34:$B$777,X$83)+'СЕТ СН'!$H$11+СВЦЭМ!$D$10+'СЕТ СН'!$H$5-'СЕТ СН'!$H$21</f>
        <v>4729.3581030699997</v>
      </c>
      <c r="Y104" s="37">
        <f>SUMIFS(СВЦЭМ!$D$34:$D$777,СВЦЭМ!$A$34:$A$777,$A104,СВЦЭМ!$B$34:$B$777,Y$83)+'СЕТ СН'!$H$11+СВЦЭМ!$D$10+'СЕТ СН'!$H$5-'СЕТ СН'!$H$21</f>
        <v>4762.6209339500001</v>
      </c>
    </row>
    <row r="105" spans="1:25" ht="15.75" x14ac:dyDescent="0.2">
      <c r="A105" s="36">
        <f t="shared" si="2"/>
        <v>42757</v>
      </c>
      <c r="B105" s="37">
        <f>SUMIFS(СВЦЭМ!$D$34:$D$777,СВЦЭМ!$A$34:$A$777,$A105,СВЦЭМ!$B$34:$B$777,B$83)+'СЕТ СН'!$H$11+СВЦЭМ!$D$10+'СЕТ СН'!$H$5-'СЕТ СН'!$H$21</f>
        <v>4783.30927789</v>
      </c>
      <c r="C105" s="37">
        <f>SUMIFS(СВЦЭМ!$D$34:$D$777,СВЦЭМ!$A$34:$A$777,$A105,СВЦЭМ!$B$34:$B$777,C$83)+'СЕТ СН'!$H$11+СВЦЭМ!$D$10+'СЕТ СН'!$H$5-'СЕТ СН'!$H$21</f>
        <v>4817.3692484200001</v>
      </c>
      <c r="D105" s="37">
        <f>SUMIFS(СВЦЭМ!$D$34:$D$777,СВЦЭМ!$A$34:$A$777,$A105,СВЦЭМ!$B$34:$B$777,D$83)+'СЕТ СН'!$H$11+СВЦЭМ!$D$10+'СЕТ СН'!$H$5-'СЕТ СН'!$H$21</f>
        <v>4842.89473662</v>
      </c>
      <c r="E105" s="37">
        <f>SUMIFS(СВЦЭМ!$D$34:$D$777,СВЦЭМ!$A$34:$A$777,$A105,СВЦЭМ!$B$34:$B$777,E$83)+'СЕТ СН'!$H$11+СВЦЭМ!$D$10+'СЕТ СН'!$H$5-'СЕТ СН'!$H$21</f>
        <v>4856.3619005199998</v>
      </c>
      <c r="F105" s="37">
        <f>SUMIFS(СВЦЭМ!$D$34:$D$777,СВЦЭМ!$A$34:$A$777,$A105,СВЦЭМ!$B$34:$B$777,F$83)+'СЕТ СН'!$H$11+СВЦЭМ!$D$10+'СЕТ СН'!$H$5-'СЕТ СН'!$H$21</f>
        <v>4857.87637326</v>
      </c>
      <c r="G105" s="37">
        <f>SUMIFS(СВЦЭМ!$D$34:$D$777,СВЦЭМ!$A$34:$A$777,$A105,СВЦЭМ!$B$34:$B$777,G$83)+'СЕТ СН'!$H$11+СВЦЭМ!$D$10+'СЕТ СН'!$H$5-'СЕТ СН'!$H$21</f>
        <v>4849.2571113899994</v>
      </c>
      <c r="H105" s="37">
        <f>SUMIFS(СВЦЭМ!$D$34:$D$777,СВЦЭМ!$A$34:$A$777,$A105,СВЦЭМ!$B$34:$B$777,H$83)+'СЕТ СН'!$H$11+СВЦЭМ!$D$10+'СЕТ СН'!$H$5-'СЕТ СН'!$H$21</f>
        <v>4828.5809806399993</v>
      </c>
      <c r="I105" s="37">
        <f>SUMIFS(СВЦЭМ!$D$34:$D$777,СВЦЭМ!$A$34:$A$777,$A105,СВЦЭМ!$B$34:$B$777,I$83)+'СЕТ СН'!$H$11+СВЦЭМ!$D$10+'СЕТ СН'!$H$5-'СЕТ СН'!$H$21</f>
        <v>4817.5843775800004</v>
      </c>
      <c r="J105" s="37">
        <f>SUMIFS(СВЦЭМ!$D$34:$D$777,СВЦЭМ!$A$34:$A$777,$A105,СВЦЭМ!$B$34:$B$777,J$83)+'СЕТ СН'!$H$11+СВЦЭМ!$D$10+'СЕТ СН'!$H$5-'СЕТ СН'!$H$21</f>
        <v>4788.4200378099995</v>
      </c>
      <c r="K105" s="37">
        <f>SUMIFS(СВЦЭМ!$D$34:$D$777,СВЦЭМ!$A$34:$A$777,$A105,СВЦЭМ!$B$34:$B$777,K$83)+'СЕТ СН'!$H$11+СВЦЭМ!$D$10+'СЕТ СН'!$H$5-'СЕТ СН'!$H$21</f>
        <v>4733.38352829</v>
      </c>
      <c r="L105" s="37">
        <f>SUMIFS(СВЦЭМ!$D$34:$D$777,СВЦЭМ!$A$34:$A$777,$A105,СВЦЭМ!$B$34:$B$777,L$83)+'СЕТ СН'!$H$11+СВЦЭМ!$D$10+'СЕТ СН'!$H$5-'СЕТ СН'!$H$21</f>
        <v>4696.4389080800001</v>
      </c>
      <c r="M105" s="37">
        <f>SUMIFS(СВЦЭМ!$D$34:$D$777,СВЦЭМ!$A$34:$A$777,$A105,СВЦЭМ!$B$34:$B$777,M$83)+'СЕТ СН'!$H$11+СВЦЭМ!$D$10+'СЕТ СН'!$H$5-'СЕТ СН'!$H$21</f>
        <v>4691.7745491200003</v>
      </c>
      <c r="N105" s="37">
        <f>SUMIFS(СВЦЭМ!$D$34:$D$777,СВЦЭМ!$A$34:$A$777,$A105,СВЦЭМ!$B$34:$B$777,N$83)+'СЕТ СН'!$H$11+СВЦЭМ!$D$10+'СЕТ СН'!$H$5-'СЕТ СН'!$H$21</f>
        <v>4700.5180925300001</v>
      </c>
      <c r="O105" s="37">
        <f>SUMIFS(СВЦЭМ!$D$34:$D$777,СВЦЭМ!$A$34:$A$777,$A105,СВЦЭМ!$B$34:$B$777,O$83)+'СЕТ СН'!$H$11+СВЦЭМ!$D$10+'СЕТ СН'!$H$5-'СЕТ СН'!$H$21</f>
        <v>4724.9735480300005</v>
      </c>
      <c r="P105" s="37">
        <f>SUMIFS(СВЦЭМ!$D$34:$D$777,СВЦЭМ!$A$34:$A$777,$A105,СВЦЭМ!$B$34:$B$777,P$83)+'СЕТ СН'!$H$11+СВЦЭМ!$D$10+'СЕТ СН'!$H$5-'СЕТ СН'!$H$21</f>
        <v>4746.4180698700002</v>
      </c>
      <c r="Q105" s="37">
        <f>SUMIFS(СВЦЭМ!$D$34:$D$777,СВЦЭМ!$A$34:$A$777,$A105,СВЦЭМ!$B$34:$B$777,Q$83)+'СЕТ СН'!$H$11+СВЦЭМ!$D$10+'СЕТ СН'!$H$5-'СЕТ СН'!$H$21</f>
        <v>4744.1978845100002</v>
      </c>
      <c r="R105" s="37">
        <f>SUMIFS(СВЦЭМ!$D$34:$D$777,СВЦЭМ!$A$34:$A$777,$A105,СВЦЭМ!$B$34:$B$777,R$83)+'СЕТ СН'!$H$11+СВЦЭМ!$D$10+'СЕТ СН'!$H$5-'СЕТ СН'!$H$21</f>
        <v>4747.0295996099994</v>
      </c>
      <c r="S105" s="37">
        <f>SUMIFS(СВЦЭМ!$D$34:$D$777,СВЦЭМ!$A$34:$A$777,$A105,СВЦЭМ!$B$34:$B$777,S$83)+'СЕТ СН'!$H$11+СВЦЭМ!$D$10+'СЕТ СН'!$H$5-'СЕТ СН'!$H$21</f>
        <v>4713.0186838600002</v>
      </c>
      <c r="T105" s="37">
        <f>SUMIFS(СВЦЭМ!$D$34:$D$777,СВЦЭМ!$A$34:$A$777,$A105,СВЦЭМ!$B$34:$B$777,T$83)+'СЕТ СН'!$H$11+СВЦЭМ!$D$10+'СЕТ СН'!$H$5-'СЕТ СН'!$H$21</f>
        <v>4676.27906463</v>
      </c>
      <c r="U105" s="37">
        <f>SUMIFS(СВЦЭМ!$D$34:$D$777,СВЦЭМ!$A$34:$A$777,$A105,СВЦЭМ!$B$34:$B$777,U$83)+'СЕТ СН'!$H$11+СВЦЭМ!$D$10+'СЕТ СН'!$H$5-'СЕТ СН'!$H$21</f>
        <v>4681.19473672</v>
      </c>
      <c r="V105" s="37">
        <f>SUMIFS(СВЦЭМ!$D$34:$D$777,СВЦЭМ!$A$34:$A$777,$A105,СВЦЭМ!$B$34:$B$777,V$83)+'СЕТ СН'!$H$11+СВЦЭМ!$D$10+'СЕТ СН'!$H$5-'СЕТ СН'!$H$21</f>
        <v>4690.5688865800003</v>
      </c>
      <c r="W105" s="37">
        <f>SUMIFS(СВЦЭМ!$D$34:$D$777,СВЦЭМ!$A$34:$A$777,$A105,СВЦЭМ!$B$34:$B$777,W$83)+'СЕТ СН'!$H$11+СВЦЭМ!$D$10+'СЕТ СН'!$H$5-'СЕТ СН'!$H$21</f>
        <v>4690.5333079600005</v>
      </c>
      <c r="X105" s="37">
        <f>SUMIFS(СВЦЭМ!$D$34:$D$777,СВЦЭМ!$A$34:$A$777,$A105,СВЦЭМ!$B$34:$B$777,X$83)+'СЕТ СН'!$H$11+СВЦЭМ!$D$10+'СЕТ СН'!$H$5-'СЕТ СН'!$H$21</f>
        <v>4720.0441311599998</v>
      </c>
      <c r="Y105" s="37">
        <f>SUMIFS(СВЦЭМ!$D$34:$D$777,СВЦЭМ!$A$34:$A$777,$A105,СВЦЭМ!$B$34:$B$777,Y$83)+'СЕТ СН'!$H$11+СВЦЭМ!$D$10+'СЕТ СН'!$H$5-'СЕТ СН'!$H$21</f>
        <v>4757.3656470599999</v>
      </c>
    </row>
    <row r="106" spans="1:25" ht="15.75" x14ac:dyDescent="0.2">
      <c r="A106" s="36">
        <f t="shared" si="2"/>
        <v>42758</v>
      </c>
      <c r="B106" s="37">
        <f>SUMIFS(СВЦЭМ!$D$34:$D$777,СВЦЭМ!$A$34:$A$777,$A106,СВЦЭМ!$B$34:$B$777,B$83)+'СЕТ СН'!$H$11+СВЦЭМ!$D$10+'СЕТ СН'!$H$5-'СЕТ СН'!$H$21</f>
        <v>4826.5709911399999</v>
      </c>
      <c r="C106" s="37">
        <f>SUMIFS(СВЦЭМ!$D$34:$D$777,СВЦЭМ!$A$34:$A$777,$A106,СВЦЭМ!$B$34:$B$777,C$83)+'СЕТ СН'!$H$11+СВЦЭМ!$D$10+'СЕТ СН'!$H$5-'СЕТ СН'!$H$21</f>
        <v>4870.9319929899993</v>
      </c>
      <c r="D106" s="37">
        <f>SUMIFS(СВЦЭМ!$D$34:$D$777,СВЦЭМ!$A$34:$A$777,$A106,СВЦЭМ!$B$34:$B$777,D$83)+'СЕТ СН'!$H$11+СВЦЭМ!$D$10+'СЕТ СН'!$H$5-'СЕТ СН'!$H$21</f>
        <v>4896.1953577499999</v>
      </c>
      <c r="E106" s="37">
        <f>SUMIFS(СВЦЭМ!$D$34:$D$777,СВЦЭМ!$A$34:$A$777,$A106,СВЦЭМ!$B$34:$B$777,E$83)+'СЕТ СН'!$H$11+СВЦЭМ!$D$10+'СЕТ СН'!$H$5-'СЕТ СН'!$H$21</f>
        <v>4907.1482216900004</v>
      </c>
      <c r="F106" s="37">
        <f>SUMIFS(СВЦЭМ!$D$34:$D$777,СВЦЭМ!$A$34:$A$777,$A106,СВЦЭМ!$B$34:$B$777,F$83)+'СЕТ СН'!$H$11+СВЦЭМ!$D$10+'СЕТ СН'!$H$5-'СЕТ СН'!$H$21</f>
        <v>4907.6242994900003</v>
      </c>
      <c r="G106" s="37">
        <f>SUMIFS(СВЦЭМ!$D$34:$D$777,СВЦЭМ!$A$34:$A$777,$A106,СВЦЭМ!$B$34:$B$777,G$83)+'СЕТ СН'!$H$11+СВЦЭМ!$D$10+'СЕТ СН'!$H$5-'СЕТ СН'!$H$21</f>
        <v>4890.0732542900005</v>
      </c>
      <c r="H106" s="37">
        <f>SUMIFS(СВЦЭМ!$D$34:$D$777,СВЦЭМ!$A$34:$A$777,$A106,СВЦЭМ!$B$34:$B$777,H$83)+'СЕТ СН'!$H$11+СВЦЭМ!$D$10+'СЕТ СН'!$H$5-'СЕТ СН'!$H$21</f>
        <v>4832.3517585600002</v>
      </c>
      <c r="I106" s="37">
        <f>SUMIFS(СВЦЭМ!$D$34:$D$777,СВЦЭМ!$A$34:$A$777,$A106,СВЦЭМ!$B$34:$B$777,I$83)+'СЕТ СН'!$H$11+СВЦЭМ!$D$10+'СЕТ СН'!$H$5-'СЕТ СН'!$H$21</f>
        <v>4796.8793592599995</v>
      </c>
      <c r="J106" s="37">
        <f>SUMIFS(СВЦЭМ!$D$34:$D$777,СВЦЭМ!$A$34:$A$777,$A106,СВЦЭМ!$B$34:$B$777,J$83)+'СЕТ СН'!$H$11+СВЦЭМ!$D$10+'СЕТ СН'!$H$5-'СЕТ СН'!$H$21</f>
        <v>4770.8315769500005</v>
      </c>
      <c r="K106" s="37">
        <f>SUMIFS(СВЦЭМ!$D$34:$D$777,СВЦЭМ!$A$34:$A$777,$A106,СВЦЭМ!$B$34:$B$777,K$83)+'СЕТ СН'!$H$11+СВЦЭМ!$D$10+'СЕТ СН'!$H$5-'СЕТ СН'!$H$21</f>
        <v>4769.95520296</v>
      </c>
      <c r="L106" s="37">
        <f>SUMIFS(СВЦЭМ!$D$34:$D$777,СВЦЭМ!$A$34:$A$777,$A106,СВЦЭМ!$B$34:$B$777,L$83)+'СЕТ СН'!$H$11+СВЦЭМ!$D$10+'СЕТ СН'!$H$5-'СЕТ СН'!$H$21</f>
        <v>4778.8892195899998</v>
      </c>
      <c r="M106" s="37">
        <f>SUMIFS(СВЦЭМ!$D$34:$D$777,СВЦЭМ!$A$34:$A$777,$A106,СВЦЭМ!$B$34:$B$777,M$83)+'СЕТ СН'!$H$11+СВЦЭМ!$D$10+'СЕТ СН'!$H$5-'СЕТ СН'!$H$21</f>
        <v>4798.0631211800001</v>
      </c>
      <c r="N106" s="37">
        <f>SUMIFS(СВЦЭМ!$D$34:$D$777,СВЦЭМ!$A$34:$A$777,$A106,СВЦЭМ!$B$34:$B$777,N$83)+'СЕТ СН'!$H$11+СВЦЭМ!$D$10+'СЕТ СН'!$H$5-'СЕТ СН'!$H$21</f>
        <v>4812.2308513600001</v>
      </c>
      <c r="O106" s="37">
        <f>SUMIFS(СВЦЭМ!$D$34:$D$777,СВЦЭМ!$A$34:$A$777,$A106,СВЦЭМ!$B$34:$B$777,O$83)+'СЕТ СН'!$H$11+СВЦЭМ!$D$10+'СЕТ СН'!$H$5-'СЕТ СН'!$H$21</f>
        <v>4834.2089957600001</v>
      </c>
      <c r="P106" s="37">
        <f>SUMIFS(СВЦЭМ!$D$34:$D$777,СВЦЭМ!$A$34:$A$777,$A106,СВЦЭМ!$B$34:$B$777,P$83)+'СЕТ СН'!$H$11+СВЦЭМ!$D$10+'СЕТ СН'!$H$5-'СЕТ СН'!$H$21</f>
        <v>4828.9332271100002</v>
      </c>
      <c r="Q106" s="37">
        <f>SUMIFS(СВЦЭМ!$D$34:$D$777,СВЦЭМ!$A$34:$A$777,$A106,СВЦЭМ!$B$34:$B$777,Q$83)+'СЕТ СН'!$H$11+СВЦЭМ!$D$10+'СЕТ СН'!$H$5-'СЕТ СН'!$H$21</f>
        <v>4836.0487164999995</v>
      </c>
      <c r="R106" s="37">
        <f>SUMIFS(СВЦЭМ!$D$34:$D$777,СВЦЭМ!$A$34:$A$777,$A106,СВЦЭМ!$B$34:$B$777,R$83)+'СЕТ СН'!$H$11+СВЦЭМ!$D$10+'СЕТ СН'!$H$5-'СЕТ СН'!$H$21</f>
        <v>4831.1909914899998</v>
      </c>
      <c r="S106" s="37">
        <f>SUMIFS(СВЦЭМ!$D$34:$D$777,СВЦЭМ!$A$34:$A$777,$A106,СВЦЭМ!$B$34:$B$777,S$83)+'СЕТ СН'!$H$11+СВЦЭМ!$D$10+'СЕТ СН'!$H$5-'СЕТ СН'!$H$21</f>
        <v>4815.5524744200002</v>
      </c>
      <c r="T106" s="37">
        <f>SUMIFS(СВЦЭМ!$D$34:$D$777,СВЦЭМ!$A$34:$A$777,$A106,СВЦЭМ!$B$34:$B$777,T$83)+'СЕТ СН'!$H$11+СВЦЭМ!$D$10+'СЕТ СН'!$H$5-'СЕТ СН'!$H$21</f>
        <v>4771.07643362</v>
      </c>
      <c r="U106" s="37">
        <f>SUMIFS(СВЦЭМ!$D$34:$D$777,СВЦЭМ!$A$34:$A$777,$A106,СВЦЭМ!$B$34:$B$777,U$83)+'СЕТ СН'!$H$11+СВЦЭМ!$D$10+'СЕТ СН'!$H$5-'СЕТ СН'!$H$21</f>
        <v>4768.9669508899997</v>
      </c>
      <c r="V106" s="37">
        <f>SUMIFS(СВЦЭМ!$D$34:$D$777,СВЦЭМ!$A$34:$A$777,$A106,СВЦЭМ!$B$34:$B$777,V$83)+'СЕТ СН'!$H$11+СВЦЭМ!$D$10+'СЕТ СН'!$H$5-'СЕТ СН'!$H$21</f>
        <v>4789.0399027599997</v>
      </c>
      <c r="W106" s="37">
        <f>SUMIFS(СВЦЭМ!$D$34:$D$777,СВЦЭМ!$A$34:$A$777,$A106,СВЦЭМ!$B$34:$B$777,W$83)+'СЕТ СН'!$H$11+СВЦЭМ!$D$10+'СЕТ СН'!$H$5-'СЕТ СН'!$H$21</f>
        <v>4804.7413536700005</v>
      </c>
      <c r="X106" s="37">
        <f>SUMIFS(СВЦЭМ!$D$34:$D$777,СВЦЭМ!$A$34:$A$777,$A106,СВЦЭМ!$B$34:$B$777,X$83)+'СЕТ СН'!$H$11+СВЦЭМ!$D$10+'СЕТ СН'!$H$5-'СЕТ СН'!$H$21</f>
        <v>4853.6444455199999</v>
      </c>
      <c r="Y106" s="37">
        <f>SUMIFS(СВЦЭМ!$D$34:$D$777,СВЦЭМ!$A$34:$A$777,$A106,СВЦЭМ!$B$34:$B$777,Y$83)+'СЕТ СН'!$H$11+СВЦЭМ!$D$10+'СЕТ СН'!$H$5-'СЕТ СН'!$H$21</f>
        <v>4865.6003447399999</v>
      </c>
    </row>
    <row r="107" spans="1:25" ht="15.75" x14ac:dyDescent="0.2">
      <c r="A107" s="36">
        <f t="shared" si="2"/>
        <v>42759</v>
      </c>
      <c r="B107" s="37">
        <f>SUMIFS(СВЦЭМ!$D$34:$D$777,СВЦЭМ!$A$34:$A$777,$A107,СВЦЭМ!$B$34:$B$777,B$83)+'СЕТ СН'!$H$11+СВЦЭМ!$D$10+'СЕТ СН'!$H$5-'СЕТ СН'!$H$21</f>
        <v>4858.4717295199998</v>
      </c>
      <c r="C107" s="37">
        <f>SUMIFS(СВЦЭМ!$D$34:$D$777,СВЦЭМ!$A$34:$A$777,$A107,СВЦЭМ!$B$34:$B$777,C$83)+'СЕТ СН'!$H$11+СВЦЭМ!$D$10+'СЕТ СН'!$H$5-'СЕТ СН'!$H$21</f>
        <v>4866.7328021100002</v>
      </c>
      <c r="D107" s="37">
        <f>SUMIFS(СВЦЭМ!$D$34:$D$777,СВЦЭМ!$A$34:$A$777,$A107,СВЦЭМ!$B$34:$B$777,D$83)+'СЕТ СН'!$H$11+СВЦЭМ!$D$10+'СЕТ СН'!$H$5-'СЕТ СН'!$H$21</f>
        <v>4898.8074981400005</v>
      </c>
      <c r="E107" s="37">
        <f>SUMIFS(СВЦЭМ!$D$34:$D$777,СВЦЭМ!$A$34:$A$777,$A107,СВЦЭМ!$B$34:$B$777,E$83)+'СЕТ СН'!$H$11+СВЦЭМ!$D$10+'СЕТ СН'!$H$5-'СЕТ СН'!$H$21</f>
        <v>4908.5305285699997</v>
      </c>
      <c r="F107" s="37">
        <f>SUMIFS(СВЦЭМ!$D$34:$D$777,СВЦЭМ!$A$34:$A$777,$A107,СВЦЭМ!$B$34:$B$777,F$83)+'СЕТ СН'!$H$11+СВЦЭМ!$D$10+'СЕТ СН'!$H$5-'СЕТ СН'!$H$21</f>
        <v>4906.9866172599995</v>
      </c>
      <c r="G107" s="37">
        <f>SUMIFS(СВЦЭМ!$D$34:$D$777,СВЦЭМ!$A$34:$A$777,$A107,СВЦЭМ!$B$34:$B$777,G$83)+'СЕТ СН'!$H$11+СВЦЭМ!$D$10+'СЕТ СН'!$H$5-'СЕТ СН'!$H$21</f>
        <v>4907.2040285499997</v>
      </c>
      <c r="H107" s="37">
        <f>SUMIFS(СВЦЭМ!$D$34:$D$777,СВЦЭМ!$A$34:$A$777,$A107,СВЦЭМ!$B$34:$B$777,H$83)+'СЕТ СН'!$H$11+СВЦЭМ!$D$10+'СЕТ СН'!$H$5-'СЕТ СН'!$H$21</f>
        <v>4865.4466553499997</v>
      </c>
      <c r="I107" s="37">
        <f>SUMIFS(СВЦЭМ!$D$34:$D$777,СВЦЭМ!$A$34:$A$777,$A107,СВЦЭМ!$B$34:$B$777,I$83)+'СЕТ СН'!$H$11+СВЦЭМ!$D$10+'СЕТ СН'!$H$5-'СЕТ СН'!$H$21</f>
        <v>4841.3207234599995</v>
      </c>
      <c r="J107" s="37">
        <f>SUMIFS(СВЦЭМ!$D$34:$D$777,СВЦЭМ!$A$34:$A$777,$A107,СВЦЭМ!$B$34:$B$777,J$83)+'СЕТ СН'!$H$11+СВЦЭМ!$D$10+'СЕТ СН'!$H$5-'СЕТ СН'!$H$21</f>
        <v>4783.2379647300004</v>
      </c>
      <c r="K107" s="37">
        <f>SUMIFS(СВЦЭМ!$D$34:$D$777,СВЦЭМ!$A$34:$A$777,$A107,СВЦЭМ!$B$34:$B$777,K$83)+'СЕТ СН'!$H$11+СВЦЭМ!$D$10+'СЕТ СН'!$H$5-'СЕТ СН'!$H$21</f>
        <v>4778.81824779</v>
      </c>
      <c r="L107" s="37">
        <f>SUMIFS(СВЦЭМ!$D$34:$D$777,СВЦЭМ!$A$34:$A$777,$A107,СВЦЭМ!$B$34:$B$777,L$83)+'СЕТ СН'!$H$11+СВЦЭМ!$D$10+'СЕТ СН'!$H$5-'СЕТ СН'!$H$21</f>
        <v>4778.3618810999997</v>
      </c>
      <c r="M107" s="37">
        <f>SUMIFS(СВЦЭМ!$D$34:$D$777,СВЦЭМ!$A$34:$A$777,$A107,СВЦЭМ!$B$34:$B$777,M$83)+'СЕТ СН'!$H$11+СВЦЭМ!$D$10+'СЕТ СН'!$H$5-'СЕТ СН'!$H$21</f>
        <v>4787.6728833699999</v>
      </c>
      <c r="N107" s="37">
        <f>SUMIFS(СВЦЭМ!$D$34:$D$777,СВЦЭМ!$A$34:$A$777,$A107,СВЦЭМ!$B$34:$B$777,N$83)+'СЕТ СН'!$H$11+СВЦЭМ!$D$10+'СЕТ СН'!$H$5-'СЕТ СН'!$H$21</f>
        <v>4779.9326657599995</v>
      </c>
      <c r="O107" s="37">
        <f>SUMIFS(СВЦЭМ!$D$34:$D$777,СВЦЭМ!$A$34:$A$777,$A107,СВЦЭМ!$B$34:$B$777,O$83)+'СЕТ СН'!$H$11+СВЦЭМ!$D$10+'СЕТ СН'!$H$5-'СЕТ СН'!$H$21</f>
        <v>4821.65575455</v>
      </c>
      <c r="P107" s="37">
        <f>SUMIFS(СВЦЭМ!$D$34:$D$777,СВЦЭМ!$A$34:$A$777,$A107,СВЦЭМ!$B$34:$B$777,P$83)+'СЕТ СН'!$H$11+СВЦЭМ!$D$10+'СЕТ СН'!$H$5-'СЕТ СН'!$H$21</f>
        <v>4837.51197039</v>
      </c>
      <c r="Q107" s="37">
        <f>SUMIFS(СВЦЭМ!$D$34:$D$777,СВЦЭМ!$A$34:$A$777,$A107,СВЦЭМ!$B$34:$B$777,Q$83)+'СЕТ СН'!$H$11+СВЦЭМ!$D$10+'СЕТ СН'!$H$5-'СЕТ СН'!$H$21</f>
        <v>4840.5818591299994</v>
      </c>
      <c r="R107" s="37">
        <f>SUMIFS(СВЦЭМ!$D$34:$D$777,СВЦЭМ!$A$34:$A$777,$A107,СВЦЭМ!$B$34:$B$777,R$83)+'СЕТ СН'!$H$11+СВЦЭМ!$D$10+'СЕТ СН'!$H$5-'СЕТ СН'!$H$21</f>
        <v>4838.4647133099998</v>
      </c>
      <c r="S107" s="37">
        <f>SUMIFS(СВЦЭМ!$D$34:$D$777,СВЦЭМ!$A$34:$A$777,$A107,СВЦЭМ!$B$34:$B$777,S$83)+'СЕТ СН'!$H$11+СВЦЭМ!$D$10+'СЕТ СН'!$H$5-'СЕТ СН'!$H$21</f>
        <v>4809.4547299400001</v>
      </c>
      <c r="T107" s="37">
        <f>SUMIFS(СВЦЭМ!$D$34:$D$777,СВЦЭМ!$A$34:$A$777,$A107,СВЦЭМ!$B$34:$B$777,T$83)+'СЕТ СН'!$H$11+СВЦЭМ!$D$10+'СЕТ СН'!$H$5-'СЕТ СН'!$H$21</f>
        <v>4769.9549582899999</v>
      </c>
      <c r="U107" s="37">
        <f>SUMIFS(СВЦЭМ!$D$34:$D$777,СВЦЭМ!$A$34:$A$777,$A107,СВЦЭМ!$B$34:$B$777,U$83)+'СЕТ СН'!$H$11+СВЦЭМ!$D$10+'СЕТ СН'!$H$5-'СЕТ СН'!$H$21</f>
        <v>4768.9844596799994</v>
      </c>
      <c r="V107" s="37">
        <f>SUMIFS(СВЦЭМ!$D$34:$D$777,СВЦЭМ!$A$34:$A$777,$A107,СВЦЭМ!$B$34:$B$777,V$83)+'СЕТ СН'!$H$11+СВЦЭМ!$D$10+'СЕТ СН'!$H$5-'СЕТ СН'!$H$21</f>
        <v>4789.2955602000002</v>
      </c>
      <c r="W107" s="37">
        <f>SUMIFS(СВЦЭМ!$D$34:$D$777,СВЦЭМ!$A$34:$A$777,$A107,СВЦЭМ!$B$34:$B$777,W$83)+'СЕТ СН'!$H$11+СВЦЭМ!$D$10+'СЕТ СН'!$H$5-'СЕТ СН'!$H$21</f>
        <v>4793.3523951099996</v>
      </c>
      <c r="X107" s="37">
        <f>SUMIFS(СВЦЭМ!$D$34:$D$777,СВЦЭМ!$A$34:$A$777,$A107,СВЦЭМ!$B$34:$B$777,X$83)+'СЕТ СН'!$H$11+СВЦЭМ!$D$10+'СЕТ СН'!$H$5-'СЕТ СН'!$H$21</f>
        <v>4813.7685652500004</v>
      </c>
      <c r="Y107" s="37">
        <f>SUMIFS(СВЦЭМ!$D$34:$D$777,СВЦЭМ!$A$34:$A$777,$A107,СВЦЭМ!$B$34:$B$777,Y$83)+'СЕТ СН'!$H$11+СВЦЭМ!$D$10+'СЕТ СН'!$H$5-'СЕТ СН'!$H$21</f>
        <v>4861.1739078400005</v>
      </c>
    </row>
    <row r="108" spans="1:25" ht="15.75" x14ac:dyDescent="0.2">
      <c r="A108" s="36">
        <f t="shared" si="2"/>
        <v>42760</v>
      </c>
      <c r="B108" s="37">
        <f>SUMIFS(СВЦЭМ!$D$34:$D$777,СВЦЭМ!$A$34:$A$777,$A108,СВЦЭМ!$B$34:$B$777,B$83)+'СЕТ СН'!$H$11+СВЦЭМ!$D$10+'СЕТ СН'!$H$5-'СЕТ СН'!$H$21</f>
        <v>4876.80434995</v>
      </c>
      <c r="C108" s="37">
        <f>SUMIFS(СВЦЭМ!$D$34:$D$777,СВЦЭМ!$A$34:$A$777,$A108,СВЦЭМ!$B$34:$B$777,C$83)+'СЕТ СН'!$H$11+СВЦЭМ!$D$10+'СЕТ СН'!$H$5-'СЕТ СН'!$H$21</f>
        <v>4896.6897204899997</v>
      </c>
      <c r="D108" s="37">
        <f>SUMIFS(СВЦЭМ!$D$34:$D$777,СВЦЭМ!$A$34:$A$777,$A108,СВЦЭМ!$B$34:$B$777,D$83)+'СЕТ СН'!$H$11+СВЦЭМ!$D$10+'СЕТ СН'!$H$5-'СЕТ СН'!$H$21</f>
        <v>4917.4963194299999</v>
      </c>
      <c r="E108" s="37">
        <f>SUMIFS(СВЦЭМ!$D$34:$D$777,СВЦЭМ!$A$34:$A$777,$A108,СВЦЭМ!$B$34:$B$777,E$83)+'СЕТ СН'!$H$11+СВЦЭМ!$D$10+'СЕТ СН'!$H$5-'СЕТ СН'!$H$21</f>
        <v>4925.6424560899995</v>
      </c>
      <c r="F108" s="37">
        <f>SUMIFS(СВЦЭМ!$D$34:$D$777,СВЦЭМ!$A$34:$A$777,$A108,СВЦЭМ!$B$34:$B$777,F$83)+'СЕТ СН'!$H$11+СВЦЭМ!$D$10+'СЕТ СН'!$H$5-'СЕТ СН'!$H$21</f>
        <v>4924.94993428</v>
      </c>
      <c r="G108" s="37">
        <f>SUMIFS(СВЦЭМ!$D$34:$D$777,СВЦЭМ!$A$34:$A$777,$A108,СВЦЭМ!$B$34:$B$777,G$83)+'СЕТ СН'!$H$11+СВЦЭМ!$D$10+'СЕТ СН'!$H$5-'СЕТ СН'!$H$21</f>
        <v>4923.0829635800001</v>
      </c>
      <c r="H108" s="37">
        <f>SUMIFS(СВЦЭМ!$D$34:$D$777,СВЦЭМ!$A$34:$A$777,$A108,СВЦЭМ!$B$34:$B$777,H$83)+'СЕТ СН'!$H$11+СВЦЭМ!$D$10+'СЕТ СН'!$H$5-'СЕТ СН'!$H$21</f>
        <v>4873.7312334199996</v>
      </c>
      <c r="I108" s="37">
        <f>SUMIFS(СВЦЭМ!$D$34:$D$777,СВЦЭМ!$A$34:$A$777,$A108,СВЦЭМ!$B$34:$B$777,I$83)+'СЕТ СН'!$H$11+СВЦЭМ!$D$10+'СЕТ СН'!$H$5-'СЕТ СН'!$H$21</f>
        <v>4827.1649889299997</v>
      </c>
      <c r="J108" s="37">
        <f>SUMIFS(СВЦЭМ!$D$34:$D$777,СВЦЭМ!$A$34:$A$777,$A108,СВЦЭМ!$B$34:$B$777,J$83)+'СЕТ СН'!$H$11+СВЦЭМ!$D$10+'СЕТ СН'!$H$5-'СЕТ СН'!$H$21</f>
        <v>4784.8907604100004</v>
      </c>
      <c r="K108" s="37">
        <f>SUMIFS(СВЦЭМ!$D$34:$D$777,СВЦЭМ!$A$34:$A$777,$A108,СВЦЭМ!$B$34:$B$777,K$83)+'СЕТ СН'!$H$11+СВЦЭМ!$D$10+'СЕТ СН'!$H$5-'СЕТ СН'!$H$21</f>
        <v>4788.9159782799998</v>
      </c>
      <c r="L108" s="37">
        <f>SUMIFS(СВЦЭМ!$D$34:$D$777,СВЦЭМ!$A$34:$A$777,$A108,СВЦЭМ!$B$34:$B$777,L$83)+'СЕТ СН'!$H$11+СВЦЭМ!$D$10+'СЕТ СН'!$H$5-'СЕТ СН'!$H$21</f>
        <v>4785.2545768999998</v>
      </c>
      <c r="M108" s="37">
        <f>SUMIFS(СВЦЭМ!$D$34:$D$777,СВЦЭМ!$A$34:$A$777,$A108,СВЦЭМ!$B$34:$B$777,M$83)+'СЕТ СН'!$H$11+СВЦЭМ!$D$10+'СЕТ СН'!$H$5-'СЕТ СН'!$H$21</f>
        <v>4778.46918852</v>
      </c>
      <c r="N108" s="37">
        <f>SUMIFS(СВЦЭМ!$D$34:$D$777,СВЦЭМ!$A$34:$A$777,$A108,СВЦЭМ!$B$34:$B$777,N$83)+'СЕТ СН'!$H$11+СВЦЭМ!$D$10+'СЕТ СН'!$H$5-'СЕТ СН'!$H$21</f>
        <v>4791.1188035800005</v>
      </c>
      <c r="O108" s="37">
        <f>SUMIFS(СВЦЭМ!$D$34:$D$777,СВЦЭМ!$A$34:$A$777,$A108,СВЦЭМ!$B$34:$B$777,O$83)+'СЕТ СН'!$H$11+СВЦЭМ!$D$10+'СЕТ СН'!$H$5-'СЕТ СН'!$H$21</f>
        <v>4784.8133458699995</v>
      </c>
      <c r="P108" s="37">
        <f>SUMIFS(СВЦЭМ!$D$34:$D$777,СВЦЭМ!$A$34:$A$777,$A108,СВЦЭМ!$B$34:$B$777,P$83)+'СЕТ СН'!$H$11+СВЦЭМ!$D$10+'СЕТ СН'!$H$5-'СЕТ СН'!$H$21</f>
        <v>4798.26971091</v>
      </c>
      <c r="Q108" s="37">
        <f>SUMIFS(СВЦЭМ!$D$34:$D$777,СВЦЭМ!$A$34:$A$777,$A108,СВЦЭМ!$B$34:$B$777,Q$83)+'СЕТ СН'!$H$11+СВЦЭМ!$D$10+'СЕТ СН'!$H$5-'СЕТ СН'!$H$21</f>
        <v>4806.9571330300005</v>
      </c>
      <c r="R108" s="37">
        <f>SUMIFS(СВЦЭМ!$D$34:$D$777,СВЦЭМ!$A$34:$A$777,$A108,СВЦЭМ!$B$34:$B$777,R$83)+'СЕТ СН'!$H$11+СВЦЭМ!$D$10+'СЕТ СН'!$H$5-'СЕТ СН'!$H$21</f>
        <v>4806.6792455499999</v>
      </c>
      <c r="S108" s="37">
        <f>SUMIFS(СВЦЭМ!$D$34:$D$777,СВЦЭМ!$A$34:$A$777,$A108,СВЦЭМ!$B$34:$B$777,S$83)+'СЕТ СН'!$H$11+СВЦЭМ!$D$10+'СЕТ СН'!$H$5-'СЕТ СН'!$H$21</f>
        <v>4794.2151471400002</v>
      </c>
      <c r="T108" s="37">
        <f>SUMIFS(СВЦЭМ!$D$34:$D$777,СВЦЭМ!$A$34:$A$777,$A108,СВЦЭМ!$B$34:$B$777,T$83)+'СЕТ СН'!$H$11+СВЦЭМ!$D$10+'СЕТ СН'!$H$5-'СЕТ СН'!$H$21</f>
        <v>4786.9059404399995</v>
      </c>
      <c r="U108" s="37">
        <f>SUMIFS(СВЦЭМ!$D$34:$D$777,СВЦЭМ!$A$34:$A$777,$A108,СВЦЭМ!$B$34:$B$777,U$83)+'СЕТ СН'!$H$11+СВЦЭМ!$D$10+'СЕТ СН'!$H$5-'СЕТ СН'!$H$21</f>
        <v>4786.4698367399997</v>
      </c>
      <c r="V108" s="37">
        <f>SUMIFS(СВЦЭМ!$D$34:$D$777,СВЦЭМ!$A$34:$A$777,$A108,СВЦЭМ!$B$34:$B$777,V$83)+'СЕТ СН'!$H$11+СВЦЭМ!$D$10+'СЕТ СН'!$H$5-'СЕТ СН'!$H$21</f>
        <v>4791.83676311</v>
      </c>
      <c r="W108" s="37">
        <f>SUMIFS(СВЦЭМ!$D$34:$D$777,СВЦЭМ!$A$34:$A$777,$A108,СВЦЭМ!$B$34:$B$777,W$83)+'СЕТ СН'!$H$11+СВЦЭМ!$D$10+'СЕТ СН'!$H$5-'СЕТ СН'!$H$21</f>
        <v>4806.37575836</v>
      </c>
      <c r="X108" s="37">
        <f>SUMIFS(СВЦЭМ!$D$34:$D$777,СВЦЭМ!$A$34:$A$777,$A108,СВЦЭМ!$B$34:$B$777,X$83)+'СЕТ СН'!$H$11+СВЦЭМ!$D$10+'СЕТ СН'!$H$5-'СЕТ СН'!$H$21</f>
        <v>4829.2233520299997</v>
      </c>
      <c r="Y108" s="37">
        <f>SUMIFS(СВЦЭМ!$D$34:$D$777,СВЦЭМ!$A$34:$A$777,$A108,СВЦЭМ!$B$34:$B$777,Y$83)+'СЕТ СН'!$H$11+СВЦЭМ!$D$10+'СЕТ СН'!$H$5-'СЕТ СН'!$H$21</f>
        <v>4858.5828662700005</v>
      </c>
    </row>
    <row r="109" spans="1:25" ht="15.75" x14ac:dyDescent="0.2">
      <c r="A109" s="36">
        <f t="shared" si="2"/>
        <v>42761</v>
      </c>
      <c r="B109" s="37">
        <f>SUMIFS(СВЦЭМ!$D$34:$D$777,СВЦЭМ!$A$34:$A$777,$A109,СВЦЭМ!$B$34:$B$777,B$83)+'СЕТ СН'!$H$11+СВЦЭМ!$D$10+'СЕТ СН'!$H$5-'СЕТ СН'!$H$21</f>
        <v>4892.0341631000001</v>
      </c>
      <c r="C109" s="37">
        <f>SUMIFS(СВЦЭМ!$D$34:$D$777,СВЦЭМ!$A$34:$A$777,$A109,СВЦЭМ!$B$34:$B$777,C$83)+'СЕТ СН'!$H$11+СВЦЭМ!$D$10+'СЕТ СН'!$H$5-'СЕТ СН'!$H$21</f>
        <v>4927.6225487600004</v>
      </c>
      <c r="D109" s="37">
        <f>SUMIFS(СВЦЭМ!$D$34:$D$777,СВЦЭМ!$A$34:$A$777,$A109,СВЦЭМ!$B$34:$B$777,D$83)+'СЕТ СН'!$H$11+СВЦЭМ!$D$10+'СЕТ СН'!$H$5-'СЕТ СН'!$H$21</f>
        <v>4953.3579837300003</v>
      </c>
      <c r="E109" s="37">
        <f>SUMIFS(СВЦЭМ!$D$34:$D$777,СВЦЭМ!$A$34:$A$777,$A109,СВЦЭМ!$B$34:$B$777,E$83)+'СЕТ СН'!$H$11+СВЦЭМ!$D$10+'СЕТ СН'!$H$5-'СЕТ СН'!$H$21</f>
        <v>4967.13840729</v>
      </c>
      <c r="F109" s="37">
        <f>SUMIFS(СВЦЭМ!$D$34:$D$777,СВЦЭМ!$A$34:$A$777,$A109,СВЦЭМ!$B$34:$B$777,F$83)+'СЕТ СН'!$H$11+СВЦЭМ!$D$10+'СЕТ СН'!$H$5-'СЕТ СН'!$H$21</f>
        <v>4962.6319441100004</v>
      </c>
      <c r="G109" s="37">
        <f>SUMIFS(СВЦЭМ!$D$34:$D$777,СВЦЭМ!$A$34:$A$777,$A109,СВЦЭМ!$B$34:$B$777,G$83)+'СЕТ СН'!$H$11+СВЦЭМ!$D$10+'СЕТ СН'!$H$5-'СЕТ СН'!$H$21</f>
        <v>4943.2360287800002</v>
      </c>
      <c r="H109" s="37">
        <f>SUMIFS(СВЦЭМ!$D$34:$D$777,СВЦЭМ!$A$34:$A$777,$A109,СВЦЭМ!$B$34:$B$777,H$83)+'СЕТ СН'!$H$11+СВЦЭМ!$D$10+'СЕТ СН'!$H$5-'СЕТ СН'!$H$21</f>
        <v>4890.9042128800002</v>
      </c>
      <c r="I109" s="37">
        <f>SUMIFS(СВЦЭМ!$D$34:$D$777,СВЦЭМ!$A$34:$A$777,$A109,СВЦЭМ!$B$34:$B$777,I$83)+'СЕТ СН'!$H$11+СВЦЭМ!$D$10+'СЕТ СН'!$H$5-'СЕТ СН'!$H$21</f>
        <v>4833.4955623400001</v>
      </c>
      <c r="J109" s="37">
        <f>SUMIFS(СВЦЭМ!$D$34:$D$777,СВЦЭМ!$A$34:$A$777,$A109,СВЦЭМ!$B$34:$B$777,J$83)+'СЕТ СН'!$H$11+СВЦЭМ!$D$10+'СЕТ СН'!$H$5-'СЕТ СН'!$H$21</f>
        <v>4796.8566523299996</v>
      </c>
      <c r="K109" s="37">
        <f>SUMIFS(СВЦЭМ!$D$34:$D$777,СВЦЭМ!$A$34:$A$777,$A109,СВЦЭМ!$B$34:$B$777,K$83)+'СЕТ СН'!$H$11+СВЦЭМ!$D$10+'СЕТ СН'!$H$5-'СЕТ СН'!$H$21</f>
        <v>4774.0634111399995</v>
      </c>
      <c r="L109" s="37">
        <f>SUMIFS(СВЦЭМ!$D$34:$D$777,СВЦЭМ!$A$34:$A$777,$A109,СВЦЭМ!$B$34:$B$777,L$83)+'СЕТ СН'!$H$11+СВЦЭМ!$D$10+'СЕТ СН'!$H$5-'СЕТ СН'!$H$21</f>
        <v>4763.8757789600004</v>
      </c>
      <c r="M109" s="37">
        <f>SUMIFS(СВЦЭМ!$D$34:$D$777,СВЦЭМ!$A$34:$A$777,$A109,СВЦЭМ!$B$34:$B$777,M$83)+'СЕТ СН'!$H$11+СВЦЭМ!$D$10+'СЕТ СН'!$H$5-'СЕТ СН'!$H$21</f>
        <v>4786.1010705400004</v>
      </c>
      <c r="N109" s="37">
        <f>SUMIFS(СВЦЭМ!$D$34:$D$777,СВЦЭМ!$A$34:$A$777,$A109,СВЦЭМ!$B$34:$B$777,N$83)+'СЕТ СН'!$H$11+СВЦЭМ!$D$10+'СЕТ СН'!$H$5-'СЕТ СН'!$H$21</f>
        <v>4798.83029472</v>
      </c>
      <c r="O109" s="37">
        <f>SUMIFS(СВЦЭМ!$D$34:$D$777,СВЦЭМ!$A$34:$A$777,$A109,СВЦЭМ!$B$34:$B$777,O$83)+'СЕТ СН'!$H$11+СВЦЭМ!$D$10+'СЕТ СН'!$H$5-'СЕТ СН'!$H$21</f>
        <v>4840.8624929500002</v>
      </c>
      <c r="P109" s="37">
        <f>SUMIFS(СВЦЭМ!$D$34:$D$777,СВЦЭМ!$A$34:$A$777,$A109,СВЦЭМ!$B$34:$B$777,P$83)+'СЕТ СН'!$H$11+СВЦЭМ!$D$10+'СЕТ СН'!$H$5-'СЕТ СН'!$H$21</f>
        <v>4845.1329840199996</v>
      </c>
      <c r="Q109" s="37">
        <f>SUMIFS(СВЦЭМ!$D$34:$D$777,СВЦЭМ!$A$34:$A$777,$A109,СВЦЭМ!$B$34:$B$777,Q$83)+'СЕТ СН'!$H$11+СВЦЭМ!$D$10+'СЕТ СН'!$H$5-'СЕТ СН'!$H$21</f>
        <v>4850.7172765400001</v>
      </c>
      <c r="R109" s="37">
        <f>SUMIFS(СВЦЭМ!$D$34:$D$777,СВЦЭМ!$A$34:$A$777,$A109,СВЦЭМ!$B$34:$B$777,R$83)+'СЕТ СН'!$H$11+СВЦЭМ!$D$10+'СЕТ СН'!$H$5-'СЕТ СН'!$H$21</f>
        <v>4854.2992795</v>
      </c>
      <c r="S109" s="37">
        <f>SUMIFS(СВЦЭМ!$D$34:$D$777,СВЦЭМ!$A$34:$A$777,$A109,СВЦЭМ!$B$34:$B$777,S$83)+'СЕТ СН'!$H$11+СВЦЭМ!$D$10+'СЕТ СН'!$H$5-'СЕТ СН'!$H$21</f>
        <v>4818.5116199399999</v>
      </c>
      <c r="T109" s="37">
        <f>SUMIFS(СВЦЭМ!$D$34:$D$777,СВЦЭМ!$A$34:$A$777,$A109,СВЦЭМ!$B$34:$B$777,T$83)+'СЕТ СН'!$H$11+СВЦЭМ!$D$10+'СЕТ СН'!$H$5-'СЕТ СН'!$H$21</f>
        <v>4767.7684483100002</v>
      </c>
      <c r="U109" s="37">
        <f>SUMIFS(СВЦЭМ!$D$34:$D$777,СВЦЭМ!$A$34:$A$777,$A109,СВЦЭМ!$B$34:$B$777,U$83)+'СЕТ СН'!$H$11+СВЦЭМ!$D$10+'СЕТ СН'!$H$5-'СЕТ СН'!$H$21</f>
        <v>4758.3247029899994</v>
      </c>
      <c r="V109" s="37">
        <f>SUMIFS(СВЦЭМ!$D$34:$D$777,СВЦЭМ!$A$34:$A$777,$A109,СВЦЭМ!$B$34:$B$777,V$83)+'СЕТ СН'!$H$11+СВЦЭМ!$D$10+'СЕТ СН'!$H$5-'СЕТ СН'!$H$21</f>
        <v>4773.5286999599994</v>
      </c>
      <c r="W109" s="37">
        <f>SUMIFS(СВЦЭМ!$D$34:$D$777,СВЦЭМ!$A$34:$A$777,$A109,СВЦЭМ!$B$34:$B$777,W$83)+'СЕТ СН'!$H$11+СВЦЭМ!$D$10+'СЕТ СН'!$H$5-'СЕТ СН'!$H$21</f>
        <v>4792.8617514099997</v>
      </c>
      <c r="X109" s="37">
        <f>SUMIFS(СВЦЭМ!$D$34:$D$777,СВЦЭМ!$A$34:$A$777,$A109,СВЦЭМ!$B$34:$B$777,X$83)+'СЕТ СН'!$H$11+СВЦЭМ!$D$10+'СЕТ СН'!$H$5-'СЕТ СН'!$H$21</f>
        <v>4823.8481003100005</v>
      </c>
      <c r="Y109" s="37">
        <f>SUMIFS(СВЦЭМ!$D$34:$D$777,СВЦЭМ!$A$34:$A$777,$A109,СВЦЭМ!$B$34:$B$777,Y$83)+'СЕТ СН'!$H$11+СВЦЭМ!$D$10+'СЕТ СН'!$H$5-'СЕТ СН'!$H$21</f>
        <v>4858.4319980399996</v>
      </c>
    </row>
    <row r="110" spans="1:25" ht="15.75" x14ac:dyDescent="0.2">
      <c r="A110" s="36">
        <f t="shared" si="2"/>
        <v>42762</v>
      </c>
      <c r="B110" s="37">
        <f>SUMIFS(СВЦЭМ!$D$34:$D$777,СВЦЭМ!$A$34:$A$777,$A110,СВЦЭМ!$B$34:$B$777,B$83)+'СЕТ СН'!$H$11+СВЦЭМ!$D$10+'СЕТ СН'!$H$5-'СЕТ СН'!$H$21</f>
        <v>4841.52433415</v>
      </c>
      <c r="C110" s="37">
        <f>SUMIFS(СВЦЭМ!$D$34:$D$777,СВЦЭМ!$A$34:$A$777,$A110,СВЦЭМ!$B$34:$B$777,C$83)+'СЕТ СН'!$H$11+СВЦЭМ!$D$10+'СЕТ СН'!$H$5-'СЕТ СН'!$H$21</f>
        <v>4875.9128330499998</v>
      </c>
      <c r="D110" s="37">
        <f>SUMIFS(СВЦЭМ!$D$34:$D$777,СВЦЭМ!$A$34:$A$777,$A110,СВЦЭМ!$B$34:$B$777,D$83)+'СЕТ СН'!$H$11+СВЦЭМ!$D$10+'СЕТ СН'!$H$5-'СЕТ СН'!$H$21</f>
        <v>4896.0919501600001</v>
      </c>
      <c r="E110" s="37">
        <f>SUMIFS(СВЦЭМ!$D$34:$D$777,СВЦЭМ!$A$34:$A$777,$A110,СВЦЭМ!$B$34:$B$777,E$83)+'СЕТ СН'!$H$11+СВЦЭМ!$D$10+'СЕТ СН'!$H$5-'СЕТ СН'!$H$21</f>
        <v>4928.4894762799995</v>
      </c>
      <c r="F110" s="37">
        <f>SUMIFS(СВЦЭМ!$D$34:$D$777,СВЦЭМ!$A$34:$A$777,$A110,СВЦЭМ!$B$34:$B$777,F$83)+'СЕТ СН'!$H$11+СВЦЭМ!$D$10+'СЕТ СН'!$H$5-'СЕТ СН'!$H$21</f>
        <v>4940.5883883099996</v>
      </c>
      <c r="G110" s="37">
        <f>SUMIFS(СВЦЭМ!$D$34:$D$777,СВЦЭМ!$A$34:$A$777,$A110,СВЦЭМ!$B$34:$B$777,G$83)+'СЕТ СН'!$H$11+СВЦЭМ!$D$10+'СЕТ СН'!$H$5-'СЕТ СН'!$H$21</f>
        <v>4939.8387758600002</v>
      </c>
      <c r="H110" s="37">
        <f>SUMIFS(СВЦЭМ!$D$34:$D$777,СВЦЭМ!$A$34:$A$777,$A110,СВЦЭМ!$B$34:$B$777,H$83)+'СЕТ СН'!$H$11+СВЦЭМ!$D$10+'СЕТ СН'!$H$5-'СЕТ СН'!$H$21</f>
        <v>4902.3642667799995</v>
      </c>
      <c r="I110" s="37">
        <f>SUMIFS(СВЦЭМ!$D$34:$D$777,СВЦЭМ!$A$34:$A$777,$A110,СВЦЭМ!$B$34:$B$777,I$83)+'СЕТ СН'!$H$11+СВЦЭМ!$D$10+'СЕТ СН'!$H$5-'СЕТ СН'!$H$21</f>
        <v>4849.9982265399995</v>
      </c>
      <c r="J110" s="37">
        <f>SUMIFS(СВЦЭМ!$D$34:$D$777,СВЦЭМ!$A$34:$A$777,$A110,СВЦЭМ!$B$34:$B$777,J$83)+'СЕТ СН'!$H$11+СВЦЭМ!$D$10+'СЕТ СН'!$H$5-'СЕТ СН'!$H$21</f>
        <v>4815.6357310599997</v>
      </c>
      <c r="K110" s="37">
        <f>SUMIFS(СВЦЭМ!$D$34:$D$777,СВЦЭМ!$A$34:$A$777,$A110,СВЦЭМ!$B$34:$B$777,K$83)+'СЕТ СН'!$H$11+СВЦЭМ!$D$10+'СЕТ СН'!$H$5-'СЕТ СН'!$H$21</f>
        <v>4796.7850182000002</v>
      </c>
      <c r="L110" s="37">
        <f>SUMIFS(СВЦЭМ!$D$34:$D$777,СВЦЭМ!$A$34:$A$777,$A110,СВЦЭМ!$B$34:$B$777,L$83)+'СЕТ СН'!$H$11+СВЦЭМ!$D$10+'СЕТ СН'!$H$5-'СЕТ СН'!$H$21</f>
        <v>4788.4982443600002</v>
      </c>
      <c r="M110" s="37">
        <f>SUMIFS(СВЦЭМ!$D$34:$D$777,СВЦЭМ!$A$34:$A$777,$A110,СВЦЭМ!$B$34:$B$777,M$83)+'СЕТ СН'!$H$11+СВЦЭМ!$D$10+'СЕТ СН'!$H$5-'СЕТ СН'!$H$21</f>
        <v>4799.2850085800001</v>
      </c>
      <c r="N110" s="37">
        <f>SUMIFS(СВЦЭМ!$D$34:$D$777,СВЦЭМ!$A$34:$A$777,$A110,СВЦЭМ!$B$34:$B$777,N$83)+'СЕТ СН'!$H$11+СВЦЭМ!$D$10+'СЕТ СН'!$H$5-'СЕТ СН'!$H$21</f>
        <v>4823.6241917400002</v>
      </c>
      <c r="O110" s="37">
        <f>SUMIFS(СВЦЭМ!$D$34:$D$777,СВЦЭМ!$A$34:$A$777,$A110,СВЦЭМ!$B$34:$B$777,O$83)+'СЕТ СН'!$H$11+СВЦЭМ!$D$10+'СЕТ СН'!$H$5-'СЕТ СН'!$H$21</f>
        <v>4838.5118703099997</v>
      </c>
      <c r="P110" s="37">
        <f>SUMIFS(СВЦЭМ!$D$34:$D$777,СВЦЭМ!$A$34:$A$777,$A110,СВЦЭМ!$B$34:$B$777,P$83)+'СЕТ СН'!$H$11+СВЦЭМ!$D$10+'СЕТ СН'!$H$5-'СЕТ СН'!$H$21</f>
        <v>4846.62201086</v>
      </c>
      <c r="Q110" s="37">
        <f>SUMIFS(СВЦЭМ!$D$34:$D$777,СВЦЭМ!$A$34:$A$777,$A110,СВЦЭМ!$B$34:$B$777,Q$83)+'СЕТ СН'!$H$11+СВЦЭМ!$D$10+'СЕТ СН'!$H$5-'СЕТ СН'!$H$21</f>
        <v>4854.6053215900001</v>
      </c>
      <c r="R110" s="37">
        <f>SUMIFS(СВЦЭМ!$D$34:$D$777,СВЦЭМ!$A$34:$A$777,$A110,СВЦЭМ!$B$34:$B$777,R$83)+'СЕТ СН'!$H$11+СВЦЭМ!$D$10+'СЕТ СН'!$H$5-'СЕТ СН'!$H$21</f>
        <v>4851.7385178599998</v>
      </c>
      <c r="S110" s="37">
        <f>SUMIFS(СВЦЭМ!$D$34:$D$777,СВЦЭМ!$A$34:$A$777,$A110,СВЦЭМ!$B$34:$B$777,S$83)+'СЕТ СН'!$H$11+СВЦЭМ!$D$10+'СЕТ СН'!$H$5-'СЕТ СН'!$H$21</f>
        <v>4837.6981311399995</v>
      </c>
      <c r="T110" s="37">
        <f>SUMIFS(СВЦЭМ!$D$34:$D$777,СВЦЭМ!$A$34:$A$777,$A110,СВЦЭМ!$B$34:$B$777,T$83)+'СЕТ СН'!$H$11+СВЦЭМ!$D$10+'СЕТ СН'!$H$5-'СЕТ СН'!$H$21</f>
        <v>4790.9171029299996</v>
      </c>
      <c r="U110" s="37">
        <f>SUMIFS(СВЦЭМ!$D$34:$D$777,СВЦЭМ!$A$34:$A$777,$A110,СВЦЭМ!$B$34:$B$777,U$83)+'СЕТ СН'!$H$11+СВЦЭМ!$D$10+'СЕТ СН'!$H$5-'СЕТ СН'!$H$21</f>
        <v>4777.74538725</v>
      </c>
      <c r="V110" s="37">
        <f>SUMIFS(СВЦЭМ!$D$34:$D$777,СВЦЭМ!$A$34:$A$777,$A110,СВЦЭМ!$B$34:$B$777,V$83)+'СЕТ СН'!$H$11+СВЦЭМ!$D$10+'СЕТ СН'!$H$5-'СЕТ СН'!$H$21</f>
        <v>4795.3196686900001</v>
      </c>
      <c r="W110" s="37">
        <f>SUMIFS(СВЦЭМ!$D$34:$D$777,СВЦЭМ!$A$34:$A$777,$A110,СВЦЭМ!$B$34:$B$777,W$83)+'СЕТ СН'!$H$11+СВЦЭМ!$D$10+'СЕТ СН'!$H$5-'СЕТ СН'!$H$21</f>
        <v>4809.0933849200001</v>
      </c>
      <c r="X110" s="37">
        <f>SUMIFS(СВЦЭМ!$D$34:$D$777,СВЦЭМ!$A$34:$A$777,$A110,СВЦЭМ!$B$34:$B$777,X$83)+'СЕТ СН'!$H$11+СВЦЭМ!$D$10+'СЕТ СН'!$H$5-'СЕТ СН'!$H$21</f>
        <v>4829.60533708</v>
      </c>
      <c r="Y110" s="37">
        <f>SUMIFS(СВЦЭМ!$D$34:$D$777,СВЦЭМ!$A$34:$A$777,$A110,СВЦЭМ!$B$34:$B$777,Y$83)+'СЕТ СН'!$H$11+СВЦЭМ!$D$10+'СЕТ СН'!$H$5-'СЕТ СН'!$H$21</f>
        <v>4867.0730601599998</v>
      </c>
    </row>
    <row r="111" spans="1:25" ht="15.75" x14ac:dyDescent="0.2">
      <c r="A111" s="36">
        <f t="shared" si="2"/>
        <v>42763</v>
      </c>
      <c r="B111" s="37">
        <f>SUMIFS(СВЦЭМ!$D$34:$D$777,СВЦЭМ!$A$34:$A$777,$A111,СВЦЭМ!$B$34:$B$777,B$83)+'СЕТ СН'!$H$11+СВЦЭМ!$D$10+'СЕТ СН'!$H$5-'СЕТ СН'!$H$21</f>
        <v>4832.3443355500003</v>
      </c>
      <c r="C111" s="37">
        <f>SUMIFS(СВЦЭМ!$D$34:$D$777,СВЦЭМ!$A$34:$A$777,$A111,СВЦЭМ!$B$34:$B$777,C$83)+'СЕТ СН'!$H$11+СВЦЭМ!$D$10+'СЕТ СН'!$H$5-'СЕТ СН'!$H$21</f>
        <v>4859.3614026199994</v>
      </c>
      <c r="D111" s="37">
        <f>SUMIFS(СВЦЭМ!$D$34:$D$777,СВЦЭМ!$A$34:$A$777,$A111,СВЦЭМ!$B$34:$B$777,D$83)+'СЕТ СН'!$H$11+СВЦЭМ!$D$10+'СЕТ СН'!$H$5-'СЕТ СН'!$H$21</f>
        <v>4880.9204699500006</v>
      </c>
      <c r="E111" s="37">
        <f>SUMIFS(СВЦЭМ!$D$34:$D$777,СВЦЭМ!$A$34:$A$777,$A111,СВЦЭМ!$B$34:$B$777,E$83)+'СЕТ СН'!$H$11+СВЦЭМ!$D$10+'СЕТ СН'!$H$5-'СЕТ СН'!$H$21</f>
        <v>4895.7725975899994</v>
      </c>
      <c r="F111" s="37">
        <f>SUMIFS(СВЦЭМ!$D$34:$D$777,СВЦЭМ!$A$34:$A$777,$A111,СВЦЭМ!$B$34:$B$777,F$83)+'СЕТ СН'!$H$11+СВЦЭМ!$D$10+'СЕТ СН'!$H$5-'СЕТ СН'!$H$21</f>
        <v>4894.9188887700002</v>
      </c>
      <c r="G111" s="37">
        <f>SUMIFS(СВЦЭМ!$D$34:$D$777,СВЦЭМ!$A$34:$A$777,$A111,СВЦЭМ!$B$34:$B$777,G$83)+'СЕТ СН'!$H$11+СВЦЭМ!$D$10+'СЕТ СН'!$H$5-'СЕТ СН'!$H$21</f>
        <v>4886.67700995</v>
      </c>
      <c r="H111" s="37">
        <f>SUMIFS(СВЦЭМ!$D$34:$D$777,СВЦЭМ!$A$34:$A$777,$A111,СВЦЭМ!$B$34:$B$777,H$83)+'СЕТ СН'!$H$11+СВЦЭМ!$D$10+'СЕТ СН'!$H$5-'СЕТ СН'!$H$21</f>
        <v>4866.0059653500002</v>
      </c>
      <c r="I111" s="37">
        <f>SUMIFS(СВЦЭМ!$D$34:$D$777,СВЦЭМ!$A$34:$A$777,$A111,СВЦЭМ!$B$34:$B$777,I$83)+'СЕТ СН'!$H$11+СВЦЭМ!$D$10+'СЕТ СН'!$H$5-'СЕТ СН'!$H$21</f>
        <v>4845.9350983000004</v>
      </c>
      <c r="J111" s="37">
        <f>SUMIFS(СВЦЭМ!$D$34:$D$777,СВЦЭМ!$A$34:$A$777,$A111,СВЦЭМ!$B$34:$B$777,J$83)+'СЕТ СН'!$H$11+СВЦЭМ!$D$10+'СЕТ СН'!$H$5-'СЕТ СН'!$H$21</f>
        <v>4823.7332038599998</v>
      </c>
      <c r="K111" s="37">
        <f>SUMIFS(СВЦЭМ!$D$34:$D$777,СВЦЭМ!$A$34:$A$777,$A111,СВЦЭМ!$B$34:$B$777,K$83)+'СЕТ СН'!$H$11+СВЦЭМ!$D$10+'СЕТ СН'!$H$5-'СЕТ СН'!$H$21</f>
        <v>4796.0042516800004</v>
      </c>
      <c r="L111" s="37">
        <f>SUMIFS(СВЦЭМ!$D$34:$D$777,СВЦЭМ!$A$34:$A$777,$A111,СВЦЭМ!$B$34:$B$777,L$83)+'СЕТ СН'!$H$11+СВЦЭМ!$D$10+'СЕТ СН'!$H$5-'СЕТ СН'!$H$21</f>
        <v>4772.7541115700005</v>
      </c>
      <c r="M111" s="37">
        <f>SUMIFS(СВЦЭМ!$D$34:$D$777,СВЦЭМ!$A$34:$A$777,$A111,СВЦЭМ!$B$34:$B$777,M$83)+'СЕТ СН'!$H$11+СВЦЭМ!$D$10+'СЕТ СН'!$H$5-'СЕТ СН'!$H$21</f>
        <v>4775.1428452399996</v>
      </c>
      <c r="N111" s="37">
        <f>SUMIFS(СВЦЭМ!$D$34:$D$777,СВЦЭМ!$A$34:$A$777,$A111,СВЦЭМ!$B$34:$B$777,N$83)+'СЕТ СН'!$H$11+СВЦЭМ!$D$10+'СЕТ СН'!$H$5-'СЕТ СН'!$H$21</f>
        <v>4791.3954307599997</v>
      </c>
      <c r="O111" s="37">
        <f>SUMIFS(СВЦЭМ!$D$34:$D$777,СВЦЭМ!$A$34:$A$777,$A111,СВЦЭМ!$B$34:$B$777,O$83)+'СЕТ СН'!$H$11+СВЦЭМ!$D$10+'СЕТ СН'!$H$5-'СЕТ СН'!$H$21</f>
        <v>4805.2271878299998</v>
      </c>
      <c r="P111" s="37">
        <f>SUMIFS(СВЦЭМ!$D$34:$D$777,СВЦЭМ!$A$34:$A$777,$A111,СВЦЭМ!$B$34:$B$777,P$83)+'СЕТ СН'!$H$11+СВЦЭМ!$D$10+'СЕТ СН'!$H$5-'СЕТ СН'!$H$21</f>
        <v>4814.9064792400004</v>
      </c>
      <c r="Q111" s="37">
        <f>SUMIFS(СВЦЭМ!$D$34:$D$777,СВЦЭМ!$A$34:$A$777,$A111,СВЦЭМ!$B$34:$B$777,Q$83)+'СЕТ СН'!$H$11+СВЦЭМ!$D$10+'СЕТ СН'!$H$5-'СЕТ СН'!$H$21</f>
        <v>4821.2440546399994</v>
      </c>
      <c r="R111" s="37">
        <f>SUMIFS(СВЦЭМ!$D$34:$D$777,СВЦЭМ!$A$34:$A$777,$A111,СВЦЭМ!$B$34:$B$777,R$83)+'СЕТ СН'!$H$11+СВЦЭМ!$D$10+'СЕТ СН'!$H$5-'СЕТ СН'!$H$21</f>
        <v>4822.34840257</v>
      </c>
      <c r="S111" s="37">
        <f>SUMIFS(СВЦЭМ!$D$34:$D$777,СВЦЭМ!$A$34:$A$777,$A111,СВЦЭМ!$B$34:$B$777,S$83)+'СЕТ СН'!$H$11+СВЦЭМ!$D$10+'СЕТ СН'!$H$5-'СЕТ СН'!$H$21</f>
        <v>4799.8394763300003</v>
      </c>
      <c r="T111" s="37">
        <f>SUMIFS(СВЦЭМ!$D$34:$D$777,СВЦЭМ!$A$34:$A$777,$A111,СВЦЭМ!$B$34:$B$777,T$83)+'СЕТ СН'!$H$11+СВЦЭМ!$D$10+'СЕТ СН'!$H$5-'СЕТ СН'!$H$21</f>
        <v>4767.2554466000001</v>
      </c>
      <c r="U111" s="37">
        <f>SUMIFS(СВЦЭМ!$D$34:$D$777,СВЦЭМ!$A$34:$A$777,$A111,СВЦЭМ!$B$34:$B$777,U$83)+'СЕТ СН'!$H$11+СВЦЭМ!$D$10+'СЕТ СН'!$H$5-'СЕТ СН'!$H$21</f>
        <v>4757.9253376100005</v>
      </c>
      <c r="V111" s="37">
        <f>SUMIFS(СВЦЭМ!$D$34:$D$777,СВЦЭМ!$A$34:$A$777,$A111,СВЦЭМ!$B$34:$B$777,V$83)+'СЕТ СН'!$H$11+СВЦЭМ!$D$10+'СЕТ СН'!$H$5-'СЕТ СН'!$H$21</f>
        <v>4764.2659357600005</v>
      </c>
      <c r="W111" s="37">
        <f>SUMIFS(СВЦЭМ!$D$34:$D$777,СВЦЭМ!$A$34:$A$777,$A111,СВЦЭМ!$B$34:$B$777,W$83)+'СЕТ СН'!$H$11+СВЦЭМ!$D$10+'СЕТ СН'!$H$5-'СЕТ СН'!$H$21</f>
        <v>4778.3694754299995</v>
      </c>
      <c r="X111" s="37">
        <f>SUMIFS(СВЦЭМ!$D$34:$D$777,СВЦЭМ!$A$34:$A$777,$A111,СВЦЭМ!$B$34:$B$777,X$83)+'СЕТ СН'!$H$11+СВЦЭМ!$D$10+'СЕТ СН'!$H$5-'СЕТ СН'!$H$21</f>
        <v>4805.2857177000005</v>
      </c>
      <c r="Y111" s="37">
        <f>SUMIFS(СВЦЭМ!$D$34:$D$777,СВЦЭМ!$A$34:$A$777,$A111,СВЦЭМ!$B$34:$B$777,Y$83)+'СЕТ СН'!$H$11+СВЦЭМ!$D$10+'СЕТ СН'!$H$5-'СЕТ СН'!$H$21</f>
        <v>4845.5817487300001</v>
      </c>
    </row>
    <row r="112" spans="1:25" ht="15.75" x14ac:dyDescent="0.2">
      <c r="A112" s="36">
        <f t="shared" si="2"/>
        <v>42764</v>
      </c>
      <c r="B112" s="37">
        <f>SUMIFS(СВЦЭМ!$D$34:$D$777,СВЦЭМ!$A$34:$A$777,$A112,СВЦЭМ!$B$34:$B$777,B$83)+'СЕТ СН'!$H$11+СВЦЭМ!$D$10+'СЕТ СН'!$H$5-'СЕТ СН'!$H$21</f>
        <v>4886.8785115700002</v>
      </c>
      <c r="C112" s="37">
        <f>SUMIFS(СВЦЭМ!$D$34:$D$777,СВЦЭМ!$A$34:$A$777,$A112,СВЦЭМ!$B$34:$B$777,C$83)+'СЕТ СН'!$H$11+СВЦЭМ!$D$10+'СЕТ СН'!$H$5-'СЕТ СН'!$H$21</f>
        <v>4911.8440574899996</v>
      </c>
      <c r="D112" s="37">
        <f>SUMIFS(СВЦЭМ!$D$34:$D$777,СВЦЭМ!$A$34:$A$777,$A112,СВЦЭМ!$B$34:$B$777,D$83)+'СЕТ СН'!$H$11+СВЦЭМ!$D$10+'СЕТ СН'!$H$5-'СЕТ СН'!$H$21</f>
        <v>4921.8933227400003</v>
      </c>
      <c r="E112" s="37">
        <f>SUMIFS(СВЦЭМ!$D$34:$D$777,СВЦЭМ!$A$34:$A$777,$A112,СВЦЭМ!$B$34:$B$777,E$83)+'СЕТ СН'!$H$11+СВЦЭМ!$D$10+'СЕТ СН'!$H$5-'СЕТ СН'!$H$21</f>
        <v>4927.2616023</v>
      </c>
      <c r="F112" s="37">
        <f>SUMIFS(СВЦЭМ!$D$34:$D$777,СВЦЭМ!$A$34:$A$777,$A112,СВЦЭМ!$B$34:$B$777,F$83)+'СЕТ СН'!$H$11+СВЦЭМ!$D$10+'СЕТ СН'!$H$5-'СЕТ СН'!$H$21</f>
        <v>4928.1201349499997</v>
      </c>
      <c r="G112" s="37">
        <f>SUMIFS(СВЦЭМ!$D$34:$D$777,СВЦЭМ!$A$34:$A$777,$A112,СВЦЭМ!$B$34:$B$777,G$83)+'СЕТ СН'!$H$11+СВЦЭМ!$D$10+'СЕТ СН'!$H$5-'СЕТ СН'!$H$21</f>
        <v>4923.1036024900004</v>
      </c>
      <c r="H112" s="37">
        <f>SUMIFS(СВЦЭМ!$D$34:$D$777,СВЦЭМ!$A$34:$A$777,$A112,СВЦЭМ!$B$34:$B$777,H$83)+'СЕТ СН'!$H$11+СВЦЭМ!$D$10+'СЕТ СН'!$H$5-'СЕТ СН'!$H$21</f>
        <v>4920.1104081800004</v>
      </c>
      <c r="I112" s="37">
        <f>SUMIFS(СВЦЭМ!$D$34:$D$777,СВЦЭМ!$A$34:$A$777,$A112,СВЦЭМ!$B$34:$B$777,I$83)+'СЕТ СН'!$H$11+СВЦЭМ!$D$10+'СЕТ СН'!$H$5-'СЕТ СН'!$H$21</f>
        <v>4897.6236522300005</v>
      </c>
      <c r="J112" s="37">
        <f>SUMIFS(СВЦЭМ!$D$34:$D$777,СВЦЭМ!$A$34:$A$777,$A112,СВЦЭМ!$B$34:$B$777,J$83)+'СЕТ СН'!$H$11+СВЦЭМ!$D$10+'СЕТ СН'!$H$5-'СЕТ СН'!$H$21</f>
        <v>4874.1641558900001</v>
      </c>
      <c r="K112" s="37">
        <f>SUMIFS(СВЦЭМ!$D$34:$D$777,СВЦЭМ!$A$34:$A$777,$A112,СВЦЭМ!$B$34:$B$777,K$83)+'СЕТ СН'!$H$11+СВЦЭМ!$D$10+'СЕТ СН'!$H$5-'СЕТ СН'!$H$21</f>
        <v>4816.3021063699998</v>
      </c>
      <c r="L112" s="37">
        <f>SUMIFS(СВЦЭМ!$D$34:$D$777,СВЦЭМ!$A$34:$A$777,$A112,СВЦЭМ!$B$34:$B$777,L$83)+'СЕТ СН'!$H$11+СВЦЭМ!$D$10+'СЕТ СН'!$H$5-'СЕТ СН'!$H$21</f>
        <v>4766.5110269500001</v>
      </c>
      <c r="M112" s="37">
        <f>SUMIFS(СВЦЭМ!$D$34:$D$777,СВЦЭМ!$A$34:$A$777,$A112,СВЦЭМ!$B$34:$B$777,M$83)+'СЕТ СН'!$H$11+СВЦЭМ!$D$10+'СЕТ СН'!$H$5-'СЕТ СН'!$H$21</f>
        <v>4761.3876666100005</v>
      </c>
      <c r="N112" s="37">
        <f>SUMIFS(СВЦЭМ!$D$34:$D$777,СВЦЭМ!$A$34:$A$777,$A112,СВЦЭМ!$B$34:$B$777,N$83)+'СЕТ СН'!$H$11+СВЦЭМ!$D$10+'СЕТ СН'!$H$5-'СЕТ СН'!$H$21</f>
        <v>4770.9574176299993</v>
      </c>
      <c r="O112" s="37">
        <f>SUMIFS(СВЦЭМ!$D$34:$D$777,СВЦЭМ!$A$34:$A$777,$A112,СВЦЭМ!$B$34:$B$777,O$83)+'СЕТ СН'!$H$11+СВЦЭМ!$D$10+'СЕТ СН'!$H$5-'СЕТ СН'!$H$21</f>
        <v>4785.80341357</v>
      </c>
      <c r="P112" s="37">
        <f>SUMIFS(СВЦЭМ!$D$34:$D$777,СВЦЭМ!$A$34:$A$777,$A112,СВЦЭМ!$B$34:$B$777,P$83)+'СЕТ СН'!$H$11+СВЦЭМ!$D$10+'СЕТ СН'!$H$5-'СЕТ СН'!$H$21</f>
        <v>4797.42427245</v>
      </c>
      <c r="Q112" s="37">
        <f>SUMIFS(СВЦЭМ!$D$34:$D$777,СВЦЭМ!$A$34:$A$777,$A112,СВЦЭМ!$B$34:$B$777,Q$83)+'СЕТ СН'!$H$11+СВЦЭМ!$D$10+'СЕТ СН'!$H$5-'СЕТ СН'!$H$21</f>
        <v>4814.5376162900002</v>
      </c>
      <c r="R112" s="37">
        <f>SUMIFS(СВЦЭМ!$D$34:$D$777,СВЦЭМ!$A$34:$A$777,$A112,СВЦЭМ!$B$34:$B$777,R$83)+'СЕТ СН'!$H$11+СВЦЭМ!$D$10+'СЕТ СН'!$H$5-'СЕТ СН'!$H$21</f>
        <v>4815.9263169999995</v>
      </c>
      <c r="S112" s="37">
        <f>SUMIFS(СВЦЭМ!$D$34:$D$777,СВЦЭМ!$A$34:$A$777,$A112,СВЦЭМ!$B$34:$B$777,S$83)+'СЕТ СН'!$H$11+СВЦЭМ!$D$10+'СЕТ СН'!$H$5-'СЕТ СН'!$H$21</f>
        <v>4795.0987997699995</v>
      </c>
      <c r="T112" s="37">
        <f>SUMIFS(СВЦЭМ!$D$34:$D$777,СВЦЭМ!$A$34:$A$777,$A112,СВЦЭМ!$B$34:$B$777,T$83)+'СЕТ СН'!$H$11+СВЦЭМ!$D$10+'СЕТ СН'!$H$5-'СЕТ СН'!$H$21</f>
        <v>4761.7845933400004</v>
      </c>
      <c r="U112" s="37">
        <f>SUMIFS(СВЦЭМ!$D$34:$D$777,СВЦЭМ!$A$34:$A$777,$A112,СВЦЭМ!$B$34:$B$777,U$83)+'СЕТ СН'!$H$11+СВЦЭМ!$D$10+'СЕТ СН'!$H$5-'СЕТ СН'!$H$21</f>
        <v>4754.6279350000004</v>
      </c>
      <c r="V112" s="37">
        <f>SUMIFS(СВЦЭМ!$D$34:$D$777,СВЦЭМ!$A$34:$A$777,$A112,СВЦЭМ!$B$34:$B$777,V$83)+'СЕТ СН'!$H$11+СВЦЭМ!$D$10+'СЕТ СН'!$H$5-'СЕТ СН'!$H$21</f>
        <v>4758.4782500500005</v>
      </c>
      <c r="W112" s="37">
        <f>SUMIFS(СВЦЭМ!$D$34:$D$777,СВЦЭМ!$A$34:$A$777,$A112,СВЦЭМ!$B$34:$B$777,W$83)+'СЕТ СН'!$H$11+СВЦЭМ!$D$10+'СЕТ СН'!$H$5-'СЕТ СН'!$H$21</f>
        <v>4767.6375206499997</v>
      </c>
      <c r="X112" s="37">
        <f>SUMIFS(СВЦЭМ!$D$34:$D$777,СВЦЭМ!$A$34:$A$777,$A112,СВЦЭМ!$B$34:$B$777,X$83)+'СЕТ СН'!$H$11+СВЦЭМ!$D$10+'СЕТ СН'!$H$5-'СЕТ СН'!$H$21</f>
        <v>4791.0613080599996</v>
      </c>
      <c r="Y112" s="37">
        <f>SUMIFS(СВЦЭМ!$D$34:$D$777,СВЦЭМ!$A$34:$A$777,$A112,СВЦЭМ!$B$34:$B$777,Y$83)+'СЕТ СН'!$H$11+СВЦЭМ!$D$10+'СЕТ СН'!$H$5-'СЕТ СН'!$H$21</f>
        <v>4834.0409438500001</v>
      </c>
    </row>
    <row r="113" spans="1:27" ht="15.75" x14ac:dyDescent="0.2">
      <c r="A113" s="36">
        <f t="shared" si="2"/>
        <v>42765</v>
      </c>
      <c r="B113" s="37">
        <f>SUMIFS(СВЦЭМ!$D$34:$D$777,СВЦЭМ!$A$34:$A$777,$A113,СВЦЭМ!$B$34:$B$777,B$83)+'СЕТ СН'!$H$11+СВЦЭМ!$D$10+'СЕТ СН'!$H$5-'СЕТ СН'!$H$21</f>
        <v>4903.5469910499996</v>
      </c>
      <c r="C113" s="37">
        <f>SUMIFS(СВЦЭМ!$D$34:$D$777,СВЦЭМ!$A$34:$A$777,$A113,СВЦЭМ!$B$34:$B$777,C$83)+'СЕТ СН'!$H$11+СВЦЭМ!$D$10+'СЕТ СН'!$H$5-'СЕТ СН'!$H$21</f>
        <v>4940.0853838499997</v>
      </c>
      <c r="D113" s="37">
        <f>SUMIFS(СВЦЭМ!$D$34:$D$777,СВЦЭМ!$A$34:$A$777,$A113,СВЦЭМ!$B$34:$B$777,D$83)+'СЕТ СН'!$H$11+СВЦЭМ!$D$10+'СЕТ СН'!$H$5-'СЕТ СН'!$H$21</f>
        <v>4957.6714779200001</v>
      </c>
      <c r="E113" s="37">
        <f>SUMIFS(СВЦЭМ!$D$34:$D$777,СВЦЭМ!$A$34:$A$777,$A113,СВЦЭМ!$B$34:$B$777,E$83)+'СЕТ СН'!$H$11+СВЦЭМ!$D$10+'СЕТ СН'!$H$5-'СЕТ СН'!$H$21</f>
        <v>4968.5022010699995</v>
      </c>
      <c r="F113" s="37">
        <f>SUMIFS(СВЦЭМ!$D$34:$D$777,СВЦЭМ!$A$34:$A$777,$A113,СВЦЭМ!$B$34:$B$777,F$83)+'СЕТ СН'!$H$11+СВЦЭМ!$D$10+'СЕТ СН'!$H$5-'СЕТ СН'!$H$21</f>
        <v>4968.4842685700005</v>
      </c>
      <c r="G113" s="37">
        <f>SUMIFS(СВЦЭМ!$D$34:$D$777,СВЦЭМ!$A$34:$A$777,$A113,СВЦЭМ!$B$34:$B$777,G$83)+'СЕТ СН'!$H$11+СВЦЭМ!$D$10+'СЕТ СН'!$H$5-'СЕТ СН'!$H$21</f>
        <v>4955.4139527799998</v>
      </c>
      <c r="H113" s="37">
        <f>SUMIFS(СВЦЭМ!$D$34:$D$777,СВЦЭМ!$A$34:$A$777,$A113,СВЦЭМ!$B$34:$B$777,H$83)+'СЕТ СН'!$H$11+СВЦЭМ!$D$10+'СЕТ СН'!$H$5-'СЕТ СН'!$H$21</f>
        <v>4896.0456540599998</v>
      </c>
      <c r="I113" s="37">
        <f>SUMIFS(СВЦЭМ!$D$34:$D$777,СВЦЭМ!$A$34:$A$777,$A113,СВЦЭМ!$B$34:$B$777,I$83)+'СЕТ СН'!$H$11+СВЦЭМ!$D$10+'СЕТ СН'!$H$5-'СЕТ СН'!$H$21</f>
        <v>4834.4716413999995</v>
      </c>
      <c r="J113" s="37">
        <f>SUMIFS(СВЦЭМ!$D$34:$D$777,СВЦЭМ!$A$34:$A$777,$A113,СВЦЭМ!$B$34:$B$777,J$83)+'СЕТ СН'!$H$11+СВЦЭМ!$D$10+'СЕТ СН'!$H$5-'СЕТ СН'!$H$21</f>
        <v>4800.6743955500006</v>
      </c>
      <c r="K113" s="37">
        <f>SUMIFS(СВЦЭМ!$D$34:$D$777,СВЦЭМ!$A$34:$A$777,$A113,СВЦЭМ!$B$34:$B$777,K$83)+'СЕТ СН'!$H$11+СВЦЭМ!$D$10+'СЕТ СН'!$H$5-'СЕТ СН'!$H$21</f>
        <v>4774.0056134299994</v>
      </c>
      <c r="L113" s="37">
        <f>SUMIFS(СВЦЭМ!$D$34:$D$777,СВЦЭМ!$A$34:$A$777,$A113,СВЦЭМ!$B$34:$B$777,L$83)+'СЕТ СН'!$H$11+СВЦЭМ!$D$10+'СЕТ СН'!$H$5-'СЕТ СН'!$H$21</f>
        <v>4764.2527114599998</v>
      </c>
      <c r="M113" s="37">
        <f>SUMIFS(СВЦЭМ!$D$34:$D$777,СВЦЭМ!$A$34:$A$777,$A113,СВЦЭМ!$B$34:$B$777,M$83)+'СЕТ СН'!$H$11+СВЦЭМ!$D$10+'СЕТ СН'!$H$5-'СЕТ СН'!$H$21</f>
        <v>4777.1441804400001</v>
      </c>
      <c r="N113" s="37">
        <f>SUMIFS(СВЦЭМ!$D$34:$D$777,СВЦЭМ!$A$34:$A$777,$A113,СВЦЭМ!$B$34:$B$777,N$83)+'СЕТ СН'!$H$11+СВЦЭМ!$D$10+'СЕТ СН'!$H$5-'СЕТ СН'!$H$21</f>
        <v>4797.9032706999997</v>
      </c>
      <c r="O113" s="37">
        <f>SUMIFS(СВЦЭМ!$D$34:$D$777,СВЦЭМ!$A$34:$A$777,$A113,СВЦЭМ!$B$34:$B$777,O$83)+'СЕТ СН'!$H$11+СВЦЭМ!$D$10+'СЕТ СН'!$H$5-'СЕТ СН'!$H$21</f>
        <v>4807.1510146999999</v>
      </c>
      <c r="P113" s="37">
        <f>SUMIFS(СВЦЭМ!$D$34:$D$777,СВЦЭМ!$A$34:$A$777,$A113,СВЦЭМ!$B$34:$B$777,P$83)+'СЕТ СН'!$H$11+СВЦЭМ!$D$10+'СЕТ СН'!$H$5-'СЕТ СН'!$H$21</f>
        <v>4821.1388442200005</v>
      </c>
      <c r="Q113" s="37">
        <f>SUMIFS(СВЦЭМ!$D$34:$D$777,СВЦЭМ!$A$34:$A$777,$A113,СВЦЭМ!$B$34:$B$777,Q$83)+'СЕТ СН'!$H$11+СВЦЭМ!$D$10+'СЕТ СН'!$H$5-'СЕТ СН'!$H$21</f>
        <v>4828.1954500800002</v>
      </c>
      <c r="R113" s="37">
        <f>SUMIFS(СВЦЭМ!$D$34:$D$777,СВЦЭМ!$A$34:$A$777,$A113,СВЦЭМ!$B$34:$B$777,R$83)+'СЕТ СН'!$H$11+СВЦЭМ!$D$10+'СЕТ СН'!$H$5-'СЕТ СН'!$H$21</f>
        <v>4826.3260019899999</v>
      </c>
      <c r="S113" s="37">
        <f>SUMIFS(СВЦЭМ!$D$34:$D$777,СВЦЭМ!$A$34:$A$777,$A113,СВЦЭМ!$B$34:$B$777,S$83)+'СЕТ СН'!$H$11+СВЦЭМ!$D$10+'СЕТ СН'!$H$5-'СЕТ СН'!$H$21</f>
        <v>4807.4398236699999</v>
      </c>
      <c r="T113" s="37">
        <f>SUMIFS(СВЦЭМ!$D$34:$D$777,СВЦЭМ!$A$34:$A$777,$A113,СВЦЭМ!$B$34:$B$777,T$83)+'СЕТ СН'!$H$11+СВЦЭМ!$D$10+'СЕТ СН'!$H$5-'СЕТ СН'!$H$21</f>
        <v>4769.1626507000001</v>
      </c>
      <c r="U113" s="37">
        <f>SUMIFS(СВЦЭМ!$D$34:$D$777,СВЦЭМ!$A$34:$A$777,$A113,СВЦЭМ!$B$34:$B$777,U$83)+'СЕТ СН'!$H$11+СВЦЭМ!$D$10+'СЕТ СН'!$H$5-'СЕТ СН'!$H$21</f>
        <v>4757.6512930400004</v>
      </c>
      <c r="V113" s="37">
        <f>SUMIFS(СВЦЭМ!$D$34:$D$777,СВЦЭМ!$A$34:$A$777,$A113,СВЦЭМ!$B$34:$B$777,V$83)+'СЕТ СН'!$H$11+СВЦЭМ!$D$10+'СЕТ СН'!$H$5-'СЕТ СН'!$H$21</f>
        <v>4772.3685416899998</v>
      </c>
      <c r="W113" s="37">
        <f>SUMIFS(СВЦЭМ!$D$34:$D$777,СВЦЭМ!$A$34:$A$777,$A113,СВЦЭМ!$B$34:$B$777,W$83)+'СЕТ СН'!$H$11+СВЦЭМ!$D$10+'СЕТ СН'!$H$5-'СЕТ СН'!$H$21</f>
        <v>4792.15254379</v>
      </c>
      <c r="X113" s="37">
        <f>SUMIFS(СВЦЭМ!$D$34:$D$777,СВЦЭМ!$A$34:$A$777,$A113,СВЦЭМ!$B$34:$B$777,X$83)+'СЕТ СН'!$H$11+СВЦЭМ!$D$10+'СЕТ СН'!$H$5-'СЕТ СН'!$H$21</f>
        <v>4813.5799655299998</v>
      </c>
      <c r="Y113" s="37">
        <f>SUMIFS(СВЦЭМ!$D$34:$D$777,СВЦЭМ!$A$34:$A$777,$A113,СВЦЭМ!$B$34:$B$777,Y$83)+'СЕТ СН'!$H$11+СВЦЭМ!$D$10+'СЕТ СН'!$H$5-'СЕТ СН'!$H$21</f>
        <v>4858.9779002300002</v>
      </c>
    </row>
    <row r="114" spans="1:27" ht="15.75" x14ac:dyDescent="0.2">
      <c r="A114" s="36">
        <f t="shared" si="2"/>
        <v>42766</v>
      </c>
      <c r="B114" s="37">
        <f>SUMIFS(СВЦЭМ!$D$34:$D$777,СВЦЭМ!$A$34:$A$777,$A114,СВЦЭМ!$B$34:$B$777,B$83)+'СЕТ СН'!$H$11+СВЦЭМ!$D$10+'СЕТ СН'!$H$5-'СЕТ СН'!$H$21</f>
        <v>4901.2862100900002</v>
      </c>
      <c r="C114" s="37">
        <f>SUMIFS(СВЦЭМ!$D$34:$D$777,СВЦЭМ!$A$34:$A$777,$A114,СВЦЭМ!$B$34:$B$777,C$83)+'СЕТ СН'!$H$11+СВЦЭМ!$D$10+'СЕТ СН'!$H$5-'СЕТ СН'!$H$21</f>
        <v>4940.92314136</v>
      </c>
      <c r="D114" s="37">
        <f>SUMIFS(СВЦЭМ!$D$34:$D$777,СВЦЭМ!$A$34:$A$777,$A114,СВЦЭМ!$B$34:$B$777,D$83)+'СЕТ СН'!$H$11+СВЦЭМ!$D$10+'СЕТ СН'!$H$5-'СЕТ СН'!$H$21</f>
        <v>4962.0342336200001</v>
      </c>
      <c r="E114" s="37">
        <f>SUMIFS(СВЦЭМ!$D$34:$D$777,СВЦЭМ!$A$34:$A$777,$A114,СВЦЭМ!$B$34:$B$777,E$83)+'СЕТ СН'!$H$11+СВЦЭМ!$D$10+'СЕТ СН'!$H$5-'СЕТ СН'!$H$21</f>
        <v>4969.38994568</v>
      </c>
      <c r="F114" s="37">
        <f>SUMIFS(СВЦЭМ!$D$34:$D$777,СВЦЭМ!$A$34:$A$777,$A114,СВЦЭМ!$B$34:$B$777,F$83)+'СЕТ СН'!$H$11+СВЦЭМ!$D$10+'СЕТ СН'!$H$5-'СЕТ СН'!$H$21</f>
        <v>4966.2942715600002</v>
      </c>
      <c r="G114" s="37">
        <f>SUMIFS(СВЦЭМ!$D$34:$D$777,СВЦЭМ!$A$34:$A$777,$A114,СВЦЭМ!$B$34:$B$777,G$83)+'СЕТ СН'!$H$11+СВЦЭМ!$D$10+'СЕТ СН'!$H$5-'СЕТ СН'!$H$21</f>
        <v>4951.9542811900001</v>
      </c>
      <c r="H114" s="37">
        <f>SUMIFS(СВЦЭМ!$D$34:$D$777,СВЦЭМ!$A$34:$A$777,$A114,СВЦЭМ!$B$34:$B$777,H$83)+'СЕТ СН'!$H$11+СВЦЭМ!$D$10+'СЕТ СН'!$H$5-'СЕТ СН'!$H$21</f>
        <v>4894.27630933</v>
      </c>
      <c r="I114" s="37">
        <f>SUMIFS(СВЦЭМ!$D$34:$D$777,СВЦЭМ!$A$34:$A$777,$A114,СВЦЭМ!$B$34:$B$777,I$83)+'СЕТ СН'!$H$11+СВЦЭМ!$D$10+'СЕТ СН'!$H$5-'СЕТ СН'!$H$21</f>
        <v>4839.0132034999997</v>
      </c>
      <c r="J114" s="37">
        <f>SUMIFS(СВЦЭМ!$D$34:$D$777,СВЦЭМ!$A$34:$A$777,$A114,СВЦЭМ!$B$34:$B$777,J$83)+'СЕТ СН'!$H$11+СВЦЭМ!$D$10+'СЕТ СН'!$H$5-'СЕТ СН'!$H$21</f>
        <v>4805.5748048099995</v>
      </c>
      <c r="K114" s="37">
        <f>SUMIFS(СВЦЭМ!$D$34:$D$777,СВЦЭМ!$A$34:$A$777,$A114,СВЦЭМ!$B$34:$B$777,K$83)+'СЕТ СН'!$H$11+СВЦЭМ!$D$10+'СЕТ СН'!$H$5-'СЕТ СН'!$H$21</f>
        <v>4779.6636500200002</v>
      </c>
      <c r="L114" s="37">
        <f>SUMIFS(СВЦЭМ!$D$34:$D$777,СВЦЭМ!$A$34:$A$777,$A114,СВЦЭМ!$B$34:$B$777,L$83)+'СЕТ СН'!$H$11+СВЦЭМ!$D$10+'СЕТ СН'!$H$5-'СЕТ СН'!$H$21</f>
        <v>4776.2001505099997</v>
      </c>
      <c r="M114" s="37">
        <f>SUMIFS(СВЦЭМ!$D$34:$D$777,СВЦЭМ!$A$34:$A$777,$A114,СВЦЭМ!$B$34:$B$777,M$83)+'СЕТ СН'!$H$11+СВЦЭМ!$D$10+'СЕТ СН'!$H$5-'СЕТ СН'!$H$21</f>
        <v>4781.3412648399999</v>
      </c>
      <c r="N114" s="37">
        <f>SUMIFS(СВЦЭМ!$D$34:$D$777,СВЦЭМ!$A$34:$A$777,$A114,СВЦЭМ!$B$34:$B$777,N$83)+'СЕТ СН'!$H$11+СВЦЭМ!$D$10+'СЕТ СН'!$H$5-'СЕТ СН'!$H$21</f>
        <v>4803.4258600800003</v>
      </c>
      <c r="O114" s="37">
        <f>SUMIFS(СВЦЭМ!$D$34:$D$777,СВЦЭМ!$A$34:$A$777,$A114,СВЦЭМ!$B$34:$B$777,O$83)+'СЕТ СН'!$H$11+СВЦЭМ!$D$10+'СЕТ СН'!$H$5-'СЕТ СН'!$H$21</f>
        <v>4807.6508530499996</v>
      </c>
      <c r="P114" s="37">
        <f>SUMIFS(СВЦЭМ!$D$34:$D$777,СВЦЭМ!$A$34:$A$777,$A114,СВЦЭМ!$B$34:$B$777,P$83)+'СЕТ СН'!$H$11+СВЦЭМ!$D$10+'СЕТ СН'!$H$5-'СЕТ СН'!$H$21</f>
        <v>4821.4703958</v>
      </c>
      <c r="Q114" s="37">
        <f>SUMIFS(СВЦЭМ!$D$34:$D$777,СВЦЭМ!$A$34:$A$777,$A114,СВЦЭМ!$B$34:$B$777,Q$83)+'СЕТ СН'!$H$11+СВЦЭМ!$D$10+'СЕТ СН'!$H$5-'СЕТ СН'!$H$21</f>
        <v>4831.0398312399993</v>
      </c>
      <c r="R114" s="37">
        <f>SUMIFS(СВЦЭМ!$D$34:$D$777,СВЦЭМ!$A$34:$A$777,$A114,СВЦЭМ!$B$34:$B$777,R$83)+'СЕТ СН'!$H$11+СВЦЭМ!$D$10+'СЕТ СН'!$H$5-'СЕТ СН'!$H$21</f>
        <v>4834.7460752899997</v>
      </c>
      <c r="S114" s="37">
        <f>SUMIFS(СВЦЭМ!$D$34:$D$777,СВЦЭМ!$A$34:$A$777,$A114,СВЦЭМ!$B$34:$B$777,S$83)+'СЕТ СН'!$H$11+СВЦЭМ!$D$10+'СЕТ СН'!$H$5-'СЕТ СН'!$H$21</f>
        <v>4816.4825232799994</v>
      </c>
      <c r="T114" s="37">
        <f>SUMIFS(СВЦЭМ!$D$34:$D$777,СВЦЭМ!$A$34:$A$777,$A114,СВЦЭМ!$B$34:$B$777,T$83)+'СЕТ СН'!$H$11+СВЦЭМ!$D$10+'СЕТ СН'!$H$5-'СЕТ СН'!$H$21</f>
        <v>4768.4526921100005</v>
      </c>
      <c r="U114" s="37">
        <f>SUMIFS(СВЦЭМ!$D$34:$D$777,СВЦЭМ!$A$34:$A$777,$A114,СВЦЭМ!$B$34:$B$777,U$83)+'СЕТ СН'!$H$11+СВЦЭМ!$D$10+'СЕТ СН'!$H$5-'СЕТ СН'!$H$21</f>
        <v>4755.2629517099995</v>
      </c>
      <c r="V114" s="37">
        <f>SUMIFS(СВЦЭМ!$D$34:$D$777,СВЦЭМ!$A$34:$A$777,$A114,СВЦЭМ!$B$34:$B$777,V$83)+'СЕТ СН'!$H$11+СВЦЭМ!$D$10+'СЕТ СН'!$H$5-'СЕТ СН'!$H$21</f>
        <v>4771.4736219799997</v>
      </c>
      <c r="W114" s="37">
        <f>SUMIFS(СВЦЭМ!$D$34:$D$777,СВЦЭМ!$A$34:$A$777,$A114,СВЦЭМ!$B$34:$B$777,W$83)+'СЕТ СН'!$H$11+СВЦЭМ!$D$10+'СЕТ СН'!$H$5-'СЕТ СН'!$H$21</f>
        <v>4788.0215344899998</v>
      </c>
      <c r="X114" s="37">
        <f>SUMIFS(СВЦЭМ!$D$34:$D$777,СВЦЭМ!$A$34:$A$777,$A114,СВЦЭМ!$B$34:$B$777,X$83)+'СЕТ СН'!$H$11+СВЦЭМ!$D$10+'СЕТ СН'!$H$5-'СЕТ СН'!$H$21</f>
        <v>4815.1428974299997</v>
      </c>
      <c r="Y114" s="37">
        <f>SUMIFS(СВЦЭМ!$D$34:$D$777,СВЦЭМ!$A$34:$A$777,$A114,СВЦЭМ!$B$34:$B$777,Y$83)+'СЕТ СН'!$H$11+СВЦЭМ!$D$10+'СЕТ СН'!$H$5-'СЕТ СН'!$H$21</f>
        <v>4859.2054223800005</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01.01.2017</v>
      </c>
      <c r="B120" s="37">
        <f>SUMIFS(СВЦЭМ!$D$34:$D$777,СВЦЭМ!$A$34:$A$777,$A120,СВЦЭМ!$B$34:$B$777,B$119)+'СЕТ СН'!$I$11+СВЦЭМ!$D$10+'СЕТ СН'!$I$5-'СЕТ СН'!$I$21</f>
        <v>4883.9047085099992</v>
      </c>
      <c r="C120" s="37">
        <f>SUMIFS(СВЦЭМ!$D$34:$D$777,СВЦЭМ!$A$34:$A$777,$A120,СВЦЭМ!$B$34:$B$777,C$119)+'СЕТ СН'!$I$11+СВЦЭМ!$D$10+'СЕТ СН'!$I$5-'СЕТ СН'!$I$21</f>
        <v>4877.6379762799997</v>
      </c>
      <c r="D120" s="37">
        <f>SUMIFS(СВЦЭМ!$D$34:$D$777,СВЦЭМ!$A$34:$A$777,$A120,СВЦЭМ!$B$34:$B$777,D$119)+'СЕТ СН'!$I$11+СВЦЭМ!$D$10+'СЕТ СН'!$I$5-'СЕТ СН'!$I$21</f>
        <v>4903.1932761299995</v>
      </c>
      <c r="E120" s="37">
        <f>SUMIFS(СВЦЭМ!$D$34:$D$777,СВЦЭМ!$A$34:$A$777,$A120,СВЦЭМ!$B$34:$B$777,E$119)+'СЕТ СН'!$I$11+СВЦЭМ!$D$10+'СЕТ СН'!$I$5-'СЕТ СН'!$I$21</f>
        <v>4925.6450785500001</v>
      </c>
      <c r="F120" s="37">
        <f>SUMIFS(СВЦЭМ!$D$34:$D$777,СВЦЭМ!$A$34:$A$777,$A120,СВЦЭМ!$B$34:$B$777,F$119)+'СЕТ СН'!$I$11+СВЦЭМ!$D$10+'СЕТ СН'!$I$5-'СЕТ СН'!$I$21</f>
        <v>4937.2829753599999</v>
      </c>
      <c r="G120" s="37">
        <f>SUMIFS(СВЦЭМ!$D$34:$D$777,СВЦЭМ!$A$34:$A$777,$A120,СВЦЭМ!$B$34:$B$777,G$119)+'СЕТ СН'!$I$11+СВЦЭМ!$D$10+'СЕТ СН'!$I$5-'СЕТ СН'!$I$21</f>
        <v>4941.1849864899996</v>
      </c>
      <c r="H120" s="37">
        <f>SUMIFS(СВЦЭМ!$D$34:$D$777,СВЦЭМ!$A$34:$A$777,$A120,СВЦЭМ!$B$34:$B$777,H$119)+'СЕТ СН'!$I$11+СВЦЭМ!$D$10+'СЕТ СН'!$I$5-'СЕТ СН'!$I$21</f>
        <v>4924.36389521</v>
      </c>
      <c r="I120" s="37">
        <f>SUMIFS(СВЦЭМ!$D$34:$D$777,СВЦЭМ!$A$34:$A$777,$A120,СВЦЭМ!$B$34:$B$777,I$119)+'СЕТ СН'!$I$11+СВЦЭМ!$D$10+'СЕТ СН'!$I$5-'СЕТ СН'!$I$21</f>
        <v>4895.0951864899998</v>
      </c>
      <c r="J120" s="37">
        <f>SUMIFS(СВЦЭМ!$D$34:$D$777,СВЦЭМ!$A$34:$A$777,$A120,СВЦЭМ!$B$34:$B$777,J$119)+'СЕТ СН'!$I$11+СВЦЭМ!$D$10+'СЕТ СН'!$I$5-'СЕТ СН'!$I$21</f>
        <v>4851.7642230099991</v>
      </c>
      <c r="K120" s="37">
        <f>SUMIFS(СВЦЭМ!$D$34:$D$777,СВЦЭМ!$A$34:$A$777,$A120,СВЦЭМ!$B$34:$B$777,K$119)+'СЕТ СН'!$I$11+СВЦЭМ!$D$10+'СЕТ СН'!$I$5-'СЕТ СН'!$I$21</f>
        <v>4827.0305639500002</v>
      </c>
      <c r="L120" s="37">
        <f>SUMIFS(СВЦЭМ!$D$34:$D$777,СВЦЭМ!$A$34:$A$777,$A120,СВЦЭМ!$B$34:$B$777,L$119)+'СЕТ СН'!$I$11+СВЦЭМ!$D$10+'СЕТ СН'!$I$5-'СЕТ СН'!$I$21</f>
        <v>4795.4919669499996</v>
      </c>
      <c r="M120" s="37">
        <f>SUMIFS(СВЦЭМ!$D$34:$D$777,СВЦЭМ!$A$34:$A$777,$A120,СВЦЭМ!$B$34:$B$777,M$119)+'СЕТ СН'!$I$11+СВЦЭМ!$D$10+'СЕТ СН'!$I$5-'СЕТ СН'!$I$21</f>
        <v>4783.3139532999994</v>
      </c>
      <c r="N120" s="37">
        <f>SUMIFS(СВЦЭМ!$D$34:$D$777,СВЦЭМ!$A$34:$A$777,$A120,СВЦЭМ!$B$34:$B$777,N$119)+'СЕТ СН'!$I$11+СВЦЭМ!$D$10+'СЕТ СН'!$I$5-'СЕТ СН'!$I$21</f>
        <v>4787.1826261499991</v>
      </c>
      <c r="O120" s="37">
        <f>SUMIFS(СВЦЭМ!$D$34:$D$777,СВЦЭМ!$A$34:$A$777,$A120,СВЦЭМ!$B$34:$B$777,O$119)+'СЕТ СН'!$I$11+СВЦЭМ!$D$10+'СЕТ СН'!$I$5-'СЕТ СН'!$I$21</f>
        <v>4792.2789190200001</v>
      </c>
      <c r="P120" s="37">
        <f>SUMIFS(СВЦЭМ!$D$34:$D$777,СВЦЭМ!$A$34:$A$777,$A120,СВЦЭМ!$B$34:$B$777,P$119)+'СЕТ СН'!$I$11+СВЦЭМ!$D$10+'СЕТ СН'!$I$5-'СЕТ СН'!$I$21</f>
        <v>4804.3025794799996</v>
      </c>
      <c r="Q120" s="37">
        <f>SUMIFS(СВЦЭМ!$D$34:$D$777,СВЦЭМ!$A$34:$A$777,$A120,СВЦЭМ!$B$34:$B$777,Q$119)+'СЕТ СН'!$I$11+СВЦЭМ!$D$10+'СЕТ СН'!$I$5-'СЕТ СН'!$I$21</f>
        <v>4813.7648710499998</v>
      </c>
      <c r="R120" s="37">
        <f>SUMIFS(СВЦЭМ!$D$34:$D$777,СВЦЭМ!$A$34:$A$777,$A120,СВЦЭМ!$B$34:$B$777,R$119)+'СЕТ СН'!$I$11+СВЦЭМ!$D$10+'СЕТ СН'!$I$5-'СЕТ СН'!$I$21</f>
        <v>4806.4645803699996</v>
      </c>
      <c r="S120" s="37">
        <f>SUMIFS(СВЦЭМ!$D$34:$D$777,СВЦЭМ!$A$34:$A$777,$A120,СВЦЭМ!$B$34:$B$777,S$119)+'СЕТ СН'!$I$11+СВЦЭМ!$D$10+'СЕТ СН'!$I$5-'СЕТ СН'!$I$21</f>
        <v>4775.7011758099998</v>
      </c>
      <c r="T120" s="37">
        <f>SUMIFS(СВЦЭМ!$D$34:$D$777,СВЦЭМ!$A$34:$A$777,$A120,СВЦЭМ!$B$34:$B$777,T$119)+'СЕТ СН'!$I$11+СВЦЭМ!$D$10+'СЕТ СН'!$I$5-'СЕТ СН'!$I$21</f>
        <v>4767.1707319899997</v>
      </c>
      <c r="U120" s="37">
        <f>SUMIFS(СВЦЭМ!$D$34:$D$777,СВЦЭМ!$A$34:$A$777,$A120,СВЦЭМ!$B$34:$B$777,U$119)+'СЕТ СН'!$I$11+СВЦЭМ!$D$10+'СЕТ СН'!$I$5-'СЕТ СН'!$I$21</f>
        <v>4767.8162952799994</v>
      </c>
      <c r="V120" s="37">
        <f>SUMIFS(СВЦЭМ!$D$34:$D$777,СВЦЭМ!$A$34:$A$777,$A120,СВЦЭМ!$B$34:$B$777,V$119)+'СЕТ СН'!$I$11+СВЦЭМ!$D$10+'СЕТ СН'!$I$5-'СЕТ СН'!$I$21</f>
        <v>4773.0752450299997</v>
      </c>
      <c r="W120" s="37">
        <f>SUMIFS(СВЦЭМ!$D$34:$D$777,СВЦЭМ!$A$34:$A$777,$A120,СВЦЭМ!$B$34:$B$777,W$119)+'СЕТ СН'!$I$11+СВЦЭМ!$D$10+'СЕТ СН'!$I$5-'СЕТ СН'!$I$21</f>
        <v>4772.0029506499995</v>
      </c>
      <c r="X120" s="37">
        <f>SUMIFS(СВЦЭМ!$D$34:$D$777,СВЦЭМ!$A$34:$A$777,$A120,СВЦЭМ!$B$34:$B$777,X$119)+'СЕТ СН'!$I$11+СВЦЭМ!$D$10+'СЕТ СН'!$I$5-'СЕТ СН'!$I$21</f>
        <v>4772.6414749699998</v>
      </c>
      <c r="Y120" s="37">
        <f>SUMIFS(СВЦЭМ!$D$34:$D$777,СВЦЭМ!$A$34:$A$777,$A120,СВЦЭМ!$B$34:$B$777,Y$119)+'СЕТ СН'!$I$11+СВЦЭМ!$D$10+'СЕТ СН'!$I$5-'СЕТ СН'!$I$21</f>
        <v>4810.5430931699993</v>
      </c>
      <c r="AA120" s="46"/>
    </row>
    <row r="121" spans="1:27" ht="15.75" x14ac:dyDescent="0.2">
      <c r="A121" s="36">
        <f>A120+1</f>
        <v>42737</v>
      </c>
      <c r="B121" s="37">
        <f>SUMIFS(СВЦЭМ!$D$34:$D$777,СВЦЭМ!$A$34:$A$777,$A121,СВЦЭМ!$B$34:$B$777,B$119)+'СЕТ СН'!$I$11+СВЦЭМ!$D$10+'СЕТ СН'!$I$5-'СЕТ СН'!$I$21</f>
        <v>4856.5218902899996</v>
      </c>
      <c r="C121" s="37">
        <f>SUMIFS(СВЦЭМ!$D$34:$D$777,СВЦЭМ!$A$34:$A$777,$A121,СВЦЭМ!$B$34:$B$777,C$119)+'СЕТ СН'!$I$11+СВЦЭМ!$D$10+'СЕТ СН'!$I$5-'СЕТ СН'!$I$21</f>
        <v>4890.8710293999993</v>
      </c>
      <c r="D121" s="37">
        <f>SUMIFS(СВЦЭМ!$D$34:$D$777,СВЦЭМ!$A$34:$A$777,$A121,СВЦЭМ!$B$34:$B$777,D$119)+'СЕТ СН'!$I$11+СВЦЭМ!$D$10+'СЕТ СН'!$I$5-'СЕТ СН'!$I$21</f>
        <v>4910.0191685199998</v>
      </c>
      <c r="E121" s="37">
        <f>SUMIFS(СВЦЭМ!$D$34:$D$777,СВЦЭМ!$A$34:$A$777,$A121,СВЦЭМ!$B$34:$B$777,E$119)+'СЕТ СН'!$I$11+СВЦЭМ!$D$10+'СЕТ СН'!$I$5-'СЕТ СН'!$I$21</f>
        <v>4921.6203415999998</v>
      </c>
      <c r="F121" s="37">
        <f>SUMIFS(СВЦЭМ!$D$34:$D$777,СВЦЭМ!$A$34:$A$777,$A121,СВЦЭМ!$B$34:$B$777,F$119)+'СЕТ СН'!$I$11+СВЦЭМ!$D$10+'СЕТ СН'!$I$5-'СЕТ СН'!$I$21</f>
        <v>4925.0211595999999</v>
      </c>
      <c r="G121" s="37">
        <f>SUMIFS(СВЦЭМ!$D$34:$D$777,СВЦЭМ!$A$34:$A$777,$A121,СВЦЭМ!$B$34:$B$777,G$119)+'СЕТ СН'!$I$11+СВЦЭМ!$D$10+'СЕТ СН'!$I$5-'СЕТ СН'!$I$21</f>
        <v>4923.5745305199998</v>
      </c>
      <c r="H121" s="37">
        <f>SUMIFS(СВЦЭМ!$D$34:$D$777,СВЦЭМ!$A$34:$A$777,$A121,СВЦЭМ!$B$34:$B$777,H$119)+'СЕТ СН'!$I$11+СВЦЭМ!$D$10+'СЕТ СН'!$I$5-'СЕТ СН'!$I$21</f>
        <v>4913.9045380899997</v>
      </c>
      <c r="I121" s="37">
        <f>SUMIFS(СВЦЭМ!$D$34:$D$777,СВЦЭМ!$A$34:$A$777,$A121,СВЦЭМ!$B$34:$B$777,I$119)+'СЕТ СН'!$I$11+СВЦЭМ!$D$10+'СЕТ СН'!$I$5-'СЕТ СН'!$I$21</f>
        <v>4880.1650475599999</v>
      </c>
      <c r="J121" s="37">
        <f>SUMIFS(СВЦЭМ!$D$34:$D$777,СВЦЭМ!$A$34:$A$777,$A121,СВЦЭМ!$B$34:$B$777,J$119)+'СЕТ СН'!$I$11+СВЦЭМ!$D$10+'СЕТ СН'!$I$5-'СЕТ СН'!$I$21</f>
        <v>4814.61892481</v>
      </c>
      <c r="K121" s="37">
        <f>SUMIFS(СВЦЭМ!$D$34:$D$777,СВЦЭМ!$A$34:$A$777,$A121,СВЦЭМ!$B$34:$B$777,K$119)+'СЕТ СН'!$I$11+СВЦЭМ!$D$10+'СЕТ СН'!$I$5-'СЕТ СН'!$I$21</f>
        <v>4777.8877421999996</v>
      </c>
      <c r="L121" s="37">
        <f>SUMIFS(СВЦЭМ!$D$34:$D$777,СВЦЭМ!$A$34:$A$777,$A121,СВЦЭМ!$B$34:$B$777,L$119)+'СЕТ СН'!$I$11+СВЦЭМ!$D$10+'СЕТ СН'!$I$5-'СЕТ СН'!$I$21</f>
        <v>4780.1409658599996</v>
      </c>
      <c r="M121" s="37">
        <f>SUMIFS(СВЦЭМ!$D$34:$D$777,СВЦЭМ!$A$34:$A$777,$A121,СВЦЭМ!$B$34:$B$777,M$119)+'СЕТ СН'!$I$11+СВЦЭМ!$D$10+'СЕТ СН'!$I$5-'СЕТ СН'!$I$21</f>
        <v>4779.13049839</v>
      </c>
      <c r="N121" s="37">
        <f>SUMIFS(СВЦЭМ!$D$34:$D$777,СВЦЭМ!$A$34:$A$777,$A121,СВЦЭМ!$B$34:$B$777,N$119)+'СЕТ СН'!$I$11+СВЦЭМ!$D$10+'СЕТ СН'!$I$5-'СЕТ СН'!$I$21</f>
        <v>4774.1329808600003</v>
      </c>
      <c r="O121" s="37">
        <f>SUMIFS(СВЦЭМ!$D$34:$D$777,СВЦЭМ!$A$34:$A$777,$A121,СВЦЭМ!$B$34:$B$777,O$119)+'СЕТ СН'!$I$11+СВЦЭМ!$D$10+'СЕТ СН'!$I$5-'СЕТ СН'!$I$21</f>
        <v>4770.7866607199994</v>
      </c>
      <c r="P121" s="37">
        <f>SUMIFS(СВЦЭМ!$D$34:$D$777,СВЦЭМ!$A$34:$A$777,$A121,СВЦЭМ!$B$34:$B$777,P$119)+'СЕТ СН'!$I$11+СВЦЭМ!$D$10+'СЕТ СН'!$I$5-'СЕТ СН'!$I$21</f>
        <v>4775.4386768599998</v>
      </c>
      <c r="Q121" s="37">
        <f>SUMIFS(СВЦЭМ!$D$34:$D$777,СВЦЭМ!$A$34:$A$777,$A121,СВЦЭМ!$B$34:$B$777,Q$119)+'СЕТ СН'!$I$11+СВЦЭМ!$D$10+'СЕТ СН'!$I$5-'СЕТ СН'!$I$21</f>
        <v>4788.9601360999995</v>
      </c>
      <c r="R121" s="37">
        <f>SUMIFS(СВЦЭМ!$D$34:$D$777,СВЦЭМ!$A$34:$A$777,$A121,СВЦЭМ!$B$34:$B$777,R$119)+'СЕТ СН'!$I$11+СВЦЭМ!$D$10+'СЕТ СН'!$I$5-'СЕТ СН'!$I$21</f>
        <v>4778.4046283099997</v>
      </c>
      <c r="S121" s="37">
        <f>SUMIFS(СВЦЭМ!$D$34:$D$777,СВЦЭМ!$A$34:$A$777,$A121,СВЦЭМ!$B$34:$B$777,S$119)+'СЕТ СН'!$I$11+СВЦЭМ!$D$10+'СЕТ СН'!$I$5-'СЕТ СН'!$I$21</f>
        <v>4772.4354847300001</v>
      </c>
      <c r="T121" s="37">
        <f>SUMIFS(СВЦЭМ!$D$34:$D$777,СВЦЭМ!$A$34:$A$777,$A121,СВЦЭМ!$B$34:$B$777,T$119)+'СЕТ СН'!$I$11+СВЦЭМ!$D$10+'СЕТ СН'!$I$5-'СЕТ СН'!$I$21</f>
        <v>4776.2281719799994</v>
      </c>
      <c r="U121" s="37">
        <f>SUMIFS(СВЦЭМ!$D$34:$D$777,СВЦЭМ!$A$34:$A$777,$A121,СВЦЭМ!$B$34:$B$777,U$119)+'СЕТ СН'!$I$11+СВЦЭМ!$D$10+'СЕТ СН'!$I$5-'СЕТ СН'!$I$21</f>
        <v>4778.5692939399996</v>
      </c>
      <c r="V121" s="37">
        <f>SUMIFS(СВЦЭМ!$D$34:$D$777,СВЦЭМ!$A$34:$A$777,$A121,СВЦЭМ!$B$34:$B$777,V$119)+'СЕТ СН'!$I$11+СВЦЭМ!$D$10+'СЕТ СН'!$I$5-'СЕТ СН'!$I$21</f>
        <v>4780.8988872199998</v>
      </c>
      <c r="W121" s="37">
        <f>SUMIFS(СВЦЭМ!$D$34:$D$777,СВЦЭМ!$A$34:$A$777,$A121,СВЦЭМ!$B$34:$B$777,W$119)+'СЕТ СН'!$I$11+СВЦЭМ!$D$10+'СЕТ СН'!$I$5-'СЕТ СН'!$I$21</f>
        <v>4778.6372983599995</v>
      </c>
      <c r="X121" s="37">
        <f>SUMIFS(СВЦЭМ!$D$34:$D$777,СВЦЭМ!$A$34:$A$777,$A121,СВЦЭМ!$B$34:$B$777,X$119)+'СЕТ СН'!$I$11+СВЦЭМ!$D$10+'СЕТ СН'!$I$5-'СЕТ СН'!$I$21</f>
        <v>4779.7368905599997</v>
      </c>
      <c r="Y121" s="37">
        <f>SUMIFS(СВЦЭМ!$D$34:$D$777,СВЦЭМ!$A$34:$A$777,$A121,СВЦЭМ!$B$34:$B$777,Y$119)+'СЕТ СН'!$I$11+СВЦЭМ!$D$10+'СЕТ СН'!$I$5-'СЕТ СН'!$I$21</f>
        <v>4814.1930952999992</v>
      </c>
    </row>
    <row r="122" spans="1:27" ht="15.75" x14ac:dyDescent="0.2">
      <c r="A122" s="36">
        <f t="shared" ref="A122:A150" si="3">A121+1</f>
        <v>42738</v>
      </c>
      <c r="B122" s="37">
        <f>SUMIFS(СВЦЭМ!$D$34:$D$777,СВЦЭМ!$A$34:$A$777,$A122,СВЦЭМ!$B$34:$B$777,B$119)+'СЕТ СН'!$I$11+СВЦЭМ!$D$10+'СЕТ СН'!$I$5-'СЕТ СН'!$I$21</f>
        <v>4888.0709019899996</v>
      </c>
      <c r="C122" s="37">
        <f>SUMIFS(СВЦЭМ!$D$34:$D$777,СВЦЭМ!$A$34:$A$777,$A122,СВЦЭМ!$B$34:$B$777,C$119)+'СЕТ СН'!$I$11+СВЦЭМ!$D$10+'СЕТ СН'!$I$5-'СЕТ СН'!$I$21</f>
        <v>4921.9233151699991</v>
      </c>
      <c r="D122" s="37">
        <f>SUMIFS(СВЦЭМ!$D$34:$D$777,СВЦЭМ!$A$34:$A$777,$A122,СВЦЭМ!$B$34:$B$777,D$119)+'СЕТ СН'!$I$11+СВЦЭМ!$D$10+'СЕТ СН'!$I$5-'СЕТ СН'!$I$21</f>
        <v>4944.2281909199992</v>
      </c>
      <c r="E122" s="37">
        <f>SUMIFS(СВЦЭМ!$D$34:$D$777,СВЦЭМ!$A$34:$A$777,$A122,СВЦЭМ!$B$34:$B$777,E$119)+'СЕТ СН'!$I$11+СВЦЭМ!$D$10+'СЕТ СН'!$I$5-'СЕТ СН'!$I$21</f>
        <v>4956.3968185699996</v>
      </c>
      <c r="F122" s="37">
        <f>SUMIFS(СВЦЭМ!$D$34:$D$777,СВЦЭМ!$A$34:$A$777,$A122,СВЦЭМ!$B$34:$B$777,F$119)+'СЕТ СН'!$I$11+СВЦЭМ!$D$10+'СЕТ СН'!$I$5-'СЕТ СН'!$I$21</f>
        <v>4954.6638512199997</v>
      </c>
      <c r="G122" s="37">
        <f>SUMIFS(СВЦЭМ!$D$34:$D$777,СВЦЭМ!$A$34:$A$777,$A122,СВЦЭМ!$B$34:$B$777,G$119)+'СЕТ СН'!$I$11+СВЦЭМ!$D$10+'СЕТ СН'!$I$5-'СЕТ СН'!$I$21</f>
        <v>4948.9489185799994</v>
      </c>
      <c r="H122" s="37">
        <f>SUMIFS(СВЦЭМ!$D$34:$D$777,СВЦЭМ!$A$34:$A$777,$A122,СВЦЭМ!$B$34:$B$777,H$119)+'СЕТ СН'!$I$11+СВЦЭМ!$D$10+'СЕТ СН'!$I$5-'СЕТ СН'!$I$21</f>
        <v>4937.9434073399998</v>
      </c>
      <c r="I122" s="37">
        <f>SUMIFS(СВЦЭМ!$D$34:$D$777,СВЦЭМ!$A$34:$A$777,$A122,СВЦЭМ!$B$34:$B$777,I$119)+'СЕТ СН'!$I$11+СВЦЭМ!$D$10+'СЕТ СН'!$I$5-'СЕТ СН'!$I$21</f>
        <v>4911.5630091900002</v>
      </c>
      <c r="J122" s="37">
        <f>SUMIFS(СВЦЭМ!$D$34:$D$777,СВЦЭМ!$A$34:$A$777,$A122,СВЦЭМ!$B$34:$B$777,J$119)+'СЕТ СН'!$I$11+СВЦЭМ!$D$10+'СЕТ СН'!$I$5-'СЕТ СН'!$I$21</f>
        <v>4857.2444966799994</v>
      </c>
      <c r="K122" s="37">
        <f>SUMIFS(СВЦЭМ!$D$34:$D$777,СВЦЭМ!$A$34:$A$777,$A122,СВЦЭМ!$B$34:$B$777,K$119)+'СЕТ СН'!$I$11+СВЦЭМ!$D$10+'СЕТ СН'!$I$5-'СЕТ СН'!$I$21</f>
        <v>4827.1722096100002</v>
      </c>
      <c r="L122" s="37">
        <f>SUMIFS(СВЦЭМ!$D$34:$D$777,СВЦЭМ!$A$34:$A$777,$A122,СВЦЭМ!$B$34:$B$777,L$119)+'СЕТ СН'!$I$11+СВЦЭМ!$D$10+'СЕТ СН'!$I$5-'СЕТ СН'!$I$21</f>
        <v>4819.4651658799994</v>
      </c>
      <c r="M122" s="37">
        <f>SUMIFS(СВЦЭМ!$D$34:$D$777,СВЦЭМ!$A$34:$A$777,$A122,СВЦЭМ!$B$34:$B$777,M$119)+'СЕТ СН'!$I$11+СВЦЭМ!$D$10+'СЕТ СН'!$I$5-'СЕТ СН'!$I$21</f>
        <v>4804.3153746899998</v>
      </c>
      <c r="N122" s="37">
        <f>SUMIFS(СВЦЭМ!$D$34:$D$777,СВЦЭМ!$A$34:$A$777,$A122,СВЦЭМ!$B$34:$B$777,N$119)+'СЕТ СН'!$I$11+СВЦЭМ!$D$10+'СЕТ СН'!$I$5-'СЕТ СН'!$I$21</f>
        <v>4797.7670894399998</v>
      </c>
      <c r="O122" s="37">
        <f>SUMIFS(СВЦЭМ!$D$34:$D$777,СВЦЭМ!$A$34:$A$777,$A122,СВЦЭМ!$B$34:$B$777,O$119)+'СЕТ СН'!$I$11+СВЦЭМ!$D$10+'СЕТ СН'!$I$5-'СЕТ СН'!$I$21</f>
        <v>4796.0377209799999</v>
      </c>
      <c r="P122" s="37">
        <f>SUMIFS(СВЦЭМ!$D$34:$D$777,СВЦЭМ!$A$34:$A$777,$A122,СВЦЭМ!$B$34:$B$777,P$119)+'СЕТ СН'!$I$11+СВЦЭМ!$D$10+'СЕТ СН'!$I$5-'СЕТ СН'!$I$21</f>
        <v>4794.9102172499997</v>
      </c>
      <c r="Q122" s="37">
        <f>SUMIFS(СВЦЭМ!$D$34:$D$777,СВЦЭМ!$A$34:$A$777,$A122,СВЦЭМ!$B$34:$B$777,Q$119)+'СЕТ СН'!$I$11+СВЦЭМ!$D$10+'СЕТ СН'!$I$5-'СЕТ СН'!$I$21</f>
        <v>4792.4300366499992</v>
      </c>
      <c r="R122" s="37">
        <f>SUMIFS(СВЦЭМ!$D$34:$D$777,СВЦЭМ!$A$34:$A$777,$A122,СВЦЭМ!$B$34:$B$777,R$119)+'СЕТ СН'!$I$11+СВЦЭМ!$D$10+'СЕТ СН'!$I$5-'СЕТ СН'!$I$21</f>
        <v>4792.9952353199997</v>
      </c>
      <c r="S122" s="37">
        <f>SUMIFS(СВЦЭМ!$D$34:$D$777,СВЦЭМ!$A$34:$A$777,$A122,СВЦЭМ!$B$34:$B$777,S$119)+'СЕТ СН'!$I$11+СВЦЭМ!$D$10+'СЕТ СН'!$I$5-'СЕТ СН'!$I$21</f>
        <v>4793.1342016899998</v>
      </c>
      <c r="T122" s="37">
        <f>SUMIFS(СВЦЭМ!$D$34:$D$777,СВЦЭМ!$A$34:$A$777,$A122,СВЦЭМ!$B$34:$B$777,T$119)+'СЕТ СН'!$I$11+СВЦЭМ!$D$10+'СЕТ СН'!$I$5-'СЕТ СН'!$I$21</f>
        <v>4799.0300459</v>
      </c>
      <c r="U122" s="37">
        <f>SUMIFS(СВЦЭМ!$D$34:$D$777,СВЦЭМ!$A$34:$A$777,$A122,СВЦЭМ!$B$34:$B$777,U$119)+'СЕТ СН'!$I$11+СВЦЭМ!$D$10+'СЕТ СН'!$I$5-'СЕТ СН'!$I$21</f>
        <v>4798.7440744399992</v>
      </c>
      <c r="V122" s="37">
        <f>SUMIFS(СВЦЭМ!$D$34:$D$777,СВЦЭМ!$A$34:$A$777,$A122,СВЦЭМ!$B$34:$B$777,V$119)+'СЕТ СН'!$I$11+СВЦЭМ!$D$10+'СЕТ СН'!$I$5-'СЕТ СН'!$I$21</f>
        <v>4798.98837809</v>
      </c>
      <c r="W122" s="37">
        <f>SUMIFS(СВЦЭМ!$D$34:$D$777,СВЦЭМ!$A$34:$A$777,$A122,СВЦЭМ!$B$34:$B$777,W$119)+'СЕТ СН'!$I$11+СВЦЭМ!$D$10+'СЕТ СН'!$I$5-'СЕТ СН'!$I$21</f>
        <v>4797.0389467799996</v>
      </c>
      <c r="X122" s="37">
        <f>SUMIFS(СВЦЭМ!$D$34:$D$777,СВЦЭМ!$A$34:$A$777,$A122,СВЦЭМ!$B$34:$B$777,X$119)+'СЕТ СН'!$I$11+СВЦЭМ!$D$10+'СЕТ СН'!$I$5-'СЕТ СН'!$I$21</f>
        <v>4795.7619456800003</v>
      </c>
      <c r="Y122" s="37">
        <f>SUMIFS(СВЦЭМ!$D$34:$D$777,СВЦЭМ!$A$34:$A$777,$A122,СВЦЭМ!$B$34:$B$777,Y$119)+'СЕТ СН'!$I$11+СВЦЭМ!$D$10+'СЕТ СН'!$I$5-'СЕТ СН'!$I$21</f>
        <v>4832.7439475399997</v>
      </c>
    </row>
    <row r="123" spans="1:27" ht="15.75" x14ac:dyDescent="0.2">
      <c r="A123" s="36">
        <f t="shared" si="3"/>
        <v>42739</v>
      </c>
      <c r="B123" s="37">
        <f>SUMIFS(СВЦЭМ!$D$34:$D$777,СВЦЭМ!$A$34:$A$777,$A123,СВЦЭМ!$B$34:$B$777,B$119)+'СЕТ СН'!$I$11+СВЦЭМ!$D$10+'СЕТ СН'!$I$5-'СЕТ СН'!$I$21</f>
        <v>4842.87419383</v>
      </c>
      <c r="C123" s="37">
        <f>SUMIFS(СВЦЭМ!$D$34:$D$777,СВЦЭМ!$A$34:$A$777,$A123,СВЦЭМ!$B$34:$B$777,C$119)+'СЕТ СН'!$I$11+СВЦЭМ!$D$10+'СЕТ СН'!$I$5-'СЕТ СН'!$I$21</f>
        <v>4883.5594556999995</v>
      </c>
      <c r="D123" s="37">
        <f>SUMIFS(СВЦЭМ!$D$34:$D$777,СВЦЭМ!$A$34:$A$777,$A123,СВЦЭМ!$B$34:$B$777,D$119)+'СЕТ СН'!$I$11+СВЦЭМ!$D$10+'СЕТ СН'!$I$5-'СЕТ СН'!$I$21</f>
        <v>4904.9530010799999</v>
      </c>
      <c r="E123" s="37">
        <f>SUMIFS(СВЦЭМ!$D$34:$D$777,СВЦЭМ!$A$34:$A$777,$A123,СВЦЭМ!$B$34:$B$777,E$119)+'СЕТ СН'!$I$11+СВЦЭМ!$D$10+'СЕТ СН'!$I$5-'СЕТ СН'!$I$21</f>
        <v>4919.5538143399999</v>
      </c>
      <c r="F123" s="37">
        <f>SUMIFS(СВЦЭМ!$D$34:$D$777,СВЦЭМ!$A$34:$A$777,$A123,СВЦЭМ!$B$34:$B$777,F$119)+'СЕТ СН'!$I$11+СВЦЭМ!$D$10+'СЕТ СН'!$I$5-'СЕТ СН'!$I$21</f>
        <v>4923.1164702699998</v>
      </c>
      <c r="G123" s="37">
        <f>SUMIFS(СВЦЭМ!$D$34:$D$777,СВЦЭМ!$A$34:$A$777,$A123,СВЦЭМ!$B$34:$B$777,G$119)+'СЕТ СН'!$I$11+СВЦЭМ!$D$10+'СЕТ СН'!$I$5-'СЕТ СН'!$I$21</f>
        <v>4918.3274515499998</v>
      </c>
      <c r="H123" s="37">
        <f>SUMIFS(СВЦЭМ!$D$34:$D$777,СВЦЭМ!$A$34:$A$777,$A123,СВЦЭМ!$B$34:$B$777,H$119)+'СЕТ СН'!$I$11+СВЦЭМ!$D$10+'СЕТ СН'!$I$5-'СЕТ СН'!$I$21</f>
        <v>4897.5769240999998</v>
      </c>
      <c r="I123" s="37">
        <f>SUMIFS(СВЦЭМ!$D$34:$D$777,СВЦЭМ!$A$34:$A$777,$A123,СВЦЭМ!$B$34:$B$777,I$119)+'СЕТ СН'!$I$11+СВЦЭМ!$D$10+'СЕТ СН'!$I$5-'СЕТ СН'!$I$21</f>
        <v>4857.6923146099998</v>
      </c>
      <c r="J123" s="37">
        <f>SUMIFS(СВЦЭМ!$D$34:$D$777,СВЦЭМ!$A$34:$A$777,$A123,СВЦЭМ!$B$34:$B$777,J$119)+'СЕТ СН'!$I$11+СВЦЭМ!$D$10+'СЕТ СН'!$I$5-'СЕТ СН'!$I$21</f>
        <v>4786.7348882999995</v>
      </c>
      <c r="K123" s="37">
        <f>SUMIFS(СВЦЭМ!$D$34:$D$777,СВЦЭМ!$A$34:$A$777,$A123,СВЦЭМ!$B$34:$B$777,K$119)+'СЕТ СН'!$I$11+СВЦЭМ!$D$10+'СЕТ СН'!$I$5-'СЕТ СН'!$I$21</f>
        <v>4785.0472149999996</v>
      </c>
      <c r="L123" s="37">
        <f>SUMIFS(СВЦЭМ!$D$34:$D$777,СВЦЭМ!$A$34:$A$777,$A123,СВЦЭМ!$B$34:$B$777,L$119)+'СЕТ СН'!$I$11+СВЦЭМ!$D$10+'СЕТ СН'!$I$5-'СЕТ СН'!$I$21</f>
        <v>4789.7876043199994</v>
      </c>
      <c r="M123" s="37">
        <f>SUMIFS(СВЦЭМ!$D$34:$D$777,СВЦЭМ!$A$34:$A$777,$A123,СВЦЭМ!$B$34:$B$777,M$119)+'СЕТ СН'!$I$11+СВЦЭМ!$D$10+'СЕТ СН'!$I$5-'СЕТ СН'!$I$21</f>
        <v>4786.1657260800002</v>
      </c>
      <c r="N123" s="37">
        <f>SUMIFS(СВЦЭМ!$D$34:$D$777,СВЦЭМ!$A$34:$A$777,$A123,СВЦЭМ!$B$34:$B$777,N$119)+'СЕТ СН'!$I$11+СВЦЭМ!$D$10+'СЕТ СН'!$I$5-'СЕТ СН'!$I$21</f>
        <v>4778.6430343599995</v>
      </c>
      <c r="O123" s="37">
        <f>SUMIFS(СВЦЭМ!$D$34:$D$777,СВЦЭМ!$A$34:$A$777,$A123,СВЦЭМ!$B$34:$B$777,O$119)+'СЕТ СН'!$I$11+СВЦЭМ!$D$10+'СЕТ СН'!$I$5-'СЕТ СН'!$I$21</f>
        <v>4782.1887469399999</v>
      </c>
      <c r="P123" s="37">
        <f>SUMIFS(СВЦЭМ!$D$34:$D$777,СВЦЭМ!$A$34:$A$777,$A123,СВЦЭМ!$B$34:$B$777,P$119)+'СЕТ СН'!$I$11+СВЦЭМ!$D$10+'СЕТ СН'!$I$5-'СЕТ СН'!$I$21</f>
        <v>4780.4790429299992</v>
      </c>
      <c r="Q123" s="37">
        <f>SUMIFS(СВЦЭМ!$D$34:$D$777,СВЦЭМ!$A$34:$A$777,$A123,СВЦЭМ!$B$34:$B$777,Q$119)+'СЕТ СН'!$I$11+СВЦЭМ!$D$10+'СЕТ СН'!$I$5-'СЕТ СН'!$I$21</f>
        <v>4777.8907472399997</v>
      </c>
      <c r="R123" s="37">
        <f>SUMIFS(СВЦЭМ!$D$34:$D$777,СВЦЭМ!$A$34:$A$777,$A123,СВЦЭМ!$B$34:$B$777,R$119)+'СЕТ СН'!$I$11+СВЦЭМ!$D$10+'СЕТ СН'!$I$5-'СЕТ СН'!$I$21</f>
        <v>4778.0685771999997</v>
      </c>
      <c r="S123" s="37">
        <f>SUMIFS(СВЦЭМ!$D$34:$D$777,СВЦЭМ!$A$34:$A$777,$A123,СВЦЭМ!$B$34:$B$777,S$119)+'СЕТ СН'!$I$11+СВЦЭМ!$D$10+'СЕТ СН'!$I$5-'СЕТ СН'!$I$21</f>
        <v>4780.5748824099992</v>
      </c>
      <c r="T123" s="37">
        <f>SUMIFS(СВЦЭМ!$D$34:$D$777,СВЦЭМ!$A$34:$A$777,$A123,СВЦЭМ!$B$34:$B$777,T$119)+'СЕТ СН'!$I$11+СВЦЭМ!$D$10+'СЕТ СН'!$I$5-'СЕТ СН'!$I$21</f>
        <v>4786.62883315</v>
      </c>
      <c r="U123" s="37">
        <f>SUMIFS(СВЦЭМ!$D$34:$D$777,СВЦЭМ!$A$34:$A$777,$A123,СВЦЭМ!$B$34:$B$777,U$119)+'СЕТ СН'!$I$11+СВЦЭМ!$D$10+'СЕТ СН'!$I$5-'СЕТ СН'!$I$21</f>
        <v>4786.2880530599996</v>
      </c>
      <c r="V123" s="37">
        <f>SUMIFS(СВЦЭМ!$D$34:$D$777,СВЦЭМ!$A$34:$A$777,$A123,СВЦЭМ!$B$34:$B$777,V$119)+'СЕТ СН'!$I$11+СВЦЭМ!$D$10+'СЕТ СН'!$I$5-'СЕТ СН'!$I$21</f>
        <v>4786.2735396299995</v>
      </c>
      <c r="W123" s="37">
        <f>SUMIFS(СВЦЭМ!$D$34:$D$777,СВЦЭМ!$A$34:$A$777,$A123,СВЦЭМ!$B$34:$B$777,W$119)+'СЕТ СН'!$I$11+СВЦЭМ!$D$10+'СЕТ СН'!$I$5-'СЕТ СН'!$I$21</f>
        <v>4782.9915402899996</v>
      </c>
      <c r="X123" s="37">
        <f>SUMIFS(СВЦЭМ!$D$34:$D$777,СВЦЭМ!$A$34:$A$777,$A123,СВЦЭМ!$B$34:$B$777,X$119)+'СЕТ СН'!$I$11+СВЦЭМ!$D$10+'СЕТ СН'!$I$5-'СЕТ СН'!$I$21</f>
        <v>4781.3294094899993</v>
      </c>
      <c r="Y123" s="37">
        <f>SUMIFS(СВЦЭМ!$D$34:$D$777,СВЦЭМ!$A$34:$A$777,$A123,СВЦЭМ!$B$34:$B$777,Y$119)+'СЕТ СН'!$I$11+СВЦЭМ!$D$10+'СЕТ СН'!$I$5-'СЕТ СН'!$I$21</f>
        <v>4811.9083296600002</v>
      </c>
    </row>
    <row r="124" spans="1:27" ht="15.75" x14ac:dyDescent="0.2">
      <c r="A124" s="36">
        <f t="shared" si="3"/>
        <v>42740</v>
      </c>
      <c r="B124" s="37">
        <f>SUMIFS(СВЦЭМ!$D$34:$D$777,СВЦЭМ!$A$34:$A$777,$A124,СВЦЭМ!$B$34:$B$777,B$119)+'СЕТ СН'!$I$11+СВЦЭМ!$D$10+'СЕТ СН'!$I$5-'СЕТ СН'!$I$21</f>
        <v>4860.96770767</v>
      </c>
      <c r="C124" s="37">
        <f>SUMIFS(СВЦЭМ!$D$34:$D$777,СВЦЭМ!$A$34:$A$777,$A124,СВЦЭМ!$B$34:$B$777,C$119)+'СЕТ СН'!$I$11+СВЦЭМ!$D$10+'СЕТ СН'!$I$5-'СЕТ СН'!$I$21</f>
        <v>4897.1727942999996</v>
      </c>
      <c r="D124" s="37">
        <f>SUMIFS(СВЦЭМ!$D$34:$D$777,СВЦЭМ!$A$34:$A$777,$A124,СВЦЭМ!$B$34:$B$777,D$119)+'СЕТ СН'!$I$11+СВЦЭМ!$D$10+'СЕТ СН'!$I$5-'СЕТ СН'!$I$21</f>
        <v>4926.0694560599995</v>
      </c>
      <c r="E124" s="37">
        <f>SUMIFS(СВЦЭМ!$D$34:$D$777,СВЦЭМ!$A$34:$A$777,$A124,СВЦЭМ!$B$34:$B$777,E$119)+'СЕТ СН'!$I$11+СВЦЭМ!$D$10+'СЕТ СН'!$I$5-'СЕТ СН'!$I$21</f>
        <v>4935.8326997699996</v>
      </c>
      <c r="F124" s="37">
        <f>SUMIFS(СВЦЭМ!$D$34:$D$777,СВЦЭМ!$A$34:$A$777,$A124,СВЦЭМ!$B$34:$B$777,F$119)+'СЕТ СН'!$I$11+СВЦЭМ!$D$10+'СЕТ СН'!$I$5-'СЕТ СН'!$I$21</f>
        <v>4937.2879821799997</v>
      </c>
      <c r="G124" s="37">
        <f>SUMIFS(СВЦЭМ!$D$34:$D$777,СВЦЭМ!$A$34:$A$777,$A124,СВЦЭМ!$B$34:$B$777,G$119)+'СЕТ СН'!$I$11+СВЦЭМ!$D$10+'СЕТ СН'!$I$5-'СЕТ СН'!$I$21</f>
        <v>4935.5995802799998</v>
      </c>
      <c r="H124" s="37">
        <f>SUMIFS(СВЦЭМ!$D$34:$D$777,СВЦЭМ!$A$34:$A$777,$A124,СВЦЭМ!$B$34:$B$777,H$119)+'СЕТ СН'!$I$11+СВЦЭМ!$D$10+'СЕТ СН'!$I$5-'СЕТ СН'!$I$21</f>
        <v>4913.79139046</v>
      </c>
      <c r="I124" s="37">
        <f>SUMIFS(СВЦЭМ!$D$34:$D$777,СВЦЭМ!$A$34:$A$777,$A124,СВЦЭМ!$B$34:$B$777,I$119)+'СЕТ СН'!$I$11+СВЦЭМ!$D$10+'СЕТ СН'!$I$5-'СЕТ СН'!$I$21</f>
        <v>4867.5603458899996</v>
      </c>
      <c r="J124" s="37">
        <f>SUMIFS(СВЦЭМ!$D$34:$D$777,СВЦЭМ!$A$34:$A$777,$A124,СВЦЭМ!$B$34:$B$777,J$119)+'СЕТ СН'!$I$11+СВЦЭМ!$D$10+'СЕТ СН'!$I$5-'СЕТ СН'!$I$21</f>
        <v>4798.1294603499991</v>
      </c>
      <c r="K124" s="37">
        <f>SUMIFS(СВЦЭМ!$D$34:$D$777,СВЦЭМ!$A$34:$A$777,$A124,СВЦЭМ!$B$34:$B$777,K$119)+'СЕТ СН'!$I$11+СВЦЭМ!$D$10+'СЕТ СН'!$I$5-'СЕТ СН'!$I$21</f>
        <v>4783.7023602399995</v>
      </c>
      <c r="L124" s="37">
        <f>SUMIFS(СВЦЭМ!$D$34:$D$777,СВЦЭМ!$A$34:$A$777,$A124,СВЦЭМ!$B$34:$B$777,L$119)+'СЕТ СН'!$I$11+СВЦЭМ!$D$10+'СЕТ СН'!$I$5-'СЕТ СН'!$I$21</f>
        <v>4791.9008550799999</v>
      </c>
      <c r="M124" s="37">
        <f>SUMIFS(СВЦЭМ!$D$34:$D$777,СВЦЭМ!$A$34:$A$777,$A124,СВЦЭМ!$B$34:$B$777,M$119)+'СЕТ СН'!$I$11+СВЦЭМ!$D$10+'СЕТ СН'!$I$5-'СЕТ СН'!$I$21</f>
        <v>4788.9302065699994</v>
      </c>
      <c r="N124" s="37">
        <f>SUMIFS(СВЦЭМ!$D$34:$D$777,СВЦЭМ!$A$34:$A$777,$A124,СВЦЭМ!$B$34:$B$777,N$119)+'СЕТ СН'!$I$11+СВЦЭМ!$D$10+'СЕТ СН'!$I$5-'СЕТ СН'!$I$21</f>
        <v>4780.7617571800001</v>
      </c>
      <c r="O124" s="37">
        <f>SUMIFS(СВЦЭМ!$D$34:$D$777,СВЦЭМ!$A$34:$A$777,$A124,СВЦЭМ!$B$34:$B$777,O$119)+'СЕТ СН'!$I$11+СВЦЭМ!$D$10+'СЕТ СН'!$I$5-'СЕТ СН'!$I$21</f>
        <v>4780.5479092899996</v>
      </c>
      <c r="P124" s="37">
        <f>SUMIFS(СВЦЭМ!$D$34:$D$777,СВЦЭМ!$A$34:$A$777,$A124,СВЦЭМ!$B$34:$B$777,P$119)+'СЕТ СН'!$I$11+СВЦЭМ!$D$10+'СЕТ СН'!$I$5-'СЕТ СН'!$I$21</f>
        <v>4781.4895338400001</v>
      </c>
      <c r="Q124" s="37">
        <f>SUMIFS(СВЦЭМ!$D$34:$D$777,СВЦЭМ!$A$34:$A$777,$A124,СВЦЭМ!$B$34:$B$777,Q$119)+'СЕТ СН'!$I$11+СВЦЭМ!$D$10+'СЕТ СН'!$I$5-'СЕТ СН'!$I$21</f>
        <v>4777.5596590499999</v>
      </c>
      <c r="R124" s="37">
        <f>SUMIFS(СВЦЭМ!$D$34:$D$777,СВЦЭМ!$A$34:$A$777,$A124,СВЦЭМ!$B$34:$B$777,R$119)+'СЕТ СН'!$I$11+СВЦЭМ!$D$10+'СЕТ СН'!$I$5-'СЕТ СН'!$I$21</f>
        <v>4777.1521591599994</v>
      </c>
      <c r="S124" s="37">
        <f>SUMIFS(СВЦЭМ!$D$34:$D$777,СВЦЭМ!$A$34:$A$777,$A124,СВЦЭМ!$B$34:$B$777,S$119)+'СЕТ СН'!$I$11+СВЦЭМ!$D$10+'СЕТ СН'!$I$5-'СЕТ СН'!$I$21</f>
        <v>4780.0952690899994</v>
      </c>
      <c r="T124" s="37">
        <f>SUMIFS(СВЦЭМ!$D$34:$D$777,СВЦЭМ!$A$34:$A$777,$A124,СВЦЭМ!$B$34:$B$777,T$119)+'СЕТ СН'!$I$11+СВЦЭМ!$D$10+'СЕТ СН'!$I$5-'СЕТ СН'!$I$21</f>
        <v>4787.0619696899994</v>
      </c>
      <c r="U124" s="37">
        <f>SUMIFS(СВЦЭМ!$D$34:$D$777,СВЦЭМ!$A$34:$A$777,$A124,СВЦЭМ!$B$34:$B$777,U$119)+'СЕТ СН'!$I$11+СВЦЭМ!$D$10+'СЕТ СН'!$I$5-'СЕТ СН'!$I$21</f>
        <v>4784.9891386899999</v>
      </c>
      <c r="V124" s="37">
        <f>SUMIFS(СВЦЭМ!$D$34:$D$777,СВЦЭМ!$A$34:$A$777,$A124,СВЦЭМ!$B$34:$B$777,V$119)+'СЕТ СН'!$I$11+СВЦЭМ!$D$10+'СЕТ СН'!$I$5-'СЕТ СН'!$I$21</f>
        <v>4785.8565146000001</v>
      </c>
      <c r="W124" s="37">
        <f>SUMIFS(СВЦЭМ!$D$34:$D$777,СВЦЭМ!$A$34:$A$777,$A124,СВЦЭМ!$B$34:$B$777,W$119)+'СЕТ СН'!$I$11+СВЦЭМ!$D$10+'СЕТ СН'!$I$5-'СЕТ СН'!$I$21</f>
        <v>4781.4803546699995</v>
      </c>
      <c r="X124" s="37">
        <f>SUMIFS(СВЦЭМ!$D$34:$D$777,СВЦЭМ!$A$34:$A$777,$A124,СВЦЭМ!$B$34:$B$777,X$119)+'СЕТ СН'!$I$11+СВЦЭМ!$D$10+'СЕТ СН'!$I$5-'СЕТ СН'!$I$21</f>
        <v>4780.1351552899996</v>
      </c>
      <c r="Y124" s="37">
        <f>SUMIFS(СВЦЭМ!$D$34:$D$777,СВЦЭМ!$A$34:$A$777,$A124,СВЦЭМ!$B$34:$B$777,Y$119)+'СЕТ СН'!$I$11+СВЦЭМ!$D$10+'СЕТ СН'!$I$5-'СЕТ СН'!$I$21</f>
        <v>4818.8543344600002</v>
      </c>
    </row>
    <row r="125" spans="1:27" ht="15.75" x14ac:dyDescent="0.2">
      <c r="A125" s="36">
        <f t="shared" si="3"/>
        <v>42741</v>
      </c>
      <c r="B125" s="37">
        <f>SUMIFS(СВЦЭМ!$D$34:$D$777,СВЦЭМ!$A$34:$A$777,$A125,СВЦЭМ!$B$34:$B$777,B$119)+'СЕТ СН'!$I$11+СВЦЭМ!$D$10+'СЕТ СН'!$I$5-'СЕТ СН'!$I$21</f>
        <v>4851.5654364799993</v>
      </c>
      <c r="C125" s="37">
        <f>SUMIFS(СВЦЭМ!$D$34:$D$777,СВЦЭМ!$A$34:$A$777,$A125,СВЦЭМ!$B$34:$B$777,C$119)+'СЕТ СН'!$I$11+СВЦЭМ!$D$10+'СЕТ СН'!$I$5-'СЕТ СН'!$I$21</f>
        <v>4887.7934885699997</v>
      </c>
      <c r="D125" s="37">
        <f>SUMIFS(СВЦЭМ!$D$34:$D$777,СВЦЭМ!$A$34:$A$777,$A125,СВЦЭМ!$B$34:$B$777,D$119)+'СЕТ СН'!$I$11+СВЦЭМ!$D$10+'СЕТ СН'!$I$5-'СЕТ СН'!$I$21</f>
        <v>4911.10333756</v>
      </c>
      <c r="E125" s="37">
        <f>SUMIFS(СВЦЭМ!$D$34:$D$777,СВЦЭМ!$A$34:$A$777,$A125,СВЦЭМ!$B$34:$B$777,E$119)+'СЕТ СН'!$I$11+СВЦЭМ!$D$10+'СЕТ СН'!$I$5-'СЕТ СН'!$I$21</f>
        <v>4923.1913146099996</v>
      </c>
      <c r="F125" s="37">
        <f>SUMIFS(СВЦЭМ!$D$34:$D$777,СВЦЭМ!$A$34:$A$777,$A125,СВЦЭМ!$B$34:$B$777,F$119)+'СЕТ СН'!$I$11+СВЦЭМ!$D$10+'СЕТ СН'!$I$5-'СЕТ СН'!$I$21</f>
        <v>4924.4546016099994</v>
      </c>
      <c r="G125" s="37">
        <f>SUMIFS(СВЦЭМ!$D$34:$D$777,СВЦЭМ!$A$34:$A$777,$A125,СВЦЭМ!$B$34:$B$777,G$119)+'СЕТ СН'!$I$11+СВЦЭМ!$D$10+'СЕТ СН'!$I$5-'СЕТ СН'!$I$21</f>
        <v>4923.8367434499996</v>
      </c>
      <c r="H125" s="37">
        <f>SUMIFS(СВЦЭМ!$D$34:$D$777,СВЦЭМ!$A$34:$A$777,$A125,СВЦЭМ!$B$34:$B$777,H$119)+'СЕТ СН'!$I$11+СВЦЭМ!$D$10+'СЕТ СН'!$I$5-'СЕТ СН'!$I$21</f>
        <v>4900.3661654099997</v>
      </c>
      <c r="I125" s="37">
        <f>SUMIFS(СВЦЭМ!$D$34:$D$777,СВЦЭМ!$A$34:$A$777,$A125,СВЦЭМ!$B$34:$B$777,I$119)+'СЕТ СН'!$I$11+СВЦЭМ!$D$10+'СЕТ СН'!$I$5-'СЕТ СН'!$I$21</f>
        <v>4860.3347698500002</v>
      </c>
      <c r="J125" s="37">
        <f>SUMIFS(СВЦЭМ!$D$34:$D$777,СВЦЭМ!$A$34:$A$777,$A125,СВЦЭМ!$B$34:$B$777,J$119)+'СЕТ СН'!$I$11+СВЦЭМ!$D$10+'СЕТ СН'!$I$5-'СЕТ СН'!$I$21</f>
        <v>4792.78963234</v>
      </c>
      <c r="K125" s="37">
        <f>SUMIFS(СВЦЭМ!$D$34:$D$777,СВЦЭМ!$A$34:$A$777,$A125,СВЦЭМ!$B$34:$B$777,K$119)+'СЕТ СН'!$I$11+СВЦЭМ!$D$10+'СЕТ СН'!$I$5-'СЕТ СН'!$I$21</f>
        <v>4766.3282751099996</v>
      </c>
      <c r="L125" s="37">
        <f>SUMIFS(СВЦЭМ!$D$34:$D$777,СВЦЭМ!$A$34:$A$777,$A125,СВЦЭМ!$B$34:$B$777,L$119)+'СЕТ СН'!$I$11+СВЦЭМ!$D$10+'СЕТ СН'!$I$5-'СЕТ СН'!$I$21</f>
        <v>4788.8014197299999</v>
      </c>
      <c r="M125" s="37">
        <f>SUMIFS(СВЦЭМ!$D$34:$D$777,СВЦЭМ!$A$34:$A$777,$A125,СВЦЭМ!$B$34:$B$777,M$119)+'СЕТ СН'!$I$11+СВЦЭМ!$D$10+'СЕТ СН'!$I$5-'СЕТ СН'!$I$21</f>
        <v>4792.19757003</v>
      </c>
      <c r="N125" s="37">
        <f>SUMIFS(СВЦЭМ!$D$34:$D$777,СВЦЭМ!$A$34:$A$777,$A125,СВЦЭМ!$B$34:$B$777,N$119)+'СЕТ СН'!$I$11+СВЦЭМ!$D$10+'СЕТ СН'!$I$5-'СЕТ СН'!$I$21</f>
        <v>4784.4535347700003</v>
      </c>
      <c r="O125" s="37">
        <f>SUMIFS(СВЦЭМ!$D$34:$D$777,СВЦЭМ!$A$34:$A$777,$A125,СВЦЭМ!$B$34:$B$777,O$119)+'СЕТ СН'!$I$11+СВЦЭМ!$D$10+'СЕТ СН'!$I$5-'СЕТ СН'!$I$21</f>
        <v>4770.8953975099994</v>
      </c>
      <c r="P125" s="37">
        <f>SUMIFS(СВЦЭМ!$D$34:$D$777,СВЦЭМ!$A$34:$A$777,$A125,СВЦЭМ!$B$34:$B$777,P$119)+'СЕТ СН'!$I$11+СВЦЭМ!$D$10+'СЕТ СН'!$I$5-'СЕТ СН'!$I$21</f>
        <v>4761.2048070599994</v>
      </c>
      <c r="Q125" s="37">
        <f>SUMIFS(СВЦЭМ!$D$34:$D$777,СВЦЭМ!$A$34:$A$777,$A125,СВЦЭМ!$B$34:$B$777,Q$119)+'СЕТ СН'!$I$11+СВЦЭМ!$D$10+'СЕТ СН'!$I$5-'СЕТ СН'!$I$21</f>
        <v>4762.8142801399999</v>
      </c>
      <c r="R125" s="37">
        <f>SUMIFS(СВЦЭМ!$D$34:$D$777,СВЦЭМ!$A$34:$A$777,$A125,СВЦЭМ!$B$34:$B$777,R$119)+'СЕТ СН'!$I$11+СВЦЭМ!$D$10+'СЕТ СН'!$I$5-'СЕТ СН'!$I$21</f>
        <v>4760.1894095299995</v>
      </c>
      <c r="S125" s="37">
        <f>SUMIFS(СВЦЭМ!$D$34:$D$777,СВЦЭМ!$A$34:$A$777,$A125,СВЦЭМ!$B$34:$B$777,S$119)+'СЕТ СН'!$I$11+СВЦЭМ!$D$10+'СЕТ СН'!$I$5-'СЕТ СН'!$I$21</f>
        <v>4777.4780599599999</v>
      </c>
      <c r="T125" s="37">
        <f>SUMIFS(СВЦЭМ!$D$34:$D$777,СВЦЭМ!$A$34:$A$777,$A125,СВЦЭМ!$B$34:$B$777,T$119)+'СЕТ СН'!$I$11+СВЦЭМ!$D$10+'СЕТ СН'!$I$5-'СЕТ СН'!$I$21</f>
        <v>4784.2388225799996</v>
      </c>
      <c r="U125" s="37">
        <f>SUMIFS(СВЦЭМ!$D$34:$D$777,СВЦЭМ!$A$34:$A$777,$A125,СВЦЭМ!$B$34:$B$777,U$119)+'СЕТ СН'!$I$11+СВЦЭМ!$D$10+'СЕТ СН'!$I$5-'СЕТ СН'!$I$21</f>
        <v>4786.4756875000003</v>
      </c>
      <c r="V125" s="37">
        <f>SUMIFS(СВЦЭМ!$D$34:$D$777,СВЦЭМ!$A$34:$A$777,$A125,СВЦЭМ!$B$34:$B$777,V$119)+'СЕТ СН'!$I$11+СВЦЭМ!$D$10+'СЕТ СН'!$I$5-'СЕТ СН'!$I$21</f>
        <v>4794.6914229499998</v>
      </c>
      <c r="W125" s="37">
        <f>SUMIFS(СВЦЭМ!$D$34:$D$777,СВЦЭМ!$A$34:$A$777,$A125,СВЦЭМ!$B$34:$B$777,W$119)+'СЕТ СН'!$I$11+СВЦЭМ!$D$10+'СЕТ СН'!$I$5-'СЕТ СН'!$I$21</f>
        <v>4789.9798454800002</v>
      </c>
      <c r="X125" s="37">
        <f>SUMIFS(СВЦЭМ!$D$34:$D$777,СВЦЭМ!$A$34:$A$777,$A125,СВЦЭМ!$B$34:$B$777,X$119)+'СЕТ СН'!$I$11+СВЦЭМ!$D$10+'СЕТ СН'!$I$5-'СЕТ СН'!$I$21</f>
        <v>4773.9027731799997</v>
      </c>
      <c r="Y125" s="37">
        <f>SUMIFS(СВЦЭМ!$D$34:$D$777,СВЦЭМ!$A$34:$A$777,$A125,СВЦЭМ!$B$34:$B$777,Y$119)+'СЕТ СН'!$I$11+СВЦЭМ!$D$10+'СЕТ СН'!$I$5-'СЕТ СН'!$I$21</f>
        <v>4801.4431417799997</v>
      </c>
    </row>
    <row r="126" spans="1:27" ht="15.75" x14ac:dyDescent="0.2">
      <c r="A126" s="36">
        <f t="shared" si="3"/>
        <v>42742</v>
      </c>
      <c r="B126" s="37">
        <f>SUMIFS(СВЦЭМ!$D$34:$D$777,СВЦЭМ!$A$34:$A$777,$A126,СВЦЭМ!$B$34:$B$777,B$119)+'СЕТ СН'!$I$11+СВЦЭМ!$D$10+'СЕТ СН'!$I$5-'СЕТ СН'!$I$21</f>
        <v>4849.19391765</v>
      </c>
      <c r="C126" s="37">
        <f>SUMIFS(СВЦЭМ!$D$34:$D$777,СВЦЭМ!$A$34:$A$777,$A126,СВЦЭМ!$B$34:$B$777,C$119)+'СЕТ СН'!$I$11+СВЦЭМ!$D$10+'СЕТ СН'!$I$5-'СЕТ СН'!$I$21</f>
        <v>4884.4878209199996</v>
      </c>
      <c r="D126" s="37">
        <f>SUMIFS(СВЦЭМ!$D$34:$D$777,СВЦЭМ!$A$34:$A$777,$A126,СВЦЭМ!$B$34:$B$777,D$119)+'СЕТ СН'!$I$11+СВЦЭМ!$D$10+'СЕТ СН'!$I$5-'СЕТ СН'!$I$21</f>
        <v>4908.3021549699997</v>
      </c>
      <c r="E126" s="37">
        <f>SUMIFS(СВЦЭМ!$D$34:$D$777,СВЦЭМ!$A$34:$A$777,$A126,СВЦЭМ!$B$34:$B$777,E$119)+'СЕТ СН'!$I$11+СВЦЭМ!$D$10+'СЕТ СН'!$I$5-'СЕТ СН'!$I$21</f>
        <v>4917.5952168499998</v>
      </c>
      <c r="F126" s="37">
        <f>SUMIFS(СВЦЭМ!$D$34:$D$777,СВЦЭМ!$A$34:$A$777,$A126,СВЦЭМ!$B$34:$B$777,F$119)+'СЕТ СН'!$I$11+СВЦЭМ!$D$10+'СЕТ СН'!$I$5-'СЕТ СН'!$I$21</f>
        <v>4921.2864447100001</v>
      </c>
      <c r="G126" s="37">
        <f>SUMIFS(СВЦЭМ!$D$34:$D$777,СВЦЭМ!$A$34:$A$777,$A126,СВЦЭМ!$B$34:$B$777,G$119)+'СЕТ СН'!$I$11+СВЦЭМ!$D$10+'СЕТ СН'!$I$5-'СЕТ СН'!$I$21</f>
        <v>4923.6895352699994</v>
      </c>
      <c r="H126" s="37">
        <f>SUMIFS(СВЦЭМ!$D$34:$D$777,СВЦЭМ!$A$34:$A$777,$A126,СВЦЭМ!$B$34:$B$777,H$119)+'СЕТ СН'!$I$11+СВЦЭМ!$D$10+'СЕТ СН'!$I$5-'СЕТ СН'!$I$21</f>
        <v>4899.0966295199996</v>
      </c>
      <c r="I126" s="37">
        <f>SUMIFS(СВЦЭМ!$D$34:$D$777,СВЦЭМ!$A$34:$A$777,$A126,СВЦЭМ!$B$34:$B$777,I$119)+'СЕТ СН'!$I$11+СВЦЭМ!$D$10+'СЕТ СН'!$I$5-'СЕТ СН'!$I$21</f>
        <v>4861.6973979799996</v>
      </c>
      <c r="J126" s="37">
        <f>SUMIFS(СВЦЭМ!$D$34:$D$777,СВЦЭМ!$A$34:$A$777,$A126,СВЦЭМ!$B$34:$B$777,J$119)+'СЕТ СН'!$I$11+СВЦЭМ!$D$10+'СЕТ СН'!$I$5-'СЕТ СН'!$I$21</f>
        <v>4792.760147</v>
      </c>
      <c r="K126" s="37">
        <f>SUMIFS(СВЦЭМ!$D$34:$D$777,СВЦЭМ!$A$34:$A$777,$A126,СВЦЭМ!$B$34:$B$777,K$119)+'СЕТ СН'!$I$11+СВЦЭМ!$D$10+'СЕТ СН'!$I$5-'СЕТ СН'!$I$21</f>
        <v>4773.8464723099996</v>
      </c>
      <c r="L126" s="37">
        <f>SUMIFS(СВЦЭМ!$D$34:$D$777,СВЦЭМ!$A$34:$A$777,$A126,СВЦЭМ!$B$34:$B$777,L$119)+'СЕТ СН'!$I$11+СВЦЭМ!$D$10+'СЕТ СН'!$I$5-'СЕТ СН'!$I$21</f>
        <v>4781.8456892599997</v>
      </c>
      <c r="M126" s="37">
        <f>SUMIFS(СВЦЭМ!$D$34:$D$777,СВЦЭМ!$A$34:$A$777,$A126,СВЦЭМ!$B$34:$B$777,M$119)+'СЕТ СН'!$I$11+СВЦЭМ!$D$10+'СЕТ СН'!$I$5-'СЕТ СН'!$I$21</f>
        <v>4784.6456659899995</v>
      </c>
      <c r="N126" s="37">
        <f>SUMIFS(СВЦЭМ!$D$34:$D$777,СВЦЭМ!$A$34:$A$777,$A126,СВЦЭМ!$B$34:$B$777,N$119)+'СЕТ СН'!$I$11+СВЦЭМ!$D$10+'СЕТ СН'!$I$5-'СЕТ СН'!$I$21</f>
        <v>4775.0437786299999</v>
      </c>
      <c r="O126" s="37">
        <f>SUMIFS(СВЦЭМ!$D$34:$D$777,СВЦЭМ!$A$34:$A$777,$A126,СВЦЭМ!$B$34:$B$777,O$119)+'СЕТ СН'!$I$11+СВЦЭМ!$D$10+'СЕТ СН'!$I$5-'СЕТ СН'!$I$21</f>
        <v>4768.7700891099994</v>
      </c>
      <c r="P126" s="37">
        <f>SUMIFS(СВЦЭМ!$D$34:$D$777,СВЦЭМ!$A$34:$A$777,$A126,СВЦЭМ!$B$34:$B$777,P$119)+'СЕТ СН'!$I$11+СВЦЭМ!$D$10+'СЕТ СН'!$I$5-'СЕТ СН'!$I$21</f>
        <v>4769.5702821100003</v>
      </c>
      <c r="Q126" s="37">
        <f>SUMIFS(СВЦЭМ!$D$34:$D$777,СВЦЭМ!$A$34:$A$777,$A126,СВЦЭМ!$B$34:$B$777,Q$119)+'СЕТ СН'!$I$11+СВЦЭМ!$D$10+'СЕТ СН'!$I$5-'СЕТ СН'!$I$21</f>
        <v>4766.4102342599999</v>
      </c>
      <c r="R126" s="37">
        <f>SUMIFS(СВЦЭМ!$D$34:$D$777,СВЦЭМ!$A$34:$A$777,$A126,СВЦЭМ!$B$34:$B$777,R$119)+'СЕТ СН'!$I$11+СВЦЭМ!$D$10+'СЕТ СН'!$I$5-'СЕТ СН'!$I$21</f>
        <v>4767.2813617100001</v>
      </c>
      <c r="S126" s="37">
        <f>SUMIFS(СВЦЭМ!$D$34:$D$777,СВЦЭМ!$A$34:$A$777,$A126,СВЦЭМ!$B$34:$B$777,S$119)+'СЕТ СН'!$I$11+СВЦЭМ!$D$10+'СЕТ СН'!$I$5-'СЕТ СН'!$I$21</f>
        <v>4774.2183555199999</v>
      </c>
      <c r="T126" s="37">
        <f>SUMIFS(СВЦЭМ!$D$34:$D$777,СВЦЭМ!$A$34:$A$777,$A126,СВЦЭМ!$B$34:$B$777,T$119)+'СЕТ СН'!$I$11+СВЦЭМ!$D$10+'СЕТ СН'!$I$5-'СЕТ СН'!$I$21</f>
        <v>4801.1235532999999</v>
      </c>
      <c r="U126" s="37">
        <f>SUMIFS(СВЦЭМ!$D$34:$D$777,СВЦЭМ!$A$34:$A$777,$A126,СВЦЭМ!$B$34:$B$777,U$119)+'СЕТ СН'!$I$11+СВЦЭМ!$D$10+'СЕТ СН'!$I$5-'СЕТ СН'!$I$21</f>
        <v>4797.3888296999994</v>
      </c>
      <c r="V126" s="37">
        <f>SUMIFS(СВЦЭМ!$D$34:$D$777,СВЦЭМ!$A$34:$A$777,$A126,СВЦЭМ!$B$34:$B$777,V$119)+'СЕТ СН'!$I$11+СВЦЭМ!$D$10+'СЕТ СН'!$I$5-'СЕТ СН'!$I$21</f>
        <v>4788.3615133000003</v>
      </c>
      <c r="W126" s="37">
        <f>SUMIFS(СВЦЭМ!$D$34:$D$777,СВЦЭМ!$A$34:$A$777,$A126,СВЦЭМ!$B$34:$B$777,W$119)+'СЕТ СН'!$I$11+СВЦЭМ!$D$10+'СЕТ СН'!$I$5-'СЕТ СН'!$I$21</f>
        <v>4783.5413693699993</v>
      </c>
      <c r="X126" s="37">
        <f>SUMIFS(СВЦЭМ!$D$34:$D$777,СВЦЭМ!$A$34:$A$777,$A126,СВЦЭМ!$B$34:$B$777,X$119)+'СЕТ СН'!$I$11+СВЦЭМ!$D$10+'СЕТ СН'!$I$5-'СЕТ СН'!$I$21</f>
        <v>4773.6894430299999</v>
      </c>
      <c r="Y126" s="37">
        <f>SUMIFS(СВЦЭМ!$D$34:$D$777,СВЦЭМ!$A$34:$A$777,$A126,СВЦЭМ!$B$34:$B$777,Y$119)+'СЕТ СН'!$I$11+СВЦЭМ!$D$10+'СЕТ СН'!$I$5-'СЕТ СН'!$I$21</f>
        <v>4813.5489887299991</v>
      </c>
    </row>
    <row r="127" spans="1:27" ht="15.75" x14ac:dyDescent="0.2">
      <c r="A127" s="36">
        <f t="shared" si="3"/>
        <v>42743</v>
      </c>
      <c r="B127" s="37">
        <f>SUMIFS(СВЦЭМ!$D$34:$D$777,СВЦЭМ!$A$34:$A$777,$A127,СВЦЭМ!$B$34:$B$777,B$119)+'СЕТ СН'!$I$11+СВЦЭМ!$D$10+'СЕТ СН'!$I$5-'СЕТ СН'!$I$21</f>
        <v>4848.8994902799996</v>
      </c>
      <c r="C127" s="37">
        <f>SUMIFS(СВЦЭМ!$D$34:$D$777,СВЦЭМ!$A$34:$A$777,$A127,СВЦЭМ!$B$34:$B$777,C$119)+'СЕТ СН'!$I$11+СВЦЭМ!$D$10+'СЕТ СН'!$I$5-'СЕТ СН'!$I$21</f>
        <v>4892.4749507799997</v>
      </c>
      <c r="D127" s="37">
        <f>SUMIFS(СВЦЭМ!$D$34:$D$777,СВЦЭМ!$A$34:$A$777,$A127,СВЦЭМ!$B$34:$B$777,D$119)+'СЕТ СН'!$I$11+СВЦЭМ!$D$10+'СЕТ СН'!$I$5-'СЕТ СН'!$I$21</f>
        <v>4933.0192910200003</v>
      </c>
      <c r="E127" s="37">
        <f>SUMIFS(СВЦЭМ!$D$34:$D$777,СВЦЭМ!$A$34:$A$777,$A127,СВЦЭМ!$B$34:$B$777,E$119)+'СЕТ СН'!$I$11+СВЦЭМ!$D$10+'СЕТ СН'!$I$5-'СЕТ СН'!$I$21</f>
        <v>4970.4449457699993</v>
      </c>
      <c r="F127" s="37">
        <f>SUMIFS(СВЦЭМ!$D$34:$D$777,СВЦЭМ!$A$34:$A$777,$A127,СВЦЭМ!$B$34:$B$777,F$119)+'СЕТ СН'!$I$11+СВЦЭМ!$D$10+'СЕТ СН'!$I$5-'СЕТ СН'!$I$21</f>
        <v>4979.8915299599994</v>
      </c>
      <c r="G127" s="37">
        <f>SUMIFS(СВЦЭМ!$D$34:$D$777,СВЦЭМ!$A$34:$A$777,$A127,СВЦЭМ!$B$34:$B$777,G$119)+'СЕТ СН'!$I$11+СВЦЭМ!$D$10+'СЕТ СН'!$I$5-'СЕТ СН'!$I$21</f>
        <v>4972.8969500699995</v>
      </c>
      <c r="H127" s="37">
        <f>SUMIFS(СВЦЭМ!$D$34:$D$777,СВЦЭМ!$A$34:$A$777,$A127,СВЦЭМ!$B$34:$B$777,H$119)+'СЕТ СН'!$I$11+СВЦЭМ!$D$10+'СЕТ СН'!$I$5-'СЕТ СН'!$I$21</f>
        <v>4961.7279977500002</v>
      </c>
      <c r="I127" s="37">
        <f>SUMIFS(СВЦЭМ!$D$34:$D$777,СВЦЭМ!$A$34:$A$777,$A127,СВЦЭМ!$B$34:$B$777,I$119)+'СЕТ СН'!$I$11+СВЦЭМ!$D$10+'СЕТ СН'!$I$5-'СЕТ СН'!$I$21</f>
        <v>4917.9056462299995</v>
      </c>
      <c r="J127" s="37">
        <f>SUMIFS(СВЦЭМ!$D$34:$D$777,СВЦЭМ!$A$34:$A$777,$A127,СВЦЭМ!$B$34:$B$777,J$119)+'СЕТ СН'!$I$11+СВЦЭМ!$D$10+'СЕТ СН'!$I$5-'СЕТ СН'!$I$21</f>
        <v>4858.07286475</v>
      </c>
      <c r="K127" s="37">
        <f>SUMIFS(СВЦЭМ!$D$34:$D$777,СВЦЭМ!$A$34:$A$777,$A127,СВЦЭМ!$B$34:$B$777,K$119)+'СЕТ СН'!$I$11+СВЦЭМ!$D$10+'СЕТ СН'!$I$5-'СЕТ СН'!$I$21</f>
        <v>4816.1710262300003</v>
      </c>
      <c r="L127" s="37">
        <f>SUMIFS(СВЦЭМ!$D$34:$D$777,СВЦЭМ!$A$34:$A$777,$A127,СВЦЭМ!$B$34:$B$777,L$119)+'СЕТ СН'!$I$11+СВЦЭМ!$D$10+'СЕТ СН'!$I$5-'СЕТ СН'!$I$21</f>
        <v>4799.4112303999991</v>
      </c>
      <c r="M127" s="37">
        <f>SUMIFS(СВЦЭМ!$D$34:$D$777,СВЦЭМ!$A$34:$A$777,$A127,СВЦЭМ!$B$34:$B$777,M$119)+'СЕТ СН'!$I$11+СВЦЭМ!$D$10+'СЕТ СН'!$I$5-'СЕТ СН'!$I$21</f>
        <v>4799.5534318199998</v>
      </c>
      <c r="N127" s="37">
        <f>SUMIFS(СВЦЭМ!$D$34:$D$777,СВЦЭМ!$A$34:$A$777,$A127,СВЦЭМ!$B$34:$B$777,N$119)+'СЕТ СН'!$I$11+СВЦЭМ!$D$10+'СЕТ СН'!$I$5-'СЕТ СН'!$I$21</f>
        <v>4793.6893686900003</v>
      </c>
      <c r="O127" s="37">
        <f>SUMIFS(СВЦЭМ!$D$34:$D$777,СВЦЭМ!$A$34:$A$777,$A127,СВЦЭМ!$B$34:$B$777,O$119)+'СЕТ СН'!$I$11+СВЦЭМ!$D$10+'СЕТ СН'!$I$5-'СЕТ СН'!$I$21</f>
        <v>4805.0138522599991</v>
      </c>
      <c r="P127" s="37">
        <f>SUMIFS(СВЦЭМ!$D$34:$D$777,СВЦЭМ!$A$34:$A$777,$A127,СВЦЭМ!$B$34:$B$777,P$119)+'СЕТ СН'!$I$11+СВЦЭМ!$D$10+'СЕТ СН'!$I$5-'СЕТ СН'!$I$21</f>
        <v>4813.9741915899995</v>
      </c>
      <c r="Q127" s="37">
        <f>SUMIFS(СВЦЭМ!$D$34:$D$777,СВЦЭМ!$A$34:$A$777,$A127,СВЦЭМ!$B$34:$B$777,Q$119)+'СЕТ СН'!$I$11+СВЦЭМ!$D$10+'СЕТ СН'!$I$5-'СЕТ СН'!$I$21</f>
        <v>4827.8667495899999</v>
      </c>
      <c r="R127" s="37">
        <f>SUMIFS(СВЦЭМ!$D$34:$D$777,СВЦЭМ!$A$34:$A$777,$A127,СВЦЭМ!$B$34:$B$777,R$119)+'СЕТ СН'!$I$11+СВЦЭМ!$D$10+'СЕТ СН'!$I$5-'СЕТ СН'!$I$21</f>
        <v>4824.0844734599996</v>
      </c>
      <c r="S127" s="37">
        <f>SUMIFS(СВЦЭМ!$D$34:$D$777,СВЦЭМ!$A$34:$A$777,$A127,СВЦЭМ!$B$34:$B$777,S$119)+'СЕТ СН'!$I$11+СВЦЭМ!$D$10+'СЕТ СН'!$I$5-'СЕТ СН'!$I$21</f>
        <v>4799.2696370899994</v>
      </c>
      <c r="T127" s="37">
        <f>SUMIFS(СВЦЭМ!$D$34:$D$777,СВЦЭМ!$A$34:$A$777,$A127,СВЦЭМ!$B$34:$B$777,T$119)+'СЕТ СН'!$I$11+СВЦЭМ!$D$10+'СЕТ СН'!$I$5-'СЕТ СН'!$I$21</f>
        <v>4815.3111123799999</v>
      </c>
      <c r="U127" s="37">
        <f>SUMIFS(СВЦЭМ!$D$34:$D$777,СВЦЭМ!$A$34:$A$777,$A127,СВЦЭМ!$B$34:$B$777,U$119)+'СЕТ СН'!$I$11+СВЦЭМ!$D$10+'СЕТ СН'!$I$5-'СЕТ СН'!$I$21</f>
        <v>4812.8762740399998</v>
      </c>
      <c r="V127" s="37">
        <f>SUMIFS(СВЦЭМ!$D$34:$D$777,СВЦЭМ!$A$34:$A$777,$A127,СВЦЭМ!$B$34:$B$777,V$119)+'СЕТ СН'!$I$11+СВЦЭМ!$D$10+'СЕТ СН'!$I$5-'СЕТ СН'!$I$21</f>
        <v>4806.3950496199996</v>
      </c>
      <c r="W127" s="37">
        <f>SUMIFS(СВЦЭМ!$D$34:$D$777,СВЦЭМ!$A$34:$A$777,$A127,СВЦЭМ!$B$34:$B$777,W$119)+'СЕТ СН'!$I$11+СВЦЭМ!$D$10+'СЕТ СН'!$I$5-'СЕТ СН'!$I$21</f>
        <v>4805.0139319399996</v>
      </c>
      <c r="X127" s="37">
        <f>SUMIFS(СВЦЭМ!$D$34:$D$777,СВЦЭМ!$A$34:$A$777,$A127,СВЦЭМ!$B$34:$B$777,X$119)+'СЕТ СН'!$I$11+СВЦЭМ!$D$10+'СЕТ СН'!$I$5-'СЕТ СН'!$I$21</f>
        <v>4822.13494541</v>
      </c>
      <c r="Y127" s="37">
        <f>SUMIFS(СВЦЭМ!$D$34:$D$777,СВЦЭМ!$A$34:$A$777,$A127,СВЦЭМ!$B$34:$B$777,Y$119)+'СЕТ СН'!$I$11+СВЦЭМ!$D$10+'СЕТ СН'!$I$5-'СЕТ СН'!$I$21</f>
        <v>4887.4176549999993</v>
      </c>
    </row>
    <row r="128" spans="1:27" ht="15.75" x14ac:dyDescent="0.2">
      <c r="A128" s="36">
        <f t="shared" si="3"/>
        <v>42744</v>
      </c>
      <c r="B128" s="37">
        <f>SUMIFS(СВЦЭМ!$D$34:$D$777,СВЦЭМ!$A$34:$A$777,$A128,СВЦЭМ!$B$34:$B$777,B$119)+'СЕТ СН'!$I$11+СВЦЭМ!$D$10+'СЕТ СН'!$I$5-'СЕТ СН'!$I$21</f>
        <v>4929.2327268899999</v>
      </c>
      <c r="C128" s="37">
        <f>SUMIFS(СВЦЭМ!$D$34:$D$777,СВЦЭМ!$A$34:$A$777,$A128,СВЦЭМ!$B$34:$B$777,C$119)+'СЕТ СН'!$I$11+СВЦЭМ!$D$10+'СЕТ СН'!$I$5-'СЕТ СН'!$I$21</f>
        <v>4968.40675999</v>
      </c>
      <c r="D128" s="37">
        <f>SUMIFS(СВЦЭМ!$D$34:$D$777,СВЦЭМ!$A$34:$A$777,$A128,СВЦЭМ!$B$34:$B$777,D$119)+'СЕТ СН'!$I$11+СВЦЭМ!$D$10+'СЕТ СН'!$I$5-'СЕТ СН'!$I$21</f>
        <v>4997.6992156899996</v>
      </c>
      <c r="E128" s="37">
        <f>SUMIFS(СВЦЭМ!$D$34:$D$777,СВЦЭМ!$A$34:$A$777,$A128,СВЦЭМ!$B$34:$B$777,E$119)+'СЕТ СН'!$I$11+СВЦЭМ!$D$10+'СЕТ СН'!$I$5-'СЕТ СН'!$I$21</f>
        <v>5011.0802116699997</v>
      </c>
      <c r="F128" s="37">
        <f>SUMIFS(СВЦЭМ!$D$34:$D$777,СВЦЭМ!$A$34:$A$777,$A128,СВЦЭМ!$B$34:$B$777,F$119)+'СЕТ СН'!$I$11+СВЦЭМ!$D$10+'СЕТ СН'!$I$5-'СЕТ СН'!$I$21</f>
        <v>5008.2106689299999</v>
      </c>
      <c r="G128" s="37">
        <f>SUMIFS(СВЦЭМ!$D$34:$D$777,СВЦЭМ!$A$34:$A$777,$A128,СВЦЭМ!$B$34:$B$777,G$119)+'СЕТ СН'!$I$11+СВЦЭМ!$D$10+'СЕТ СН'!$I$5-'СЕТ СН'!$I$21</f>
        <v>4997.5879664799995</v>
      </c>
      <c r="H128" s="37">
        <f>SUMIFS(СВЦЭМ!$D$34:$D$777,СВЦЭМ!$A$34:$A$777,$A128,СВЦЭМ!$B$34:$B$777,H$119)+'СЕТ СН'!$I$11+СВЦЭМ!$D$10+'СЕТ СН'!$I$5-'СЕТ СН'!$I$21</f>
        <v>4941.30156799</v>
      </c>
      <c r="I128" s="37">
        <f>SUMIFS(СВЦЭМ!$D$34:$D$777,СВЦЭМ!$A$34:$A$777,$A128,СВЦЭМ!$B$34:$B$777,I$119)+'СЕТ СН'!$I$11+СВЦЭМ!$D$10+'СЕТ СН'!$I$5-'СЕТ СН'!$I$21</f>
        <v>4892.3243385699998</v>
      </c>
      <c r="J128" s="37">
        <f>SUMIFS(СВЦЭМ!$D$34:$D$777,СВЦЭМ!$A$34:$A$777,$A128,СВЦЭМ!$B$34:$B$777,J$119)+'СЕТ СН'!$I$11+СВЦЭМ!$D$10+'СЕТ СН'!$I$5-'СЕТ СН'!$I$21</f>
        <v>4828.8447959699997</v>
      </c>
      <c r="K128" s="37">
        <f>SUMIFS(СВЦЭМ!$D$34:$D$777,СВЦЭМ!$A$34:$A$777,$A128,СВЦЭМ!$B$34:$B$777,K$119)+'СЕТ СН'!$I$11+СВЦЭМ!$D$10+'СЕТ СН'!$I$5-'СЕТ СН'!$I$21</f>
        <v>4804.8650434199999</v>
      </c>
      <c r="L128" s="37">
        <f>SUMIFS(СВЦЭМ!$D$34:$D$777,СВЦЭМ!$A$34:$A$777,$A128,СВЦЭМ!$B$34:$B$777,L$119)+'СЕТ СН'!$I$11+СВЦЭМ!$D$10+'СЕТ СН'!$I$5-'СЕТ СН'!$I$21</f>
        <v>4802.7146620099993</v>
      </c>
      <c r="M128" s="37">
        <f>SUMIFS(СВЦЭМ!$D$34:$D$777,СВЦЭМ!$A$34:$A$777,$A128,СВЦЭМ!$B$34:$B$777,M$119)+'СЕТ СН'!$I$11+СВЦЭМ!$D$10+'СЕТ СН'!$I$5-'СЕТ СН'!$I$21</f>
        <v>4800.4895334699995</v>
      </c>
      <c r="N128" s="37">
        <f>SUMIFS(СВЦЭМ!$D$34:$D$777,СВЦЭМ!$A$34:$A$777,$A128,СВЦЭМ!$B$34:$B$777,N$119)+'СЕТ СН'!$I$11+СВЦЭМ!$D$10+'СЕТ СН'!$I$5-'СЕТ СН'!$I$21</f>
        <v>4820.9163966999995</v>
      </c>
      <c r="O128" s="37">
        <f>SUMIFS(СВЦЭМ!$D$34:$D$777,СВЦЭМ!$A$34:$A$777,$A128,СВЦЭМ!$B$34:$B$777,O$119)+'СЕТ СН'!$I$11+СВЦЭМ!$D$10+'СЕТ СН'!$I$5-'СЕТ СН'!$I$21</f>
        <v>4821.0954235999998</v>
      </c>
      <c r="P128" s="37">
        <f>SUMIFS(СВЦЭМ!$D$34:$D$777,СВЦЭМ!$A$34:$A$777,$A128,СВЦЭМ!$B$34:$B$777,P$119)+'СЕТ СН'!$I$11+СВЦЭМ!$D$10+'СЕТ СН'!$I$5-'СЕТ СН'!$I$21</f>
        <v>4823.4421814699999</v>
      </c>
      <c r="Q128" s="37">
        <f>SUMIFS(СВЦЭМ!$D$34:$D$777,СВЦЭМ!$A$34:$A$777,$A128,СВЦЭМ!$B$34:$B$777,Q$119)+'СЕТ СН'!$I$11+СВЦЭМ!$D$10+'СЕТ СН'!$I$5-'СЕТ СН'!$I$21</f>
        <v>4822.9501939700003</v>
      </c>
      <c r="R128" s="37">
        <f>SUMIFS(СВЦЭМ!$D$34:$D$777,СВЦЭМ!$A$34:$A$777,$A128,СВЦЭМ!$B$34:$B$777,R$119)+'СЕТ СН'!$I$11+СВЦЭМ!$D$10+'СЕТ СН'!$I$5-'СЕТ СН'!$I$21</f>
        <v>4825.4740907799996</v>
      </c>
      <c r="S128" s="37">
        <f>SUMIFS(СВЦЭМ!$D$34:$D$777,СВЦЭМ!$A$34:$A$777,$A128,СВЦЭМ!$B$34:$B$777,S$119)+'СЕТ СН'!$I$11+СВЦЭМ!$D$10+'СЕТ СН'!$I$5-'СЕТ СН'!$I$21</f>
        <v>4818.78732494</v>
      </c>
      <c r="T128" s="37">
        <f>SUMIFS(СВЦЭМ!$D$34:$D$777,СВЦЭМ!$A$34:$A$777,$A128,СВЦЭМ!$B$34:$B$777,T$119)+'СЕТ СН'!$I$11+СВЦЭМ!$D$10+'СЕТ СН'!$I$5-'СЕТ СН'!$I$21</f>
        <v>4803.8099184999992</v>
      </c>
      <c r="U128" s="37">
        <f>SUMIFS(СВЦЭМ!$D$34:$D$777,СВЦЭМ!$A$34:$A$777,$A128,СВЦЭМ!$B$34:$B$777,U$119)+'СЕТ СН'!$I$11+СВЦЭМ!$D$10+'СЕТ СН'!$I$5-'СЕТ СН'!$I$21</f>
        <v>4807.6309050799991</v>
      </c>
      <c r="V128" s="37">
        <f>SUMIFS(СВЦЭМ!$D$34:$D$777,СВЦЭМ!$A$34:$A$777,$A128,СВЦЭМ!$B$34:$B$777,V$119)+'СЕТ СН'!$I$11+СВЦЭМ!$D$10+'СЕТ СН'!$I$5-'СЕТ СН'!$I$21</f>
        <v>4807.2714244199997</v>
      </c>
      <c r="W128" s="37">
        <f>SUMIFS(СВЦЭМ!$D$34:$D$777,СВЦЭМ!$A$34:$A$777,$A128,СВЦЭМ!$B$34:$B$777,W$119)+'СЕТ СН'!$I$11+СВЦЭМ!$D$10+'СЕТ СН'!$I$5-'СЕТ СН'!$I$21</f>
        <v>4808.1926392599999</v>
      </c>
      <c r="X128" s="37">
        <f>SUMIFS(СВЦЭМ!$D$34:$D$777,СВЦЭМ!$A$34:$A$777,$A128,СВЦЭМ!$B$34:$B$777,X$119)+'СЕТ СН'!$I$11+СВЦЭМ!$D$10+'СЕТ СН'!$I$5-'СЕТ СН'!$I$21</f>
        <v>4817.7494760999998</v>
      </c>
      <c r="Y128" s="37">
        <f>SUMIFS(СВЦЭМ!$D$34:$D$777,СВЦЭМ!$A$34:$A$777,$A128,СВЦЭМ!$B$34:$B$777,Y$119)+'СЕТ СН'!$I$11+СВЦЭМ!$D$10+'СЕТ СН'!$I$5-'СЕТ СН'!$I$21</f>
        <v>4870.5301748499996</v>
      </c>
    </row>
    <row r="129" spans="1:25" ht="15.75" x14ac:dyDescent="0.2">
      <c r="A129" s="36">
        <f t="shared" si="3"/>
        <v>42745</v>
      </c>
      <c r="B129" s="37">
        <f>SUMIFS(СВЦЭМ!$D$34:$D$777,СВЦЭМ!$A$34:$A$777,$A129,СВЦЭМ!$B$34:$B$777,B$119)+'СЕТ СН'!$I$11+СВЦЭМ!$D$10+'СЕТ СН'!$I$5-'СЕТ СН'!$I$21</f>
        <v>4972.0549877199992</v>
      </c>
      <c r="C129" s="37">
        <f>SUMIFS(СВЦЭМ!$D$34:$D$777,СВЦЭМ!$A$34:$A$777,$A129,СВЦЭМ!$B$34:$B$777,C$119)+'СЕТ СН'!$I$11+СВЦЭМ!$D$10+'СЕТ СН'!$I$5-'СЕТ СН'!$I$21</f>
        <v>5002.9027606500003</v>
      </c>
      <c r="D129" s="37">
        <f>SUMIFS(СВЦЭМ!$D$34:$D$777,СВЦЭМ!$A$34:$A$777,$A129,СВЦЭМ!$B$34:$B$777,D$119)+'СЕТ СН'!$I$11+СВЦЭМ!$D$10+'СЕТ СН'!$I$5-'СЕТ СН'!$I$21</f>
        <v>5006.4800594400003</v>
      </c>
      <c r="E129" s="37">
        <f>SUMIFS(СВЦЭМ!$D$34:$D$777,СВЦЭМ!$A$34:$A$777,$A129,СВЦЭМ!$B$34:$B$777,E$119)+'СЕТ СН'!$I$11+СВЦЭМ!$D$10+'СЕТ СН'!$I$5-'СЕТ СН'!$I$21</f>
        <v>5009.5326430999994</v>
      </c>
      <c r="F129" s="37">
        <f>SUMIFS(СВЦЭМ!$D$34:$D$777,СВЦЭМ!$A$34:$A$777,$A129,СВЦЭМ!$B$34:$B$777,F$119)+'СЕТ СН'!$I$11+СВЦЭМ!$D$10+'СЕТ СН'!$I$5-'СЕТ СН'!$I$21</f>
        <v>5010.0348998600002</v>
      </c>
      <c r="G129" s="37">
        <f>SUMIFS(СВЦЭМ!$D$34:$D$777,СВЦЭМ!$A$34:$A$777,$A129,СВЦЭМ!$B$34:$B$777,G$119)+'СЕТ СН'!$I$11+СВЦЭМ!$D$10+'СЕТ СН'!$I$5-'СЕТ СН'!$I$21</f>
        <v>5010.0070256899999</v>
      </c>
      <c r="H129" s="37">
        <f>SUMIFS(СВЦЭМ!$D$34:$D$777,СВЦЭМ!$A$34:$A$777,$A129,СВЦЭМ!$B$34:$B$777,H$119)+'СЕТ СН'!$I$11+СВЦЭМ!$D$10+'СЕТ СН'!$I$5-'СЕТ СН'!$I$21</f>
        <v>4974.0459064899997</v>
      </c>
      <c r="I129" s="37">
        <f>SUMIFS(СВЦЭМ!$D$34:$D$777,СВЦЭМ!$A$34:$A$777,$A129,СВЦЭМ!$B$34:$B$777,I$119)+'СЕТ СН'!$I$11+СВЦЭМ!$D$10+'СЕТ СН'!$I$5-'СЕТ СН'!$I$21</f>
        <v>4897.5049811999997</v>
      </c>
      <c r="J129" s="37">
        <f>SUMIFS(СВЦЭМ!$D$34:$D$777,СВЦЭМ!$A$34:$A$777,$A129,СВЦЭМ!$B$34:$B$777,J$119)+'СЕТ СН'!$I$11+СВЦЭМ!$D$10+'СЕТ СН'!$I$5-'СЕТ СН'!$I$21</f>
        <v>4822.4450308699998</v>
      </c>
      <c r="K129" s="37">
        <f>SUMIFS(СВЦЭМ!$D$34:$D$777,СВЦЭМ!$A$34:$A$777,$A129,СВЦЭМ!$B$34:$B$777,K$119)+'СЕТ СН'!$I$11+СВЦЭМ!$D$10+'СЕТ СН'!$I$5-'СЕТ СН'!$I$21</f>
        <v>4812.6643540499999</v>
      </c>
      <c r="L129" s="37">
        <f>SUMIFS(СВЦЭМ!$D$34:$D$777,СВЦЭМ!$A$34:$A$777,$A129,СВЦЭМ!$B$34:$B$777,L$119)+'СЕТ СН'!$I$11+СВЦЭМ!$D$10+'СЕТ СН'!$I$5-'СЕТ СН'!$I$21</f>
        <v>4812.9764045499996</v>
      </c>
      <c r="M129" s="37">
        <f>SUMIFS(СВЦЭМ!$D$34:$D$777,СВЦЭМ!$A$34:$A$777,$A129,СВЦЭМ!$B$34:$B$777,M$119)+'СЕТ СН'!$I$11+СВЦЭМ!$D$10+'СЕТ СН'!$I$5-'СЕТ СН'!$I$21</f>
        <v>4805.5798980599993</v>
      </c>
      <c r="N129" s="37">
        <f>SUMIFS(СВЦЭМ!$D$34:$D$777,СВЦЭМ!$A$34:$A$777,$A129,СВЦЭМ!$B$34:$B$777,N$119)+'СЕТ СН'!$I$11+СВЦЭМ!$D$10+'СЕТ СН'!$I$5-'СЕТ СН'!$I$21</f>
        <v>4809.5854576199999</v>
      </c>
      <c r="O129" s="37">
        <f>SUMIFS(СВЦЭМ!$D$34:$D$777,СВЦЭМ!$A$34:$A$777,$A129,СВЦЭМ!$B$34:$B$777,O$119)+'СЕТ СН'!$I$11+СВЦЭМ!$D$10+'СЕТ СН'!$I$5-'СЕТ СН'!$I$21</f>
        <v>4819.3096258200003</v>
      </c>
      <c r="P129" s="37">
        <f>SUMIFS(СВЦЭМ!$D$34:$D$777,СВЦЭМ!$A$34:$A$777,$A129,СВЦЭМ!$B$34:$B$777,P$119)+'СЕТ СН'!$I$11+СВЦЭМ!$D$10+'СЕТ СН'!$I$5-'СЕТ СН'!$I$21</f>
        <v>4830.0949993300001</v>
      </c>
      <c r="Q129" s="37">
        <f>SUMIFS(СВЦЭМ!$D$34:$D$777,СВЦЭМ!$A$34:$A$777,$A129,СВЦЭМ!$B$34:$B$777,Q$119)+'СЕТ СН'!$I$11+СВЦЭМ!$D$10+'СЕТ СН'!$I$5-'СЕТ СН'!$I$21</f>
        <v>4843.5956440199998</v>
      </c>
      <c r="R129" s="37">
        <f>SUMIFS(СВЦЭМ!$D$34:$D$777,СВЦЭМ!$A$34:$A$777,$A129,СВЦЭМ!$B$34:$B$777,R$119)+'СЕТ СН'!$I$11+СВЦЭМ!$D$10+'СЕТ СН'!$I$5-'СЕТ СН'!$I$21</f>
        <v>4841.4672691799997</v>
      </c>
      <c r="S129" s="37">
        <f>SUMIFS(СВЦЭМ!$D$34:$D$777,СВЦЭМ!$A$34:$A$777,$A129,СВЦЭМ!$B$34:$B$777,S$119)+'СЕТ СН'!$I$11+СВЦЭМ!$D$10+'СЕТ СН'!$I$5-'СЕТ СН'!$I$21</f>
        <v>4815.5525188899992</v>
      </c>
      <c r="T129" s="37">
        <f>SUMIFS(СВЦЭМ!$D$34:$D$777,СВЦЭМ!$A$34:$A$777,$A129,СВЦЭМ!$B$34:$B$777,T$119)+'СЕТ СН'!$I$11+СВЦЭМ!$D$10+'СЕТ СН'!$I$5-'СЕТ СН'!$I$21</f>
        <v>4809.0313686099998</v>
      </c>
      <c r="U129" s="37">
        <f>SUMIFS(СВЦЭМ!$D$34:$D$777,СВЦЭМ!$A$34:$A$777,$A129,СВЦЭМ!$B$34:$B$777,U$119)+'СЕТ СН'!$I$11+СВЦЭМ!$D$10+'СЕТ СН'!$I$5-'СЕТ СН'!$I$21</f>
        <v>4809.4310615199993</v>
      </c>
      <c r="V129" s="37">
        <f>SUMIFS(СВЦЭМ!$D$34:$D$777,СВЦЭМ!$A$34:$A$777,$A129,СВЦЭМ!$B$34:$B$777,V$119)+'СЕТ СН'!$I$11+СВЦЭМ!$D$10+'СЕТ СН'!$I$5-'СЕТ СН'!$I$21</f>
        <v>4806.2542286099997</v>
      </c>
      <c r="W129" s="37">
        <f>SUMIFS(СВЦЭМ!$D$34:$D$777,СВЦЭМ!$A$34:$A$777,$A129,СВЦЭМ!$B$34:$B$777,W$119)+'СЕТ СН'!$I$11+СВЦЭМ!$D$10+'СЕТ СН'!$I$5-'СЕТ СН'!$I$21</f>
        <v>4805.1606730099993</v>
      </c>
      <c r="X129" s="37">
        <f>SUMIFS(СВЦЭМ!$D$34:$D$777,СВЦЭМ!$A$34:$A$777,$A129,СВЦЭМ!$B$34:$B$777,X$119)+'СЕТ СН'!$I$11+СВЦЭМ!$D$10+'СЕТ СН'!$I$5-'СЕТ СН'!$I$21</f>
        <v>4828.5115267900001</v>
      </c>
      <c r="Y129" s="37">
        <f>SUMIFS(СВЦЭМ!$D$34:$D$777,СВЦЭМ!$A$34:$A$777,$A129,СВЦЭМ!$B$34:$B$777,Y$119)+'СЕТ СН'!$I$11+СВЦЭМ!$D$10+'СЕТ СН'!$I$5-'СЕТ СН'!$I$21</f>
        <v>4901.8424126699992</v>
      </c>
    </row>
    <row r="130" spans="1:25" ht="15.75" x14ac:dyDescent="0.2">
      <c r="A130" s="36">
        <f t="shared" si="3"/>
        <v>42746</v>
      </c>
      <c r="B130" s="37">
        <f>SUMIFS(СВЦЭМ!$D$34:$D$777,СВЦЭМ!$A$34:$A$777,$A130,СВЦЭМ!$B$34:$B$777,B$119)+'СЕТ СН'!$I$11+СВЦЭМ!$D$10+'СЕТ СН'!$I$5-'СЕТ СН'!$I$21</f>
        <v>4920.1394265099998</v>
      </c>
      <c r="C130" s="37">
        <f>SUMIFS(СВЦЭМ!$D$34:$D$777,СВЦЭМ!$A$34:$A$777,$A130,СВЦЭМ!$B$34:$B$777,C$119)+'СЕТ СН'!$I$11+СВЦЭМ!$D$10+'СЕТ СН'!$I$5-'СЕТ СН'!$I$21</f>
        <v>4932.6478518999993</v>
      </c>
      <c r="D130" s="37">
        <f>SUMIFS(СВЦЭМ!$D$34:$D$777,СВЦЭМ!$A$34:$A$777,$A130,СВЦЭМ!$B$34:$B$777,D$119)+'СЕТ СН'!$I$11+СВЦЭМ!$D$10+'СЕТ СН'!$I$5-'СЕТ СН'!$I$21</f>
        <v>4941.8094617099996</v>
      </c>
      <c r="E130" s="37">
        <f>SUMIFS(СВЦЭМ!$D$34:$D$777,СВЦЭМ!$A$34:$A$777,$A130,СВЦЭМ!$B$34:$B$777,E$119)+'СЕТ СН'!$I$11+СВЦЭМ!$D$10+'СЕТ СН'!$I$5-'СЕТ СН'!$I$21</f>
        <v>4936.8361681599999</v>
      </c>
      <c r="F130" s="37">
        <f>SUMIFS(СВЦЭМ!$D$34:$D$777,СВЦЭМ!$A$34:$A$777,$A130,СВЦЭМ!$B$34:$B$777,F$119)+'СЕТ СН'!$I$11+СВЦЭМ!$D$10+'СЕТ СН'!$I$5-'СЕТ СН'!$I$21</f>
        <v>4937.4749951399999</v>
      </c>
      <c r="G130" s="37">
        <f>SUMIFS(СВЦЭМ!$D$34:$D$777,СВЦЭМ!$A$34:$A$777,$A130,СВЦЭМ!$B$34:$B$777,G$119)+'СЕТ СН'!$I$11+СВЦЭМ!$D$10+'СЕТ СН'!$I$5-'СЕТ СН'!$I$21</f>
        <v>4932.5645939699998</v>
      </c>
      <c r="H130" s="37">
        <f>SUMIFS(СВЦЭМ!$D$34:$D$777,СВЦЭМ!$A$34:$A$777,$A130,СВЦЭМ!$B$34:$B$777,H$119)+'СЕТ СН'!$I$11+СВЦЭМ!$D$10+'СЕТ СН'!$I$5-'СЕТ СН'!$I$21</f>
        <v>4932.7230671500001</v>
      </c>
      <c r="I130" s="37">
        <f>SUMIFS(СВЦЭМ!$D$34:$D$777,СВЦЭМ!$A$34:$A$777,$A130,СВЦЭМ!$B$34:$B$777,I$119)+'СЕТ СН'!$I$11+СВЦЭМ!$D$10+'СЕТ СН'!$I$5-'СЕТ СН'!$I$21</f>
        <v>4908.8104370399997</v>
      </c>
      <c r="J130" s="37">
        <f>SUMIFS(СВЦЭМ!$D$34:$D$777,СВЦЭМ!$A$34:$A$777,$A130,СВЦЭМ!$B$34:$B$777,J$119)+'СЕТ СН'!$I$11+СВЦЭМ!$D$10+'СЕТ СН'!$I$5-'СЕТ СН'!$I$21</f>
        <v>4850.2793141299999</v>
      </c>
      <c r="K130" s="37">
        <f>SUMIFS(СВЦЭМ!$D$34:$D$777,СВЦЭМ!$A$34:$A$777,$A130,СВЦЭМ!$B$34:$B$777,K$119)+'СЕТ СН'!$I$11+СВЦЭМ!$D$10+'СЕТ СН'!$I$5-'СЕТ СН'!$I$21</f>
        <v>4870.2605953999991</v>
      </c>
      <c r="L130" s="37">
        <f>SUMIFS(СВЦЭМ!$D$34:$D$777,СВЦЭМ!$A$34:$A$777,$A130,СВЦЭМ!$B$34:$B$777,L$119)+'СЕТ СН'!$I$11+СВЦЭМ!$D$10+'СЕТ СН'!$I$5-'СЕТ СН'!$I$21</f>
        <v>4908.8985861499996</v>
      </c>
      <c r="M130" s="37">
        <f>SUMIFS(СВЦЭМ!$D$34:$D$777,СВЦЭМ!$A$34:$A$777,$A130,СВЦЭМ!$B$34:$B$777,M$119)+'СЕТ СН'!$I$11+СВЦЭМ!$D$10+'СЕТ СН'!$I$5-'СЕТ СН'!$I$21</f>
        <v>4903.4038147800002</v>
      </c>
      <c r="N130" s="37">
        <f>SUMIFS(СВЦЭМ!$D$34:$D$777,СВЦЭМ!$A$34:$A$777,$A130,СВЦЭМ!$B$34:$B$777,N$119)+'СЕТ СН'!$I$11+СВЦЭМ!$D$10+'СЕТ СН'!$I$5-'СЕТ СН'!$I$21</f>
        <v>4888.42408626</v>
      </c>
      <c r="O130" s="37">
        <f>SUMIFS(СВЦЭМ!$D$34:$D$777,СВЦЭМ!$A$34:$A$777,$A130,СВЦЭМ!$B$34:$B$777,O$119)+'СЕТ СН'!$I$11+СВЦЭМ!$D$10+'СЕТ СН'!$I$5-'СЕТ СН'!$I$21</f>
        <v>4883.3511682299995</v>
      </c>
      <c r="P130" s="37">
        <f>SUMIFS(СВЦЭМ!$D$34:$D$777,СВЦЭМ!$A$34:$A$777,$A130,СВЦЭМ!$B$34:$B$777,P$119)+'СЕТ СН'!$I$11+СВЦЭМ!$D$10+'СЕТ СН'!$I$5-'СЕТ СН'!$I$21</f>
        <v>4877.2511791899997</v>
      </c>
      <c r="Q130" s="37">
        <f>SUMIFS(СВЦЭМ!$D$34:$D$777,СВЦЭМ!$A$34:$A$777,$A130,СВЦЭМ!$B$34:$B$777,Q$119)+'СЕТ СН'!$I$11+СВЦЭМ!$D$10+'СЕТ СН'!$I$5-'СЕТ СН'!$I$21</f>
        <v>4871.1805310499994</v>
      </c>
      <c r="R130" s="37">
        <f>SUMIFS(СВЦЭМ!$D$34:$D$777,СВЦЭМ!$A$34:$A$777,$A130,СВЦЭМ!$B$34:$B$777,R$119)+'СЕТ СН'!$I$11+СВЦЭМ!$D$10+'СЕТ СН'!$I$5-'СЕТ СН'!$I$21</f>
        <v>4872.2054664699999</v>
      </c>
      <c r="S130" s="37">
        <f>SUMIFS(СВЦЭМ!$D$34:$D$777,СВЦЭМ!$A$34:$A$777,$A130,СВЦЭМ!$B$34:$B$777,S$119)+'СЕТ СН'!$I$11+СВЦЭМ!$D$10+'СЕТ СН'!$I$5-'СЕТ СН'!$I$21</f>
        <v>4855.7896090300001</v>
      </c>
      <c r="T130" s="37">
        <f>SUMIFS(СВЦЭМ!$D$34:$D$777,СВЦЭМ!$A$34:$A$777,$A130,СВЦЭМ!$B$34:$B$777,T$119)+'СЕТ СН'!$I$11+СВЦЭМ!$D$10+'СЕТ СН'!$I$5-'СЕТ СН'!$I$21</f>
        <v>4787.9173385499998</v>
      </c>
      <c r="U130" s="37">
        <f>SUMIFS(СВЦЭМ!$D$34:$D$777,СВЦЭМ!$A$34:$A$777,$A130,СВЦЭМ!$B$34:$B$777,U$119)+'СЕТ СН'!$I$11+СВЦЭМ!$D$10+'СЕТ СН'!$I$5-'СЕТ СН'!$I$21</f>
        <v>4786.9620879399999</v>
      </c>
      <c r="V130" s="37">
        <f>SUMIFS(СВЦЭМ!$D$34:$D$777,СВЦЭМ!$A$34:$A$777,$A130,СВЦЭМ!$B$34:$B$777,V$119)+'СЕТ СН'!$I$11+СВЦЭМ!$D$10+'СЕТ СН'!$I$5-'СЕТ СН'!$I$21</f>
        <v>4788.5197085499995</v>
      </c>
      <c r="W130" s="37">
        <f>SUMIFS(СВЦЭМ!$D$34:$D$777,СВЦЭМ!$A$34:$A$777,$A130,СВЦЭМ!$B$34:$B$777,W$119)+'СЕТ СН'!$I$11+СВЦЭМ!$D$10+'СЕТ СН'!$I$5-'СЕТ СН'!$I$21</f>
        <v>4803.7747602899999</v>
      </c>
      <c r="X130" s="37">
        <f>SUMIFS(СВЦЭМ!$D$34:$D$777,СВЦЭМ!$A$34:$A$777,$A130,СВЦЭМ!$B$34:$B$777,X$119)+'СЕТ СН'!$I$11+СВЦЭМ!$D$10+'СЕТ СН'!$I$5-'СЕТ СН'!$I$21</f>
        <v>4831.51638542</v>
      </c>
      <c r="Y130" s="37">
        <f>SUMIFS(СВЦЭМ!$D$34:$D$777,СВЦЭМ!$A$34:$A$777,$A130,СВЦЭМ!$B$34:$B$777,Y$119)+'СЕТ СН'!$I$11+СВЦЭМ!$D$10+'СЕТ СН'!$I$5-'СЕТ СН'!$I$21</f>
        <v>4856.1730579599998</v>
      </c>
    </row>
    <row r="131" spans="1:25" ht="15.75" x14ac:dyDescent="0.2">
      <c r="A131" s="36">
        <f t="shared" si="3"/>
        <v>42747</v>
      </c>
      <c r="B131" s="37">
        <f>SUMIFS(СВЦЭМ!$D$34:$D$777,СВЦЭМ!$A$34:$A$777,$A131,СВЦЭМ!$B$34:$B$777,B$119)+'СЕТ СН'!$I$11+СВЦЭМ!$D$10+'СЕТ СН'!$I$5-'СЕТ СН'!$I$21</f>
        <v>4888.2971084700002</v>
      </c>
      <c r="C131" s="37">
        <f>SUMIFS(СВЦЭМ!$D$34:$D$777,СВЦЭМ!$A$34:$A$777,$A131,СВЦЭМ!$B$34:$B$777,C$119)+'СЕТ СН'!$I$11+СВЦЭМ!$D$10+'СЕТ СН'!$I$5-'СЕТ СН'!$I$21</f>
        <v>4927.2731883099996</v>
      </c>
      <c r="D131" s="37">
        <f>SUMIFS(СВЦЭМ!$D$34:$D$777,СВЦЭМ!$A$34:$A$777,$A131,СВЦЭМ!$B$34:$B$777,D$119)+'СЕТ СН'!$I$11+СВЦЭМ!$D$10+'СЕТ СН'!$I$5-'СЕТ СН'!$I$21</f>
        <v>4939.7001329599998</v>
      </c>
      <c r="E131" s="37">
        <f>SUMIFS(СВЦЭМ!$D$34:$D$777,СВЦЭМ!$A$34:$A$777,$A131,СВЦЭМ!$B$34:$B$777,E$119)+'СЕТ СН'!$I$11+СВЦЭМ!$D$10+'СЕТ СН'!$I$5-'СЕТ СН'!$I$21</f>
        <v>4942.3501750199994</v>
      </c>
      <c r="F131" s="37">
        <f>SUMIFS(СВЦЭМ!$D$34:$D$777,СВЦЭМ!$A$34:$A$777,$A131,СВЦЭМ!$B$34:$B$777,F$119)+'СЕТ СН'!$I$11+СВЦЭМ!$D$10+'СЕТ СН'!$I$5-'СЕТ СН'!$I$21</f>
        <v>4939.9561526899997</v>
      </c>
      <c r="G131" s="37">
        <f>SUMIFS(СВЦЭМ!$D$34:$D$777,СВЦЭМ!$A$34:$A$777,$A131,СВЦЭМ!$B$34:$B$777,G$119)+'СЕТ СН'!$I$11+СВЦЭМ!$D$10+'СЕТ СН'!$I$5-'СЕТ СН'!$I$21</f>
        <v>4942.5606016700003</v>
      </c>
      <c r="H131" s="37">
        <f>SUMIFS(СВЦЭМ!$D$34:$D$777,СВЦЭМ!$A$34:$A$777,$A131,СВЦЭМ!$B$34:$B$777,H$119)+'СЕТ СН'!$I$11+СВЦЭМ!$D$10+'СЕТ СН'!$I$5-'СЕТ СН'!$I$21</f>
        <v>4943.5588168899994</v>
      </c>
      <c r="I131" s="37">
        <f>SUMIFS(СВЦЭМ!$D$34:$D$777,СВЦЭМ!$A$34:$A$777,$A131,СВЦЭМ!$B$34:$B$777,I$119)+'СЕТ СН'!$I$11+СВЦЭМ!$D$10+'СЕТ СН'!$I$5-'СЕТ СН'!$I$21</f>
        <v>4902.5638116499995</v>
      </c>
      <c r="J131" s="37">
        <f>SUMIFS(СВЦЭМ!$D$34:$D$777,СВЦЭМ!$A$34:$A$777,$A131,СВЦЭМ!$B$34:$B$777,J$119)+'СЕТ СН'!$I$11+СВЦЭМ!$D$10+'СЕТ СН'!$I$5-'СЕТ СН'!$I$21</f>
        <v>4835.5376829699999</v>
      </c>
      <c r="K131" s="37">
        <f>SUMIFS(СВЦЭМ!$D$34:$D$777,СВЦЭМ!$A$34:$A$777,$A131,СВЦЭМ!$B$34:$B$777,K$119)+'СЕТ СН'!$I$11+СВЦЭМ!$D$10+'СЕТ СН'!$I$5-'СЕТ СН'!$I$21</f>
        <v>4821.9413639100003</v>
      </c>
      <c r="L131" s="37">
        <f>SUMIFS(СВЦЭМ!$D$34:$D$777,СВЦЭМ!$A$34:$A$777,$A131,СВЦЭМ!$B$34:$B$777,L$119)+'СЕТ СН'!$I$11+СВЦЭМ!$D$10+'СЕТ СН'!$I$5-'СЕТ СН'!$I$21</f>
        <v>4825.7803370199999</v>
      </c>
      <c r="M131" s="37">
        <f>SUMIFS(СВЦЭМ!$D$34:$D$777,СВЦЭМ!$A$34:$A$777,$A131,СВЦЭМ!$B$34:$B$777,M$119)+'СЕТ СН'!$I$11+СВЦЭМ!$D$10+'СЕТ СН'!$I$5-'СЕТ СН'!$I$21</f>
        <v>4831.3718369399994</v>
      </c>
      <c r="N131" s="37">
        <f>SUMIFS(СВЦЭМ!$D$34:$D$777,СВЦЭМ!$A$34:$A$777,$A131,СВЦЭМ!$B$34:$B$777,N$119)+'СЕТ СН'!$I$11+СВЦЭМ!$D$10+'СЕТ СН'!$I$5-'СЕТ СН'!$I$21</f>
        <v>4821.7431352499998</v>
      </c>
      <c r="O131" s="37">
        <f>SUMIFS(СВЦЭМ!$D$34:$D$777,СВЦЭМ!$A$34:$A$777,$A131,СВЦЭМ!$B$34:$B$777,O$119)+'СЕТ СН'!$I$11+СВЦЭМ!$D$10+'СЕТ СН'!$I$5-'СЕТ СН'!$I$21</f>
        <v>4826.6748250099999</v>
      </c>
      <c r="P131" s="37">
        <f>SUMIFS(СВЦЭМ!$D$34:$D$777,СВЦЭМ!$A$34:$A$777,$A131,СВЦЭМ!$B$34:$B$777,P$119)+'СЕТ СН'!$I$11+СВЦЭМ!$D$10+'СЕТ СН'!$I$5-'СЕТ СН'!$I$21</f>
        <v>4831.9608571099998</v>
      </c>
      <c r="Q131" s="37">
        <f>SUMIFS(СВЦЭМ!$D$34:$D$777,СВЦЭМ!$A$34:$A$777,$A131,СВЦЭМ!$B$34:$B$777,Q$119)+'СЕТ СН'!$I$11+СВЦЭМ!$D$10+'СЕТ СН'!$I$5-'СЕТ СН'!$I$21</f>
        <v>4828.93021159</v>
      </c>
      <c r="R131" s="37">
        <f>SUMIFS(СВЦЭМ!$D$34:$D$777,СВЦЭМ!$A$34:$A$777,$A131,СВЦЭМ!$B$34:$B$777,R$119)+'СЕТ СН'!$I$11+СВЦЭМ!$D$10+'СЕТ СН'!$I$5-'СЕТ СН'!$I$21</f>
        <v>4831.6848698599997</v>
      </c>
      <c r="S131" s="37">
        <f>SUMIFS(СВЦЭМ!$D$34:$D$777,СВЦЭМ!$A$34:$A$777,$A131,СВЦЭМ!$B$34:$B$777,S$119)+'СЕТ СН'!$I$11+СВЦЭМ!$D$10+'СЕТ СН'!$I$5-'СЕТ СН'!$I$21</f>
        <v>4847.0445009799996</v>
      </c>
      <c r="T131" s="37">
        <f>SUMIFS(СВЦЭМ!$D$34:$D$777,СВЦЭМ!$A$34:$A$777,$A131,СВЦЭМ!$B$34:$B$777,T$119)+'СЕТ СН'!$I$11+СВЦЭМ!$D$10+'СЕТ СН'!$I$5-'СЕТ СН'!$I$21</f>
        <v>4844.4708786499996</v>
      </c>
      <c r="U131" s="37">
        <f>SUMIFS(СВЦЭМ!$D$34:$D$777,СВЦЭМ!$A$34:$A$777,$A131,СВЦЭМ!$B$34:$B$777,U$119)+'СЕТ СН'!$I$11+СВЦЭМ!$D$10+'СЕТ СН'!$I$5-'СЕТ СН'!$I$21</f>
        <v>4847.5364234399995</v>
      </c>
      <c r="V131" s="37">
        <f>SUMIFS(СВЦЭМ!$D$34:$D$777,СВЦЭМ!$A$34:$A$777,$A131,СВЦЭМ!$B$34:$B$777,V$119)+'СЕТ СН'!$I$11+СВЦЭМ!$D$10+'СЕТ СН'!$I$5-'СЕТ СН'!$I$21</f>
        <v>4852.4272338299998</v>
      </c>
      <c r="W131" s="37">
        <f>SUMIFS(СВЦЭМ!$D$34:$D$777,СВЦЭМ!$A$34:$A$777,$A131,СВЦЭМ!$B$34:$B$777,W$119)+'СЕТ СН'!$I$11+СВЦЭМ!$D$10+'СЕТ СН'!$I$5-'СЕТ СН'!$I$21</f>
        <v>4859.0798588299995</v>
      </c>
      <c r="X131" s="37">
        <f>SUMIFS(СВЦЭМ!$D$34:$D$777,СВЦЭМ!$A$34:$A$777,$A131,СВЦЭМ!$B$34:$B$777,X$119)+'СЕТ СН'!$I$11+СВЦЭМ!$D$10+'СЕТ СН'!$I$5-'СЕТ СН'!$I$21</f>
        <v>4789.9020842199998</v>
      </c>
      <c r="Y131" s="37">
        <f>SUMIFS(СВЦЭМ!$D$34:$D$777,СВЦЭМ!$A$34:$A$777,$A131,СВЦЭМ!$B$34:$B$777,Y$119)+'СЕТ СН'!$I$11+СВЦЭМ!$D$10+'СЕТ СН'!$I$5-'СЕТ СН'!$I$21</f>
        <v>4856.9180168499997</v>
      </c>
    </row>
    <row r="132" spans="1:25" ht="15.75" x14ac:dyDescent="0.2">
      <c r="A132" s="36">
        <f t="shared" si="3"/>
        <v>42748</v>
      </c>
      <c r="B132" s="37">
        <f>SUMIFS(СВЦЭМ!$D$34:$D$777,СВЦЭМ!$A$34:$A$777,$A132,СВЦЭМ!$B$34:$B$777,B$119)+'СЕТ СН'!$I$11+СВЦЭМ!$D$10+'СЕТ СН'!$I$5-'СЕТ СН'!$I$21</f>
        <v>4956.5007964500001</v>
      </c>
      <c r="C132" s="37">
        <f>SUMIFS(СВЦЭМ!$D$34:$D$777,СВЦЭМ!$A$34:$A$777,$A132,СВЦЭМ!$B$34:$B$777,C$119)+'СЕТ СН'!$I$11+СВЦЭМ!$D$10+'СЕТ СН'!$I$5-'СЕТ СН'!$I$21</f>
        <v>4988.7536100599991</v>
      </c>
      <c r="D132" s="37">
        <f>SUMIFS(СВЦЭМ!$D$34:$D$777,СВЦЭМ!$A$34:$A$777,$A132,СВЦЭМ!$B$34:$B$777,D$119)+'СЕТ СН'!$I$11+СВЦЭМ!$D$10+'СЕТ СН'!$I$5-'СЕТ СН'!$I$21</f>
        <v>5013.32540548</v>
      </c>
      <c r="E132" s="37">
        <f>SUMIFS(СВЦЭМ!$D$34:$D$777,СВЦЭМ!$A$34:$A$777,$A132,СВЦЭМ!$B$34:$B$777,E$119)+'СЕТ СН'!$I$11+СВЦЭМ!$D$10+'СЕТ СН'!$I$5-'СЕТ СН'!$I$21</f>
        <v>5026.1136676699998</v>
      </c>
      <c r="F132" s="37">
        <f>SUMIFS(СВЦЭМ!$D$34:$D$777,СВЦЭМ!$A$34:$A$777,$A132,СВЦЭМ!$B$34:$B$777,F$119)+'СЕТ СН'!$I$11+СВЦЭМ!$D$10+'СЕТ СН'!$I$5-'СЕТ СН'!$I$21</f>
        <v>5024.5413742700002</v>
      </c>
      <c r="G132" s="37">
        <f>SUMIFS(СВЦЭМ!$D$34:$D$777,СВЦЭМ!$A$34:$A$777,$A132,СВЦЭМ!$B$34:$B$777,G$119)+'СЕТ СН'!$I$11+СВЦЭМ!$D$10+'СЕТ СН'!$I$5-'СЕТ СН'!$I$21</f>
        <v>5008.1095770100001</v>
      </c>
      <c r="H132" s="37">
        <f>SUMIFS(СВЦЭМ!$D$34:$D$777,СВЦЭМ!$A$34:$A$777,$A132,СВЦЭМ!$B$34:$B$777,H$119)+'СЕТ СН'!$I$11+СВЦЭМ!$D$10+'СЕТ СН'!$I$5-'СЕТ СН'!$I$21</f>
        <v>4957.42274189</v>
      </c>
      <c r="I132" s="37">
        <f>SUMIFS(СВЦЭМ!$D$34:$D$777,СВЦЭМ!$A$34:$A$777,$A132,СВЦЭМ!$B$34:$B$777,I$119)+'СЕТ СН'!$I$11+СВЦЭМ!$D$10+'СЕТ СН'!$I$5-'СЕТ СН'!$I$21</f>
        <v>4915.9887985099995</v>
      </c>
      <c r="J132" s="37">
        <f>SUMIFS(СВЦЭМ!$D$34:$D$777,СВЦЭМ!$A$34:$A$777,$A132,СВЦЭМ!$B$34:$B$777,J$119)+'СЕТ СН'!$I$11+СВЦЭМ!$D$10+'СЕТ СН'!$I$5-'СЕТ СН'!$I$21</f>
        <v>4907.89411974</v>
      </c>
      <c r="K132" s="37">
        <f>SUMIFS(СВЦЭМ!$D$34:$D$777,СВЦЭМ!$A$34:$A$777,$A132,СВЦЭМ!$B$34:$B$777,K$119)+'СЕТ СН'!$I$11+СВЦЭМ!$D$10+'СЕТ СН'!$I$5-'СЕТ СН'!$I$21</f>
        <v>4877.8395668599996</v>
      </c>
      <c r="L132" s="37">
        <f>SUMIFS(СВЦЭМ!$D$34:$D$777,СВЦЭМ!$A$34:$A$777,$A132,СВЦЭМ!$B$34:$B$777,L$119)+'СЕТ СН'!$I$11+СВЦЭМ!$D$10+'СЕТ СН'!$I$5-'СЕТ СН'!$I$21</f>
        <v>4863.5568666099998</v>
      </c>
      <c r="M132" s="37">
        <f>SUMIFS(СВЦЭМ!$D$34:$D$777,СВЦЭМ!$A$34:$A$777,$A132,СВЦЭМ!$B$34:$B$777,M$119)+'СЕТ СН'!$I$11+СВЦЭМ!$D$10+'СЕТ СН'!$I$5-'СЕТ СН'!$I$21</f>
        <v>4857.3440005499997</v>
      </c>
      <c r="N132" s="37">
        <f>SUMIFS(СВЦЭМ!$D$34:$D$777,СВЦЭМ!$A$34:$A$777,$A132,СВЦЭМ!$B$34:$B$777,N$119)+'СЕТ СН'!$I$11+СВЦЭМ!$D$10+'СЕТ СН'!$I$5-'СЕТ СН'!$I$21</f>
        <v>4863.5880250699993</v>
      </c>
      <c r="O132" s="37">
        <f>SUMIFS(СВЦЭМ!$D$34:$D$777,СВЦЭМ!$A$34:$A$777,$A132,СВЦЭМ!$B$34:$B$777,O$119)+'СЕТ СН'!$I$11+СВЦЭМ!$D$10+'СЕТ СН'!$I$5-'СЕТ СН'!$I$21</f>
        <v>4868.5767812100003</v>
      </c>
      <c r="P132" s="37">
        <f>SUMIFS(СВЦЭМ!$D$34:$D$777,СВЦЭМ!$A$34:$A$777,$A132,СВЦЭМ!$B$34:$B$777,P$119)+'СЕТ СН'!$I$11+СВЦЭМ!$D$10+'СЕТ СН'!$I$5-'СЕТ СН'!$I$21</f>
        <v>4870.8332683399994</v>
      </c>
      <c r="Q132" s="37">
        <f>SUMIFS(СВЦЭМ!$D$34:$D$777,СВЦЭМ!$A$34:$A$777,$A132,СВЦЭМ!$B$34:$B$777,Q$119)+'СЕТ СН'!$I$11+СВЦЭМ!$D$10+'СЕТ СН'!$I$5-'СЕТ СН'!$I$21</f>
        <v>4873.8516453299999</v>
      </c>
      <c r="R132" s="37">
        <f>SUMIFS(СВЦЭМ!$D$34:$D$777,СВЦЭМ!$A$34:$A$777,$A132,СВЦЭМ!$B$34:$B$777,R$119)+'СЕТ СН'!$I$11+СВЦЭМ!$D$10+'СЕТ СН'!$I$5-'СЕТ СН'!$I$21</f>
        <v>4873.5722830899995</v>
      </c>
      <c r="S132" s="37">
        <f>SUMIFS(СВЦЭМ!$D$34:$D$777,СВЦЭМ!$A$34:$A$777,$A132,СВЦЭМ!$B$34:$B$777,S$119)+'СЕТ СН'!$I$11+СВЦЭМ!$D$10+'СЕТ СН'!$I$5-'СЕТ СН'!$I$21</f>
        <v>4878.4989536599996</v>
      </c>
      <c r="T132" s="37">
        <f>SUMIFS(СВЦЭМ!$D$34:$D$777,СВЦЭМ!$A$34:$A$777,$A132,СВЦЭМ!$B$34:$B$777,T$119)+'СЕТ СН'!$I$11+СВЦЭМ!$D$10+'СЕТ СН'!$I$5-'СЕТ СН'!$I$21</f>
        <v>4872.3867635299994</v>
      </c>
      <c r="U132" s="37">
        <f>SUMIFS(СВЦЭМ!$D$34:$D$777,СВЦЭМ!$A$34:$A$777,$A132,СВЦЭМ!$B$34:$B$777,U$119)+'СЕТ СН'!$I$11+СВЦЭМ!$D$10+'СЕТ СН'!$I$5-'СЕТ СН'!$I$21</f>
        <v>4873.5523294300001</v>
      </c>
      <c r="V132" s="37">
        <f>SUMIFS(СВЦЭМ!$D$34:$D$777,СВЦЭМ!$A$34:$A$777,$A132,СВЦЭМ!$B$34:$B$777,V$119)+'СЕТ СН'!$I$11+СВЦЭМ!$D$10+'СЕТ СН'!$I$5-'СЕТ СН'!$I$21</f>
        <v>4886.2796456899996</v>
      </c>
      <c r="W132" s="37">
        <f>SUMIFS(СВЦЭМ!$D$34:$D$777,СВЦЭМ!$A$34:$A$777,$A132,СВЦЭМ!$B$34:$B$777,W$119)+'СЕТ СН'!$I$11+СВЦЭМ!$D$10+'СЕТ СН'!$I$5-'СЕТ СН'!$I$21</f>
        <v>4884.8418739399995</v>
      </c>
      <c r="X132" s="37">
        <f>SUMIFS(СВЦЭМ!$D$34:$D$777,СВЦЭМ!$A$34:$A$777,$A132,СВЦЭМ!$B$34:$B$777,X$119)+'СЕТ СН'!$I$11+СВЦЭМ!$D$10+'СЕТ СН'!$I$5-'СЕТ СН'!$I$21</f>
        <v>4895.3947005399996</v>
      </c>
      <c r="Y132" s="37">
        <f>SUMIFS(СВЦЭМ!$D$34:$D$777,СВЦЭМ!$A$34:$A$777,$A132,СВЦЭМ!$B$34:$B$777,Y$119)+'СЕТ СН'!$I$11+СВЦЭМ!$D$10+'СЕТ СН'!$I$5-'СЕТ СН'!$I$21</f>
        <v>4900.2511898199991</v>
      </c>
    </row>
    <row r="133" spans="1:25" ht="15.75" x14ac:dyDescent="0.2">
      <c r="A133" s="36">
        <f t="shared" si="3"/>
        <v>42749</v>
      </c>
      <c r="B133" s="37">
        <f>SUMIFS(СВЦЭМ!$D$34:$D$777,СВЦЭМ!$A$34:$A$777,$A133,СВЦЭМ!$B$34:$B$777,B$119)+'СЕТ СН'!$I$11+СВЦЭМ!$D$10+'СЕТ СН'!$I$5-'СЕТ СН'!$I$21</f>
        <v>4910.5458088699997</v>
      </c>
      <c r="C133" s="37">
        <f>SUMIFS(СВЦЭМ!$D$34:$D$777,СВЦЭМ!$A$34:$A$777,$A133,СВЦЭМ!$B$34:$B$777,C$119)+'СЕТ СН'!$I$11+СВЦЭМ!$D$10+'СЕТ СН'!$I$5-'СЕТ СН'!$I$21</f>
        <v>4914.1263781500002</v>
      </c>
      <c r="D133" s="37">
        <f>SUMIFS(СВЦЭМ!$D$34:$D$777,СВЦЭМ!$A$34:$A$777,$A133,СВЦЭМ!$B$34:$B$777,D$119)+'СЕТ СН'!$I$11+СВЦЭМ!$D$10+'СЕТ СН'!$I$5-'СЕТ СН'!$I$21</f>
        <v>4912.5593590199996</v>
      </c>
      <c r="E133" s="37">
        <f>SUMIFS(СВЦЭМ!$D$34:$D$777,СВЦЭМ!$A$34:$A$777,$A133,СВЦЭМ!$B$34:$B$777,E$119)+'СЕТ СН'!$I$11+СВЦЭМ!$D$10+'СЕТ СН'!$I$5-'СЕТ СН'!$I$21</f>
        <v>4924.7241177300002</v>
      </c>
      <c r="F133" s="37">
        <f>SUMIFS(СВЦЭМ!$D$34:$D$777,СВЦЭМ!$A$34:$A$777,$A133,СВЦЭМ!$B$34:$B$777,F$119)+'СЕТ СН'!$I$11+СВЦЭМ!$D$10+'СЕТ СН'!$I$5-'СЕТ СН'!$I$21</f>
        <v>4927.8684147599997</v>
      </c>
      <c r="G133" s="37">
        <f>SUMIFS(СВЦЭМ!$D$34:$D$777,СВЦЭМ!$A$34:$A$777,$A133,СВЦЭМ!$B$34:$B$777,G$119)+'СЕТ СН'!$I$11+СВЦЭМ!$D$10+'СЕТ СН'!$I$5-'СЕТ СН'!$I$21</f>
        <v>4921.5837814400002</v>
      </c>
      <c r="H133" s="37">
        <f>SUMIFS(СВЦЭМ!$D$34:$D$777,СВЦЭМ!$A$34:$A$777,$A133,СВЦЭМ!$B$34:$B$777,H$119)+'СЕТ СН'!$I$11+СВЦЭМ!$D$10+'СЕТ СН'!$I$5-'СЕТ СН'!$I$21</f>
        <v>4911.4873966599998</v>
      </c>
      <c r="I133" s="37">
        <f>SUMIFS(СВЦЭМ!$D$34:$D$777,СВЦЭМ!$A$34:$A$777,$A133,СВЦЭМ!$B$34:$B$777,I$119)+'СЕТ СН'!$I$11+СВЦЭМ!$D$10+'СЕТ СН'!$I$5-'СЕТ СН'!$I$21</f>
        <v>4913.0866545499994</v>
      </c>
      <c r="J133" s="37">
        <f>SUMIFS(СВЦЭМ!$D$34:$D$777,СВЦЭМ!$A$34:$A$777,$A133,СВЦЭМ!$B$34:$B$777,J$119)+'СЕТ СН'!$I$11+СВЦЭМ!$D$10+'СЕТ СН'!$I$5-'СЕТ СН'!$I$21</f>
        <v>4901.85103024</v>
      </c>
      <c r="K133" s="37">
        <f>SUMIFS(СВЦЭМ!$D$34:$D$777,СВЦЭМ!$A$34:$A$777,$A133,СВЦЭМ!$B$34:$B$777,K$119)+'СЕТ СН'!$I$11+СВЦЭМ!$D$10+'СЕТ СН'!$I$5-'СЕТ СН'!$I$21</f>
        <v>4860.3794420599997</v>
      </c>
      <c r="L133" s="37">
        <f>SUMIFS(СВЦЭМ!$D$34:$D$777,СВЦЭМ!$A$34:$A$777,$A133,СВЦЭМ!$B$34:$B$777,L$119)+'СЕТ СН'!$I$11+СВЦЭМ!$D$10+'СЕТ СН'!$I$5-'СЕТ СН'!$I$21</f>
        <v>4857.25603254</v>
      </c>
      <c r="M133" s="37">
        <f>SUMIFS(СВЦЭМ!$D$34:$D$777,СВЦЭМ!$A$34:$A$777,$A133,СВЦЭМ!$B$34:$B$777,M$119)+'СЕТ СН'!$I$11+СВЦЭМ!$D$10+'СЕТ СН'!$I$5-'СЕТ СН'!$I$21</f>
        <v>4851.4650624899996</v>
      </c>
      <c r="N133" s="37">
        <f>SUMIFS(СВЦЭМ!$D$34:$D$777,СВЦЭМ!$A$34:$A$777,$A133,СВЦЭМ!$B$34:$B$777,N$119)+'СЕТ СН'!$I$11+СВЦЭМ!$D$10+'СЕТ СН'!$I$5-'СЕТ СН'!$I$21</f>
        <v>4857.8409227899992</v>
      </c>
      <c r="O133" s="37">
        <f>SUMIFS(СВЦЭМ!$D$34:$D$777,СВЦЭМ!$A$34:$A$777,$A133,СВЦЭМ!$B$34:$B$777,O$119)+'СЕТ СН'!$I$11+СВЦЭМ!$D$10+'СЕТ СН'!$I$5-'СЕТ СН'!$I$21</f>
        <v>4859.2995350700003</v>
      </c>
      <c r="P133" s="37">
        <f>SUMIFS(СВЦЭМ!$D$34:$D$777,СВЦЭМ!$A$34:$A$777,$A133,СВЦЭМ!$B$34:$B$777,P$119)+'СЕТ СН'!$I$11+СВЦЭМ!$D$10+'СЕТ СН'!$I$5-'СЕТ СН'!$I$21</f>
        <v>4863.7118136999998</v>
      </c>
      <c r="Q133" s="37">
        <f>SUMIFS(СВЦЭМ!$D$34:$D$777,СВЦЭМ!$A$34:$A$777,$A133,СВЦЭМ!$B$34:$B$777,Q$119)+'СЕТ СН'!$I$11+СВЦЭМ!$D$10+'СЕТ СН'!$I$5-'СЕТ СН'!$I$21</f>
        <v>4868.8201128199998</v>
      </c>
      <c r="R133" s="37">
        <f>SUMIFS(СВЦЭМ!$D$34:$D$777,СВЦЭМ!$A$34:$A$777,$A133,СВЦЭМ!$B$34:$B$777,R$119)+'СЕТ СН'!$I$11+СВЦЭМ!$D$10+'СЕТ СН'!$I$5-'СЕТ СН'!$I$21</f>
        <v>4866.9049438399998</v>
      </c>
      <c r="S133" s="37">
        <f>SUMIFS(СВЦЭМ!$D$34:$D$777,СВЦЭМ!$A$34:$A$777,$A133,СВЦЭМ!$B$34:$B$777,S$119)+'СЕТ СН'!$I$11+СВЦЭМ!$D$10+'СЕТ СН'!$I$5-'СЕТ СН'!$I$21</f>
        <v>4852.6983481299994</v>
      </c>
      <c r="T133" s="37">
        <f>SUMIFS(СВЦЭМ!$D$34:$D$777,СВЦЭМ!$A$34:$A$777,$A133,СВЦЭМ!$B$34:$B$777,T$119)+'СЕТ СН'!$I$11+СВЦЭМ!$D$10+'СЕТ СН'!$I$5-'СЕТ СН'!$I$21</f>
        <v>4846.9545958299996</v>
      </c>
      <c r="U133" s="37">
        <f>SUMIFS(СВЦЭМ!$D$34:$D$777,СВЦЭМ!$A$34:$A$777,$A133,СВЦЭМ!$B$34:$B$777,U$119)+'СЕТ СН'!$I$11+СВЦЭМ!$D$10+'СЕТ СН'!$I$5-'СЕТ СН'!$I$21</f>
        <v>4847.4796444200001</v>
      </c>
      <c r="V133" s="37">
        <f>SUMIFS(СВЦЭМ!$D$34:$D$777,СВЦЭМ!$A$34:$A$777,$A133,СВЦЭМ!$B$34:$B$777,V$119)+'СЕТ СН'!$I$11+СВЦЭМ!$D$10+'СЕТ СН'!$I$5-'СЕТ СН'!$I$21</f>
        <v>4850.8761899299998</v>
      </c>
      <c r="W133" s="37">
        <f>SUMIFS(СВЦЭМ!$D$34:$D$777,СВЦЭМ!$A$34:$A$777,$A133,СВЦЭМ!$B$34:$B$777,W$119)+'СЕТ СН'!$I$11+СВЦЭМ!$D$10+'СЕТ СН'!$I$5-'СЕТ СН'!$I$21</f>
        <v>4869.6650890199999</v>
      </c>
      <c r="X133" s="37">
        <f>SUMIFS(СВЦЭМ!$D$34:$D$777,СВЦЭМ!$A$34:$A$777,$A133,СВЦЭМ!$B$34:$B$777,X$119)+'СЕТ СН'!$I$11+СВЦЭМ!$D$10+'СЕТ СН'!$I$5-'СЕТ СН'!$I$21</f>
        <v>4875.1819017500002</v>
      </c>
      <c r="Y133" s="37">
        <f>SUMIFS(СВЦЭМ!$D$34:$D$777,СВЦЭМ!$A$34:$A$777,$A133,СВЦЭМ!$B$34:$B$777,Y$119)+'СЕТ СН'!$I$11+СВЦЭМ!$D$10+'СЕТ СН'!$I$5-'СЕТ СН'!$I$21</f>
        <v>4888.3104549299997</v>
      </c>
    </row>
    <row r="134" spans="1:25" ht="15.75" x14ac:dyDescent="0.2">
      <c r="A134" s="36">
        <f t="shared" si="3"/>
        <v>42750</v>
      </c>
      <c r="B134" s="37">
        <f>SUMIFS(СВЦЭМ!$D$34:$D$777,СВЦЭМ!$A$34:$A$777,$A134,СВЦЭМ!$B$34:$B$777,B$119)+'СЕТ СН'!$I$11+СВЦЭМ!$D$10+'СЕТ СН'!$I$5-'СЕТ СН'!$I$21</f>
        <v>4873.5562972299995</v>
      </c>
      <c r="C134" s="37">
        <f>SUMIFS(СВЦЭМ!$D$34:$D$777,СВЦЭМ!$A$34:$A$777,$A134,СВЦЭМ!$B$34:$B$777,C$119)+'СЕТ СН'!$I$11+СВЦЭМ!$D$10+'СЕТ СН'!$I$5-'СЕТ СН'!$I$21</f>
        <v>4911.0300247399991</v>
      </c>
      <c r="D134" s="37">
        <f>SUMIFS(СВЦЭМ!$D$34:$D$777,СВЦЭМ!$A$34:$A$777,$A134,СВЦЭМ!$B$34:$B$777,D$119)+'СЕТ СН'!$I$11+СВЦЭМ!$D$10+'СЕТ СН'!$I$5-'СЕТ СН'!$I$21</f>
        <v>4932.54755682</v>
      </c>
      <c r="E134" s="37">
        <f>SUMIFS(СВЦЭМ!$D$34:$D$777,СВЦЭМ!$A$34:$A$777,$A134,СВЦЭМ!$B$34:$B$777,E$119)+'СЕТ СН'!$I$11+СВЦЭМ!$D$10+'СЕТ СН'!$I$5-'СЕТ СН'!$I$21</f>
        <v>4945.5250253100003</v>
      </c>
      <c r="F134" s="37">
        <f>SUMIFS(СВЦЭМ!$D$34:$D$777,СВЦЭМ!$A$34:$A$777,$A134,СВЦЭМ!$B$34:$B$777,F$119)+'СЕТ СН'!$I$11+СВЦЭМ!$D$10+'СЕТ СН'!$I$5-'СЕТ СН'!$I$21</f>
        <v>4947.3842797899997</v>
      </c>
      <c r="G134" s="37">
        <f>SUMIFS(СВЦЭМ!$D$34:$D$777,СВЦЭМ!$A$34:$A$777,$A134,СВЦЭМ!$B$34:$B$777,G$119)+'СЕТ СН'!$I$11+СВЦЭМ!$D$10+'СЕТ СН'!$I$5-'СЕТ СН'!$I$21</f>
        <v>4940.3835533099991</v>
      </c>
      <c r="H134" s="37">
        <f>SUMIFS(СВЦЭМ!$D$34:$D$777,СВЦЭМ!$A$34:$A$777,$A134,СВЦЭМ!$B$34:$B$777,H$119)+'СЕТ СН'!$I$11+СВЦЭМ!$D$10+'СЕТ СН'!$I$5-'СЕТ СН'!$I$21</f>
        <v>4926.03687145</v>
      </c>
      <c r="I134" s="37">
        <f>SUMIFS(СВЦЭМ!$D$34:$D$777,СВЦЭМ!$A$34:$A$777,$A134,СВЦЭМ!$B$34:$B$777,I$119)+'СЕТ СН'!$I$11+СВЦЭМ!$D$10+'СЕТ СН'!$I$5-'СЕТ СН'!$I$21</f>
        <v>4924.77886872</v>
      </c>
      <c r="J134" s="37">
        <f>SUMIFS(СВЦЭМ!$D$34:$D$777,СВЦЭМ!$A$34:$A$777,$A134,СВЦЭМ!$B$34:$B$777,J$119)+'СЕТ СН'!$I$11+СВЦЭМ!$D$10+'СЕТ СН'!$I$5-'СЕТ СН'!$I$21</f>
        <v>4898.3388645699997</v>
      </c>
      <c r="K134" s="37">
        <f>SUMIFS(СВЦЭМ!$D$34:$D$777,СВЦЭМ!$A$34:$A$777,$A134,СВЦЭМ!$B$34:$B$777,K$119)+'СЕТ СН'!$I$11+СВЦЭМ!$D$10+'СЕТ СН'!$I$5-'СЕТ СН'!$I$21</f>
        <v>4855.5508165199999</v>
      </c>
      <c r="L134" s="37">
        <f>SUMIFS(СВЦЭМ!$D$34:$D$777,СВЦЭМ!$A$34:$A$777,$A134,СВЦЭМ!$B$34:$B$777,L$119)+'СЕТ СН'!$I$11+СВЦЭМ!$D$10+'СЕТ СН'!$I$5-'СЕТ СН'!$I$21</f>
        <v>4854.9800372099999</v>
      </c>
      <c r="M134" s="37">
        <f>SUMIFS(СВЦЭМ!$D$34:$D$777,СВЦЭМ!$A$34:$A$777,$A134,СВЦЭМ!$B$34:$B$777,M$119)+'СЕТ СН'!$I$11+СВЦЭМ!$D$10+'СЕТ СН'!$I$5-'СЕТ СН'!$I$21</f>
        <v>4850.5513290700001</v>
      </c>
      <c r="N134" s="37">
        <f>SUMIFS(СВЦЭМ!$D$34:$D$777,СВЦЭМ!$A$34:$A$777,$A134,СВЦЭМ!$B$34:$B$777,N$119)+'СЕТ СН'!$I$11+СВЦЭМ!$D$10+'СЕТ СН'!$I$5-'СЕТ СН'!$I$21</f>
        <v>4844.6643662400002</v>
      </c>
      <c r="O134" s="37">
        <f>SUMIFS(СВЦЭМ!$D$34:$D$777,СВЦЭМ!$A$34:$A$777,$A134,СВЦЭМ!$B$34:$B$777,O$119)+'СЕТ СН'!$I$11+СВЦЭМ!$D$10+'СЕТ СН'!$I$5-'СЕТ СН'!$I$21</f>
        <v>4842.2628464299996</v>
      </c>
      <c r="P134" s="37">
        <f>SUMIFS(СВЦЭМ!$D$34:$D$777,СВЦЭМ!$A$34:$A$777,$A134,СВЦЭМ!$B$34:$B$777,P$119)+'СЕТ СН'!$I$11+СВЦЭМ!$D$10+'СЕТ СН'!$I$5-'СЕТ СН'!$I$21</f>
        <v>4842.3790370299994</v>
      </c>
      <c r="Q134" s="37">
        <f>SUMIFS(СВЦЭМ!$D$34:$D$777,СВЦЭМ!$A$34:$A$777,$A134,СВЦЭМ!$B$34:$B$777,Q$119)+'СЕТ СН'!$I$11+СВЦЭМ!$D$10+'СЕТ СН'!$I$5-'СЕТ СН'!$I$21</f>
        <v>4843.7947445899999</v>
      </c>
      <c r="R134" s="37">
        <f>SUMIFS(СВЦЭМ!$D$34:$D$777,СВЦЭМ!$A$34:$A$777,$A134,СВЦЭМ!$B$34:$B$777,R$119)+'СЕТ СН'!$I$11+СВЦЭМ!$D$10+'СЕТ СН'!$I$5-'СЕТ СН'!$I$21</f>
        <v>4843.40667416</v>
      </c>
      <c r="S134" s="37">
        <f>SUMIFS(СВЦЭМ!$D$34:$D$777,СВЦЭМ!$A$34:$A$777,$A134,СВЦЭМ!$B$34:$B$777,S$119)+'СЕТ СН'!$I$11+СВЦЭМ!$D$10+'СЕТ СН'!$I$5-'СЕТ СН'!$I$21</f>
        <v>4849.9030371600002</v>
      </c>
      <c r="T134" s="37">
        <f>SUMIFS(СВЦЭМ!$D$34:$D$777,СВЦЭМ!$A$34:$A$777,$A134,СВЦЭМ!$B$34:$B$777,T$119)+'СЕТ СН'!$I$11+СВЦЭМ!$D$10+'СЕТ СН'!$I$5-'СЕТ СН'!$I$21</f>
        <v>4850.5561402900003</v>
      </c>
      <c r="U134" s="37">
        <f>SUMIFS(СВЦЭМ!$D$34:$D$777,СВЦЭМ!$A$34:$A$777,$A134,СВЦЭМ!$B$34:$B$777,U$119)+'СЕТ СН'!$I$11+СВЦЭМ!$D$10+'СЕТ СН'!$I$5-'СЕТ СН'!$I$21</f>
        <v>4850.9687290299998</v>
      </c>
      <c r="V134" s="37">
        <f>SUMIFS(СВЦЭМ!$D$34:$D$777,СВЦЭМ!$A$34:$A$777,$A134,СВЦЭМ!$B$34:$B$777,V$119)+'СЕТ СН'!$I$11+СВЦЭМ!$D$10+'СЕТ СН'!$I$5-'СЕТ СН'!$I$21</f>
        <v>4853.0913627499995</v>
      </c>
      <c r="W134" s="37">
        <f>SUMIFS(СВЦЭМ!$D$34:$D$777,СВЦЭМ!$A$34:$A$777,$A134,СВЦЭМ!$B$34:$B$777,W$119)+'СЕТ СН'!$I$11+СВЦЭМ!$D$10+'СЕТ СН'!$I$5-'СЕТ СН'!$I$21</f>
        <v>4848.50228255</v>
      </c>
      <c r="X134" s="37">
        <f>SUMIFS(СВЦЭМ!$D$34:$D$777,СВЦЭМ!$A$34:$A$777,$A134,СВЦЭМ!$B$34:$B$777,X$119)+'СЕТ СН'!$I$11+СВЦЭМ!$D$10+'СЕТ СН'!$I$5-'СЕТ СН'!$I$21</f>
        <v>4844.1301778099996</v>
      </c>
      <c r="Y134" s="37">
        <f>SUMIFS(СВЦЭМ!$D$34:$D$777,СВЦЭМ!$A$34:$A$777,$A134,СВЦЭМ!$B$34:$B$777,Y$119)+'СЕТ СН'!$I$11+СВЦЭМ!$D$10+'СЕТ СН'!$I$5-'СЕТ СН'!$I$21</f>
        <v>4857.8744213199998</v>
      </c>
    </row>
    <row r="135" spans="1:25" ht="15.75" x14ac:dyDescent="0.2">
      <c r="A135" s="36">
        <f t="shared" si="3"/>
        <v>42751</v>
      </c>
      <c r="B135" s="37">
        <f>SUMIFS(СВЦЭМ!$D$34:$D$777,СВЦЭМ!$A$34:$A$777,$A135,СВЦЭМ!$B$34:$B$777,B$119)+'СЕТ СН'!$I$11+СВЦЭМ!$D$10+'СЕТ СН'!$I$5-'СЕТ СН'!$I$21</f>
        <v>4891.8027819199997</v>
      </c>
      <c r="C135" s="37">
        <f>SUMIFS(СВЦЭМ!$D$34:$D$777,СВЦЭМ!$A$34:$A$777,$A135,СВЦЭМ!$B$34:$B$777,C$119)+'СЕТ СН'!$I$11+СВЦЭМ!$D$10+'СЕТ СН'!$I$5-'СЕТ СН'!$I$21</f>
        <v>4926.0969999600002</v>
      </c>
      <c r="D135" s="37">
        <f>SUMIFS(СВЦЭМ!$D$34:$D$777,СВЦЭМ!$A$34:$A$777,$A135,СВЦЭМ!$B$34:$B$777,D$119)+'СЕТ СН'!$I$11+СВЦЭМ!$D$10+'СЕТ СН'!$I$5-'СЕТ СН'!$I$21</f>
        <v>4950.8029748099998</v>
      </c>
      <c r="E135" s="37">
        <f>SUMIFS(СВЦЭМ!$D$34:$D$777,СВЦЭМ!$A$34:$A$777,$A135,СВЦЭМ!$B$34:$B$777,E$119)+'СЕТ СН'!$I$11+СВЦЭМ!$D$10+'СЕТ СН'!$I$5-'СЕТ СН'!$I$21</f>
        <v>4962.6463034299995</v>
      </c>
      <c r="F135" s="37">
        <f>SUMIFS(СВЦЭМ!$D$34:$D$777,СВЦЭМ!$A$34:$A$777,$A135,СВЦЭМ!$B$34:$B$777,F$119)+'СЕТ СН'!$I$11+СВЦЭМ!$D$10+'СЕТ СН'!$I$5-'СЕТ СН'!$I$21</f>
        <v>4961.9425030699995</v>
      </c>
      <c r="G135" s="37">
        <f>SUMIFS(СВЦЭМ!$D$34:$D$777,СВЦЭМ!$A$34:$A$777,$A135,СВЦЭМ!$B$34:$B$777,G$119)+'СЕТ СН'!$I$11+СВЦЭМ!$D$10+'СЕТ СН'!$I$5-'СЕТ СН'!$I$21</f>
        <v>4945.6193810299992</v>
      </c>
      <c r="H135" s="37">
        <f>SUMIFS(СВЦЭМ!$D$34:$D$777,СВЦЭМ!$A$34:$A$777,$A135,СВЦЭМ!$B$34:$B$777,H$119)+'СЕТ СН'!$I$11+СВЦЭМ!$D$10+'СЕТ СН'!$I$5-'СЕТ СН'!$I$21</f>
        <v>4933.8718108699995</v>
      </c>
      <c r="I135" s="37">
        <f>SUMIFS(СВЦЭМ!$D$34:$D$777,СВЦЭМ!$A$34:$A$777,$A135,СВЦЭМ!$B$34:$B$777,I$119)+'СЕТ СН'!$I$11+СВЦЭМ!$D$10+'СЕТ СН'!$I$5-'СЕТ СН'!$I$21</f>
        <v>4873.4113520299998</v>
      </c>
      <c r="J135" s="37">
        <f>SUMIFS(СВЦЭМ!$D$34:$D$777,СВЦЭМ!$A$34:$A$777,$A135,СВЦЭМ!$B$34:$B$777,J$119)+'СЕТ СН'!$I$11+СВЦЭМ!$D$10+'СЕТ СН'!$I$5-'СЕТ СН'!$I$21</f>
        <v>4944.0423150999995</v>
      </c>
      <c r="K135" s="37">
        <f>SUMIFS(СВЦЭМ!$D$34:$D$777,СВЦЭМ!$A$34:$A$777,$A135,СВЦЭМ!$B$34:$B$777,K$119)+'СЕТ СН'!$I$11+СВЦЭМ!$D$10+'СЕТ СН'!$I$5-'СЕТ СН'!$I$21</f>
        <v>4885.6098680399991</v>
      </c>
      <c r="L135" s="37">
        <f>SUMIFS(СВЦЭМ!$D$34:$D$777,СВЦЭМ!$A$34:$A$777,$A135,СВЦЭМ!$B$34:$B$777,L$119)+'СЕТ СН'!$I$11+СВЦЭМ!$D$10+'СЕТ СН'!$I$5-'СЕТ СН'!$I$21</f>
        <v>4890.7207336199999</v>
      </c>
      <c r="M135" s="37">
        <f>SUMIFS(СВЦЭМ!$D$34:$D$777,СВЦЭМ!$A$34:$A$777,$A135,СВЦЭМ!$B$34:$B$777,M$119)+'СЕТ СН'!$I$11+СВЦЭМ!$D$10+'СЕТ СН'!$I$5-'СЕТ СН'!$I$21</f>
        <v>4885.0327246099996</v>
      </c>
      <c r="N135" s="37">
        <f>SUMIFS(СВЦЭМ!$D$34:$D$777,СВЦЭМ!$A$34:$A$777,$A135,СВЦЭМ!$B$34:$B$777,N$119)+'СЕТ СН'!$I$11+СВЦЭМ!$D$10+'СЕТ СН'!$I$5-'СЕТ СН'!$I$21</f>
        <v>4870.0316042300001</v>
      </c>
      <c r="O135" s="37">
        <f>SUMIFS(СВЦЭМ!$D$34:$D$777,СВЦЭМ!$A$34:$A$777,$A135,СВЦЭМ!$B$34:$B$777,O$119)+'СЕТ СН'!$I$11+СВЦЭМ!$D$10+'СЕТ СН'!$I$5-'СЕТ СН'!$I$21</f>
        <v>4865.2172790799996</v>
      </c>
      <c r="P135" s="37">
        <f>SUMIFS(СВЦЭМ!$D$34:$D$777,СВЦЭМ!$A$34:$A$777,$A135,СВЦЭМ!$B$34:$B$777,P$119)+'СЕТ СН'!$I$11+СВЦЭМ!$D$10+'СЕТ СН'!$I$5-'СЕТ СН'!$I$21</f>
        <v>4863.9418511999993</v>
      </c>
      <c r="Q135" s="37">
        <f>SUMIFS(СВЦЭМ!$D$34:$D$777,СВЦЭМ!$A$34:$A$777,$A135,СВЦЭМ!$B$34:$B$777,Q$119)+'СЕТ СН'!$I$11+СВЦЭМ!$D$10+'СЕТ СН'!$I$5-'СЕТ СН'!$I$21</f>
        <v>4860.2200925599991</v>
      </c>
      <c r="R135" s="37">
        <f>SUMIFS(СВЦЭМ!$D$34:$D$777,СВЦЭМ!$A$34:$A$777,$A135,СВЦЭМ!$B$34:$B$777,R$119)+'СЕТ СН'!$I$11+СВЦЭМ!$D$10+'СЕТ СН'!$I$5-'СЕТ СН'!$I$21</f>
        <v>4864.9211615799995</v>
      </c>
      <c r="S135" s="37">
        <f>SUMIFS(СВЦЭМ!$D$34:$D$777,СВЦЭМ!$A$34:$A$777,$A135,СВЦЭМ!$B$34:$B$777,S$119)+'СЕТ СН'!$I$11+СВЦЭМ!$D$10+'СЕТ СН'!$I$5-'СЕТ СН'!$I$21</f>
        <v>4878.6838655699994</v>
      </c>
      <c r="T135" s="37">
        <f>SUMIFS(СВЦЭМ!$D$34:$D$777,СВЦЭМ!$A$34:$A$777,$A135,СВЦЭМ!$B$34:$B$777,T$119)+'СЕТ СН'!$I$11+СВЦЭМ!$D$10+'СЕТ СН'!$I$5-'СЕТ СН'!$I$21</f>
        <v>4867.6742577899995</v>
      </c>
      <c r="U135" s="37">
        <f>SUMIFS(СВЦЭМ!$D$34:$D$777,СВЦЭМ!$A$34:$A$777,$A135,СВЦЭМ!$B$34:$B$777,U$119)+'СЕТ СН'!$I$11+СВЦЭМ!$D$10+'СЕТ СН'!$I$5-'СЕТ СН'!$I$21</f>
        <v>4872.7576489699995</v>
      </c>
      <c r="V135" s="37">
        <f>SUMIFS(СВЦЭМ!$D$34:$D$777,СВЦЭМ!$A$34:$A$777,$A135,СВЦЭМ!$B$34:$B$777,V$119)+'СЕТ СН'!$I$11+СВЦЭМ!$D$10+'СЕТ СН'!$I$5-'СЕТ СН'!$I$21</f>
        <v>4880.7670555899995</v>
      </c>
      <c r="W135" s="37">
        <f>SUMIFS(СВЦЭМ!$D$34:$D$777,СВЦЭМ!$A$34:$A$777,$A135,СВЦЭМ!$B$34:$B$777,W$119)+'СЕТ СН'!$I$11+СВЦЭМ!$D$10+'СЕТ СН'!$I$5-'СЕТ СН'!$I$21</f>
        <v>4875.3125872099999</v>
      </c>
      <c r="X135" s="37">
        <f>SUMIFS(СВЦЭМ!$D$34:$D$777,СВЦЭМ!$A$34:$A$777,$A135,СВЦЭМ!$B$34:$B$777,X$119)+'СЕТ СН'!$I$11+СВЦЭМ!$D$10+'СЕТ СН'!$I$5-'СЕТ СН'!$I$21</f>
        <v>4877.2839705400002</v>
      </c>
      <c r="Y135" s="37">
        <f>SUMIFS(СВЦЭМ!$D$34:$D$777,СВЦЭМ!$A$34:$A$777,$A135,СВЦЭМ!$B$34:$B$777,Y$119)+'СЕТ СН'!$I$11+СВЦЭМ!$D$10+'СЕТ СН'!$I$5-'СЕТ СН'!$I$21</f>
        <v>4873.3042353000001</v>
      </c>
    </row>
    <row r="136" spans="1:25" ht="15.75" x14ac:dyDescent="0.2">
      <c r="A136" s="36">
        <f t="shared" si="3"/>
        <v>42752</v>
      </c>
      <c r="B136" s="37">
        <f>SUMIFS(СВЦЭМ!$D$34:$D$777,СВЦЭМ!$A$34:$A$777,$A136,СВЦЭМ!$B$34:$B$777,B$119)+'СЕТ СН'!$I$11+СВЦЭМ!$D$10+'СЕТ СН'!$I$5-'СЕТ СН'!$I$21</f>
        <v>4876.8485732399995</v>
      </c>
      <c r="C136" s="37">
        <f>SUMIFS(СВЦЭМ!$D$34:$D$777,СВЦЭМ!$A$34:$A$777,$A136,СВЦЭМ!$B$34:$B$777,C$119)+'СЕТ СН'!$I$11+СВЦЭМ!$D$10+'СЕТ СН'!$I$5-'СЕТ СН'!$I$21</f>
        <v>4896.50411515</v>
      </c>
      <c r="D136" s="37">
        <f>SUMIFS(СВЦЭМ!$D$34:$D$777,СВЦЭМ!$A$34:$A$777,$A136,СВЦЭМ!$B$34:$B$777,D$119)+'СЕТ СН'!$I$11+СВЦЭМ!$D$10+'СЕТ СН'!$I$5-'СЕТ СН'!$I$21</f>
        <v>4950.3903696300004</v>
      </c>
      <c r="E136" s="37">
        <f>SUMIFS(СВЦЭМ!$D$34:$D$777,СВЦЭМ!$A$34:$A$777,$A136,СВЦЭМ!$B$34:$B$777,E$119)+'СЕТ СН'!$I$11+СВЦЭМ!$D$10+'СЕТ СН'!$I$5-'СЕТ СН'!$I$21</f>
        <v>4943.5179651999997</v>
      </c>
      <c r="F136" s="37">
        <f>SUMIFS(СВЦЭМ!$D$34:$D$777,СВЦЭМ!$A$34:$A$777,$A136,СВЦЭМ!$B$34:$B$777,F$119)+'СЕТ СН'!$I$11+СВЦЭМ!$D$10+'СЕТ СН'!$I$5-'СЕТ СН'!$I$21</f>
        <v>4944.9097440699998</v>
      </c>
      <c r="G136" s="37">
        <f>SUMIFS(СВЦЭМ!$D$34:$D$777,СВЦЭМ!$A$34:$A$777,$A136,СВЦЭМ!$B$34:$B$777,G$119)+'СЕТ СН'!$I$11+СВЦЭМ!$D$10+'СЕТ СН'!$I$5-'СЕТ СН'!$I$21</f>
        <v>4924.5977819799991</v>
      </c>
      <c r="H136" s="37">
        <f>SUMIFS(СВЦЭМ!$D$34:$D$777,СВЦЭМ!$A$34:$A$777,$A136,СВЦЭМ!$B$34:$B$777,H$119)+'СЕТ СН'!$I$11+СВЦЭМ!$D$10+'СЕТ СН'!$I$5-'СЕТ СН'!$I$21</f>
        <v>4852.1467829100002</v>
      </c>
      <c r="I136" s="37">
        <f>SUMIFS(СВЦЭМ!$D$34:$D$777,СВЦЭМ!$A$34:$A$777,$A136,СВЦЭМ!$B$34:$B$777,I$119)+'СЕТ СН'!$I$11+СВЦЭМ!$D$10+'СЕТ СН'!$I$5-'СЕТ СН'!$I$21</f>
        <v>4882.1814840799998</v>
      </c>
      <c r="J136" s="37">
        <f>SUMIFS(СВЦЭМ!$D$34:$D$777,СВЦЭМ!$A$34:$A$777,$A136,СВЦЭМ!$B$34:$B$777,J$119)+'СЕТ СН'!$I$11+СВЦЭМ!$D$10+'СЕТ СН'!$I$5-'СЕТ СН'!$I$21</f>
        <v>4839.4614999999994</v>
      </c>
      <c r="K136" s="37">
        <f>SUMIFS(СВЦЭМ!$D$34:$D$777,СВЦЭМ!$A$34:$A$777,$A136,СВЦЭМ!$B$34:$B$777,K$119)+'СЕТ СН'!$I$11+СВЦЭМ!$D$10+'СЕТ СН'!$I$5-'СЕТ СН'!$I$21</f>
        <v>4862.9357851999994</v>
      </c>
      <c r="L136" s="37">
        <f>SUMIFS(СВЦЭМ!$D$34:$D$777,СВЦЭМ!$A$34:$A$777,$A136,СВЦЭМ!$B$34:$B$777,L$119)+'СЕТ СН'!$I$11+СВЦЭМ!$D$10+'СЕТ СН'!$I$5-'СЕТ СН'!$I$21</f>
        <v>4876.01660283</v>
      </c>
      <c r="M136" s="37">
        <f>SUMIFS(СВЦЭМ!$D$34:$D$777,СВЦЭМ!$A$34:$A$777,$A136,СВЦЭМ!$B$34:$B$777,M$119)+'СЕТ СН'!$I$11+СВЦЭМ!$D$10+'СЕТ СН'!$I$5-'СЕТ СН'!$I$21</f>
        <v>4885.14416987</v>
      </c>
      <c r="N136" s="37">
        <f>SUMIFS(СВЦЭМ!$D$34:$D$777,СВЦЭМ!$A$34:$A$777,$A136,СВЦЭМ!$B$34:$B$777,N$119)+'СЕТ СН'!$I$11+СВЦЭМ!$D$10+'СЕТ СН'!$I$5-'СЕТ СН'!$I$21</f>
        <v>4886.5958134399998</v>
      </c>
      <c r="O136" s="37">
        <f>SUMIFS(СВЦЭМ!$D$34:$D$777,СВЦЭМ!$A$34:$A$777,$A136,СВЦЭМ!$B$34:$B$777,O$119)+'СЕТ СН'!$I$11+СВЦЭМ!$D$10+'СЕТ СН'!$I$5-'СЕТ СН'!$I$21</f>
        <v>4882.6035740099996</v>
      </c>
      <c r="P136" s="37">
        <f>SUMIFS(СВЦЭМ!$D$34:$D$777,СВЦЭМ!$A$34:$A$777,$A136,СВЦЭМ!$B$34:$B$777,P$119)+'СЕТ СН'!$I$11+СВЦЭМ!$D$10+'СЕТ СН'!$I$5-'СЕТ СН'!$I$21</f>
        <v>4880.2488578499997</v>
      </c>
      <c r="Q136" s="37">
        <f>SUMIFS(СВЦЭМ!$D$34:$D$777,СВЦЭМ!$A$34:$A$777,$A136,СВЦЭМ!$B$34:$B$777,Q$119)+'СЕТ СН'!$I$11+СВЦЭМ!$D$10+'СЕТ СН'!$I$5-'СЕТ СН'!$I$21</f>
        <v>4873.4681802199993</v>
      </c>
      <c r="R136" s="37">
        <f>SUMIFS(СВЦЭМ!$D$34:$D$777,СВЦЭМ!$A$34:$A$777,$A136,СВЦЭМ!$B$34:$B$777,R$119)+'СЕТ СН'!$I$11+СВЦЭМ!$D$10+'СЕТ СН'!$I$5-'СЕТ СН'!$I$21</f>
        <v>4870.5860698500001</v>
      </c>
      <c r="S136" s="37">
        <f>SUMIFS(СВЦЭМ!$D$34:$D$777,СВЦЭМ!$A$34:$A$777,$A136,СВЦЭМ!$B$34:$B$777,S$119)+'СЕТ СН'!$I$11+СВЦЭМ!$D$10+'СЕТ СН'!$I$5-'СЕТ СН'!$I$21</f>
        <v>4841.7744017899995</v>
      </c>
      <c r="T136" s="37">
        <f>SUMIFS(СВЦЭМ!$D$34:$D$777,СВЦЭМ!$A$34:$A$777,$A136,СВЦЭМ!$B$34:$B$777,T$119)+'СЕТ СН'!$I$11+СВЦЭМ!$D$10+'СЕТ СН'!$I$5-'СЕТ СН'!$I$21</f>
        <v>4822.3597916799999</v>
      </c>
      <c r="U136" s="37">
        <f>SUMIFS(СВЦЭМ!$D$34:$D$777,СВЦЭМ!$A$34:$A$777,$A136,СВЦЭМ!$B$34:$B$777,U$119)+'СЕТ СН'!$I$11+СВЦЭМ!$D$10+'СЕТ СН'!$I$5-'СЕТ СН'!$I$21</f>
        <v>4840.5572773699996</v>
      </c>
      <c r="V136" s="37">
        <f>SUMIFS(СВЦЭМ!$D$34:$D$777,СВЦЭМ!$A$34:$A$777,$A136,СВЦЭМ!$B$34:$B$777,V$119)+'СЕТ СН'!$I$11+СВЦЭМ!$D$10+'СЕТ СН'!$I$5-'СЕТ СН'!$I$21</f>
        <v>4852.4151553499996</v>
      </c>
      <c r="W136" s="37">
        <f>SUMIFS(СВЦЭМ!$D$34:$D$777,СВЦЭМ!$A$34:$A$777,$A136,СВЦЭМ!$B$34:$B$777,W$119)+'СЕТ СН'!$I$11+СВЦЭМ!$D$10+'СЕТ СН'!$I$5-'СЕТ СН'!$I$21</f>
        <v>4862.5345873999995</v>
      </c>
      <c r="X136" s="37">
        <f>SUMIFS(СВЦЭМ!$D$34:$D$777,СВЦЭМ!$A$34:$A$777,$A136,СВЦЭМ!$B$34:$B$777,X$119)+'СЕТ СН'!$I$11+СВЦЭМ!$D$10+'СЕТ СН'!$I$5-'СЕТ СН'!$I$21</f>
        <v>4878.8790222199996</v>
      </c>
      <c r="Y136" s="37">
        <f>SUMIFS(СВЦЭМ!$D$34:$D$777,СВЦЭМ!$A$34:$A$777,$A136,СВЦЭМ!$B$34:$B$777,Y$119)+'СЕТ СН'!$I$11+СВЦЭМ!$D$10+'СЕТ СН'!$I$5-'СЕТ СН'!$I$21</f>
        <v>4866.7491249899995</v>
      </c>
    </row>
    <row r="137" spans="1:25" ht="15.75" x14ac:dyDescent="0.2">
      <c r="A137" s="36">
        <f t="shared" si="3"/>
        <v>42753</v>
      </c>
      <c r="B137" s="37">
        <f>SUMIFS(СВЦЭМ!$D$34:$D$777,СВЦЭМ!$A$34:$A$777,$A137,СВЦЭМ!$B$34:$B$777,B$119)+'СЕТ СН'!$I$11+СВЦЭМ!$D$10+'СЕТ СН'!$I$5-'СЕТ СН'!$I$21</f>
        <v>4944.4707439499998</v>
      </c>
      <c r="C137" s="37">
        <f>SUMIFS(СВЦЭМ!$D$34:$D$777,СВЦЭМ!$A$34:$A$777,$A137,СВЦЭМ!$B$34:$B$777,C$119)+'СЕТ СН'!$I$11+СВЦЭМ!$D$10+'СЕТ СН'!$I$5-'СЕТ СН'!$I$21</f>
        <v>4962.3534834799993</v>
      </c>
      <c r="D137" s="37">
        <f>SUMIFS(СВЦЭМ!$D$34:$D$777,СВЦЭМ!$A$34:$A$777,$A137,СВЦЭМ!$B$34:$B$777,D$119)+'СЕТ СН'!$I$11+СВЦЭМ!$D$10+'СЕТ СН'!$I$5-'СЕТ СН'!$I$21</f>
        <v>4964.7585619000001</v>
      </c>
      <c r="E137" s="37">
        <f>SUMIFS(СВЦЭМ!$D$34:$D$777,СВЦЭМ!$A$34:$A$777,$A137,СВЦЭМ!$B$34:$B$777,E$119)+'СЕТ СН'!$I$11+СВЦЭМ!$D$10+'СЕТ СН'!$I$5-'СЕТ СН'!$I$21</f>
        <v>4976.5603128099992</v>
      </c>
      <c r="F137" s="37">
        <f>SUMIFS(СВЦЭМ!$D$34:$D$777,СВЦЭМ!$A$34:$A$777,$A137,СВЦЭМ!$B$34:$B$777,F$119)+'СЕТ СН'!$I$11+СВЦЭМ!$D$10+'СЕТ СН'!$I$5-'СЕТ СН'!$I$21</f>
        <v>4976.2238625</v>
      </c>
      <c r="G137" s="37">
        <f>SUMIFS(СВЦЭМ!$D$34:$D$777,СВЦЭМ!$A$34:$A$777,$A137,СВЦЭМ!$B$34:$B$777,G$119)+'СЕТ СН'!$I$11+СВЦЭМ!$D$10+'СЕТ СН'!$I$5-'СЕТ СН'!$I$21</f>
        <v>4965.0577197599996</v>
      </c>
      <c r="H137" s="37">
        <f>SUMIFS(СВЦЭМ!$D$34:$D$777,СВЦЭМ!$A$34:$A$777,$A137,СВЦЭМ!$B$34:$B$777,H$119)+'СЕТ СН'!$I$11+СВЦЭМ!$D$10+'СЕТ СН'!$I$5-'СЕТ СН'!$I$21</f>
        <v>4943.5790389199992</v>
      </c>
      <c r="I137" s="37">
        <f>SUMIFS(СВЦЭМ!$D$34:$D$777,СВЦЭМ!$A$34:$A$777,$A137,СВЦЭМ!$B$34:$B$777,I$119)+'СЕТ СН'!$I$11+СВЦЭМ!$D$10+'СЕТ СН'!$I$5-'СЕТ СН'!$I$21</f>
        <v>4890.1524218199993</v>
      </c>
      <c r="J137" s="37">
        <f>SUMIFS(СВЦЭМ!$D$34:$D$777,СВЦЭМ!$A$34:$A$777,$A137,СВЦЭМ!$B$34:$B$777,J$119)+'СЕТ СН'!$I$11+СВЦЭМ!$D$10+'СЕТ СН'!$I$5-'СЕТ СН'!$I$21</f>
        <v>4854.0377118899996</v>
      </c>
      <c r="K137" s="37">
        <f>SUMIFS(СВЦЭМ!$D$34:$D$777,СВЦЭМ!$A$34:$A$777,$A137,СВЦЭМ!$B$34:$B$777,K$119)+'СЕТ СН'!$I$11+СВЦЭМ!$D$10+'СЕТ СН'!$I$5-'СЕТ СН'!$I$21</f>
        <v>4845.5459946399997</v>
      </c>
      <c r="L137" s="37">
        <f>SUMIFS(СВЦЭМ!$D$34:$D$777,СВЦЭМ!$A$34:$A$777,$A137,СВЦЭМ!$B$34:$B$777,L$119)+'СЕТ СН'!$I$11+СВЦЭМ!$D$10+'СЕТ СН'!$I$5-'СЕТ СН'!$I$21</f>
        <v>4849.0245525699993</v>
      </c>
      <c r="M137" s="37">
        <f>SUMIFS(СВЦЭМ!$D$34:$D$777,СВЦЭМ!$A$34:$A$777,$A137,СВЦЭМ!$B$34:$B$777,M$119)+'СЕТ СН'!$I$11+СВЦЭМ!$D$10+'СЕТ СН'!$I$5-'СЕТ СН'!$I$21</f>
        <v>4847.6056847099999</v>
      </c>
      <c r="N137" s="37">
        <f>SUMIFS(СВЦЭМ!$D$34:$D$777,СВЦЭМ!$A$34:$A$777,$A137,СВЦЭМ!$B$34:$B$777,N$119)+'СЕТ СН'!$I$11+СВЦЭМ!$D$10+'СЕТ СН'!$I$5-'СЕТ СН'!$I$21</f>
        <v>4847.6233948600002</v>
      </c>
      <c r="O137" s="37">
        <f>SUMIFS(СВЦЭМ!$D$34:$D$777,СВЦЭМ!$A$34:$A$777,$A137,СВЦЭМ!$B$34:$B$777,O$119)+'СЕТ СН'!$I$11+СВЦЭМ!$D$10+'СЕТ СН'!$I$5-'СЕТ СН'!$I$21</f>
        <v>4850.21374922</v>
      </c>
      <c r="P137" s="37">
        <f>SUMIFS(СВЦЭМ!$D$34:$D$777,СВЦЭМ!$A$34:$A$777,$A137,СВЦЭМ!$B$34:$B$777,P$119)+'СЕТ СН'!$I$11+СВЦЭМ!$D$10+'СЕТ СН'!$I$5-'СЕТ СН'!$I$21</f>
        <v>4856.4943452499992</v>
      </c>
      <c r="Q137" s="37">
        <f>SUMIFS(СВЦЭМ!$D$34:$D$777,СВЦЭМ!$A$34:$A$777,$A137,СВЦЭМ!$B$34:$B$777,Q$119)+'СЕТ СН'!$I$11+СВЦЭМ!$D$10+'СЕТ СН'!$I$5-'СЕТ СН'!$I$21</f>
        <v>4866.3386293399999</v>
      </c>
      <c r="R137" s="37">
        <f>SUMIFS(СВЦЭМ!$D$34:$D$777,СВЦЭМ!$A$34:$A$777,$A137,СВЦЭМ!$B$34:$B$777,R$119)+'СЕТ СН'!$I$11+СВЦЭМ!$D$10+'СЕТ СН'!$I$5-'СЕТ СН'!$I$21</f>
        <v>4865.6252503300002</v>
      </c>
      <c r="S137" s="37">
        <f>SUMIFS(СВЦЭМ!$D$34:$D$777,СВЦЭМ!$A$34:$A$777,$A137,СВЦЭМ!$B$34:$B$777,S$119)+'СЕТ СН'!$I$11+СВЦЭМ!$D$10+'СЕТ СН'!$I$5-'СЕТ СН'!$I$21</f>
        <v>4846.79484555</v>
      </c>
      <c r="T137" s="37">
        <f>SUMIFS(СВЦЭМ!$D$34:$D$777,СВЦЭМ!$A$34:$A$777,$A137,СВЦЭМ!$B$34:$B$777,T$119)+'СЕТ СН'!$I$11+СВЦЭМ!$D$10+'СЕТ СН'!$I$5-'СЕТ СН'!$I$21</f>
        <v>4833.3470658499991</v>
      </c>
      <c r="U137" s="37">
        <f>SUMIFS(СВЦЭМ!$D$34:$D$777,СВЦЭМ!$A$34:$A$777,$A137,СВЦЭМ!$B$34:$B$777,U$119)+'СЕТ СН'!$I$11+СВЦЭМ!$D$10+'СЕТ СН'!$I$5-'СЕТ СН'!$I$21</f>
        <v>4836.9388032299994</v>
      </c>
      <c r="V137" s="37">
        <f>SUMIFS(СВЦЭМ!$D$34:$D$777,СВЦЭМ!$A$34:$A$777,$A137,СВЦЭМ!$B$34:$B$777,V$119)+'СЕТ СН'!$I$11+СВЦЭМ!$D$10+'СЕТ СН'!$I$5-'СЕТ СН'!$I$21</f>
        <v>4832.9319386899997</v>
      </c>
      <c r="W137" s="37">
        <f>SUMIFS(СВЦЭМ!$D$34:$D$777,СВЦЭМ!$A$34:$A$777,$A137,СВЦЭМ!$B$34:$B$777,W$119)+'СЕТ СН'!$I$11+СВЦЭМ!$D$10+'СЕТ СН'!$I$5-'СЕТ СН'!$I$21</f>
        <v>4833.4265508899998</v>
      </c>
      <c r="X137" s="37">
        <f>SUMIFS(СВЦЭМ!$D$34:$D$777,СВЦЭМ!$A$34:$A$777,$A137,СВЦЭМ!$B$34:$B$777,X$119)+'СЕТ СН'!$I$11+СВЦЭМ!$D$10+'СЕТ СН'!$I$5-'СЕТ СН'!$I$21</f>
        <v>4858.3065428800001</v>
      </c>
      <c r="Y137" s="37">
        <f>SUMIFS(СВЦЭМ!$D$34:$D$777,СВЦЭМ!$A$34:$A$777,$A137,СВЦЭМ!$B$34:$B$777,Y$119)+'СЕТ СН'!$I$11+СВЦЭМ!$D$10+'СЕТ СН'!$I$5-'СЕТ СН'!$I$21</f>
        <v>4887.8761111299991</v>
      </c>
    </row>
    <row r="138" spans="1:25" ht="15.75" x14ac:dyDescent="0.2">
      <c r="A138" s="36">
        <f t="shared" si="3"/>
        <v>42754</v>
      </c>
      <c r="B138" s="37">
        <f>SUMIFS(СВЦЭМ!$D$34:$D$777,СВЦЭМ!$A$34:$A$777,$A138,СВЦЭМ!$B$34:$B$777,B$119)+'СЕТ СН'!$I$11+СВЦЭМ!$D$10+'СЕТ СН'!$I$5-'СЕТ СН'!$I$21</f>
        <v>4905.2622769499994</v>
      </c>
      <c r="C138" s="37">
        <f>SUMIFS(СВЦЭМ!$D$34:$D$777,СВЦЭМ!$A$34:$A$777,$A138,СВЦЭМ!$B$34:$B$777,C$119)+'СЕТ СН'!$I$11+СВЦЭМ!$D$10+'СЕТ СН'!$I$5-'СЕТ СН'!$I$21</f>
        <v>4942.2226588799995</v>
      </c>
      <c r="D138" s="37">
        <f>SUMIFS(СВЦЭМ!$D$34:$D$777,СВЦЭМ!$A$34:$A$777,$A138,СВЦЭМ!$B$34:$B$777,D$119)+'СЕТ СН'!$I$11+СВЦЭМ!$D$10+'СЕТ СН'!$I$5-'СЕТ СН'!$I$21</f>
        <v>4967.8979862199994</v>
      </c>
      <c r="E138" s="37">
        <f>SUMIFS(СВЦЭМ!$D$34:$D$777,СВЦЭМ!$A$34:$A$777,$A138,СВЦЭМ!$B$34:$B$777,E$119)+'СЕТ СН'!$I$11+СВЦЭМ!$D$10+'СЕТ СН'!$I$5-'СЕТ СН'!$I$21</f>
        <v>4976.2759801800003</v>
      </c>
      <c r="F138" s="37">
        <f>SUMIFS(СВЦЭМ!$D$34:$D$777,СВЦЭМ!$A$34:$A$777,$A138,СВЦЭМ!$B$34:$B$777,F$119)+'СЕТ СН'!$I$11+СВЦЭМ!$D$10+'СЕТ СН'!$I$5-'СЕТ СН'!$I$21</f>
        <v>4970.9484496999994</v>
      </c>
      <c r="G138" s="37">
        <f>SUMIFS(СВЦЭМ!$D$34:$D$777,СВЦЭМ!$A$34:$A$777,$A138,СВЦЭМ!$B$34:$B$777,G$119)+'СЕТ СН'!$I$11+СВЦЭМ!$D$10+'СЕТ СН'!$I$5-'СЕТ СН'!$I$21</f>
        <v>4957.2792471399998</v>
      </c>
      <c r="H138" s="37">
        <f>SUMIFS(СВЦЭМ!$D$34:$D$777,СВЦЭМ!$A$34:$A$777,$A138,СВЦЭМ!$B$34:$B$777,H$119)+'СЕТ СН'!$I$11+СВЦЭМ!$D$10+'СЕТ СН'!$I$5-'СЕТ СН'!$I$21</f>
        <v>4907.6657974899999</v>
      </c>
      <c r="I138" s="37">
        <f>SUMIFS(СВЦЭМ!$D$34:$D$777,СВЦЭМ!$A$34:$A$777,$A138,СВЦЭМ!$B$34:$B$777,I$119)+'СЕТ СН'!$I$11+СВЦЭМ!$D$10+'СЕТ СН'!$I$5-'СЕТ СН'!$I$21</f>
        <v>4869.3032877099995</v>
      </c>
      <c r="J138" s="37">
        <f>SUMIFS(СВЦЭМ!$D$34:$D$777,СВЦЭМ!$A$34:$A$777,$A138,СВЦЭМ!$B$34:$B$777,J$119)+'СЕТ СН'!$I$11+СВЦЭМ!$D$10+'СЕТ СН'!$I$5-'СЕТ СН'!$I$21</f>
        <v>4848.9015298699996</v>
      </c>
      <c r="K138" s="37">
        <f>SUMIFS(СВЦЭМ!$D$34:$D$777,СВЦЭМ!$A$34:$A$777,$A138,СВЦЭМ!$B$34:$B$777,K$119)+'СЕТ СН'!$I$11+СВЦЭМ!$D$10+'СЕТ СН'!$I$5-'СЕТ СН'!$I$21</f>
        <v>4832.9258495799995</v>
      </c>
      <c r="L138" s="37">
        <f>SUMIFS(СВЦЭМ!$D$34:$D$777,СВЦЭМ!$A$34:$A$777,$A138,СВЦЭМ!$B$34:$B$777,L$119)+'СЕТ СН'!$I$11+СВЦЭМ!$D$10+'СЕТ СН'!$I$5-'СЕТ СН'!$I$21</f>
        <v>4840.0732656</v>
      </c>
      <c r="M138" s="37">
        <f>SUMIFS(СВЦЭМ!$D$34:$D$777,СВЦЭМ!$A$34:$A$777,$A138,СВЦЭМ!$B$34:$B$777,M$119)+'СЕТ СН'!$I$11+СВЦЭМ!$D$10+'СЕТ СН'!$I$5-'СЕТ СН'!$I$21</f>
        <v>4839.9323823100003</v>
      </c>
      <c r="N138" s="37">
        <f>SUMIFS(СВЦЭМ!$D$34:$D$777,СВЦЭМ!$A$34:$A$777,$A138,СВЦЭМ!$B$34:$B$777,N$119)+'СЕТ СН'!$I$11+СВЦЭМ!$D$10+'СЕТ СН'!$I$5-'СЕТ СН'!$I$21</f>
        <v>4853.3406375799996</v>
      </c>
      <c r="O138" s="37">
        <f>SUMIFS(СВЦЭМ!$D$34:$D$777,СВЦЭМ!$A$34:$A$777,$A138,СВЦЭМ!$B$34:$B$777,O$119)+'СЕТ СН'!$I$11+СВЦЭМ!$D$10+'СЕТ СН'!$I$5-'СЕТ СН'!$I$21</f>
        <v>4857.3502830599991</v>
      </c>
      <c r="P138" s="37">
        <f>SUMIFS(СВЦЭМ!$D$34:$D$777,СВЦЭМ!$A$34:$A$777,$A138,СВЦЭМ!$B$34:$B$777,P$119)+'СЕТ СН'!$I$11+СВЦЭМ!$D$10+'СЕТ СН'!$I$5-'СЕТ СН'!$I$21</f>
        <v>4870.2723953299992</v>
      </c>
      <c r="Q138" s="37">
        <f>SUMIFS(СВЦЭМ!$D$34:$D$777,СВЦЭМ!$A$34:$A$777,$A138,СВЦЭМ!$B$34:$B$777,Q$119)+'СЕТ СН'!$I$11+СВЦЭМ!$D$10+'СЕТ СН'!$I$5-'СЕТ СН'!$I$21</f>
        <v>4885.2926380600002</v>
      </c>
      <c r="R138" s="37">
        <f>SUMIFS(СВЦЭМ!$D$34:$D$777,СВЦЭМ!$A$34:$A$777,$A138,СВЦЭМ!$B$34:$B$777,R$119)+'СЕТ СН'!$I$11+СВЦЭМ!$D$10+'СЕТ СН'!$I$5-'СЕТ СН'!$I$21</f>
        <v>4876.9939256500002</v>
      </c>
      <c r="S138" s="37">
        <f>SUMIFS(СВЦЭМ!$D$34:$D$777,СВЦЭМ!$A$34:$A$777,$A138,СВЦЭМ!$B$34:$B$777,S$119)+'СЕТ СН'!$I$11+СВЦЭМ!$D$10+'СЕТ СН'!$I$5-'СЕТ СН'!$I$21</f>
        <v>4859.3122314599996</v>
      </c>
      <c r="T138" s="37">
        <f>SUMIFS(СВЦЭМ!$D$34:$D$777,СВЦЭМ!$A$34:$A$777,$A138,СВЦЭМ!$B$34:$B$777,T$119)+'СЕТ СН'!$I$11+СВЦЭМ!$D$10+'СЕТ СН'!$I$5-'СЕТ СН'!$I$21</f>
        <v>4841.9073040200001</v>
      </c>
      <c r="U138" s="37">
        <f>SUMIFS(СВЦЭМ!$D$34:$D$777,СВЦЭМ!$A$34:$A$777,$A138,СВЦЭМ!$B$34:$B$777,U$119)+'СЕТ СН'!$I$11+СВЦЭМ!$D$10+'СЕТ СН'!$I$5-'СЕТ СН'!$I$21</f>
        <v>4841.0718942999993</v>
      </c>
      <c r="V138" s="37">
        <f>SUMIFS(СВЦЭМ!$D$34:$D$777,СВЦЭМ!$A$34:$A$777,$A138,СВЦЭМ!$B$34:$B$777,V$119)+'СЕТ СН'!$I$11+СВЦЭМ!$D$10+'СЕТ СН'!$I$5-'СЕТ СН'!$I$21</f>
        <v>4857.3472907599999</v>
      </c>
      <c r="W138" s="37">
        <f>SUMIFS(СВЦЭМ!$D$34:$D$777,СВЦЭМ!$A$34:$A$777,$A138,СВЦЭМ!$B$34:$B$777,W$119)+'СЕТ СН'!$I$11+СВЦЭМ!$D$10+'СЕТ СН'!$I$5-'СЕТ СН'!$I$21</f>
        <v>4837.5556870599994</v>
      </c>
      <c r="X138" s="37">
        <f>SUMIFS(СВЦЭМ!$D$34:$D$777,СВЦЭМ!$A$34:$A$777,$A138,СВЦЭМ!$B$34:$B$777,X$119)+'СЕТ СН'!$I$11+СВЦЭМ!$D$10+'СЕТ СН'!$I$5-'СЕТ СН'!$I$21</f>
        <v>4839.1749580300002</v>
      </c>
      <c r="Y138" s="37">
        <f>SUMIFS(СВЦЭМ!$D$34:$D$777,СВЦЭМ!$A$34:$A$777,$A138,СВЦЭМ!$B$34:$B$777,Y$119)+'СЕТ СН'!$I$11+СВЦЭМ!$D$10+'СЕТ СН'!$I$5-'СЕТ СН'!$I$21</f>
        <v>4871.9270032299992</v>
      </c>
    </row>
    <row r="139" spans="1:25" ht="15.75" x14ac:dyDescent="0.2">
      <c r="A139" s="36">
        <f t="shared" si="3"/>
        <v>42755</v>
      </c>
      <c r="B139" s="37">
        <f>SUMIFS(СВЦЭМ!$D$34:$D$777,СВЦЭМ!$A$34:$A$777,$A139,СВЦЭМ!$B$34:$B$777,B$119)+'СЕТ СН'!$I$11+СВЦЭМ!$D$10+'СЕТ СН'!$I$5-'СЕТ СН'!$I$21</f>
        <v>4906.0267881199998</v>
      </c>
      <c r="C139" s="37">
        <f>SUMIFS(СВЦЭМ!$D$34:$D$777,СВЦЭМ!$A$34:$A$777,$A139,СВЦЭМ!$B$34:$B$777,C$119)+'СЕТ СН'!$I$11+СВЦЭМ!$D$10+'СЕТ СН'!$I$5-'СЕТ СН'!$I$21</f>
        <v>4933.8726171199996</v>
      </c>
      <c r="D139" s="37">
        <f>SUMIFS(СВЦЭМ!$D$34:$D$777,СВЦЭМ!$A$34:$A$777,$A139,СВЦЭМ!$B$34:$B$777,D$119)+'СЕТ СН'!$I$11+СВЦЭМ!$D$10+'СЕТ СН'!$I$5-'СЕТ СН'!$I$21</f>
        <v>4952.8062254500001</v>
      </c>
      <c r="E139" s="37">
        <f>SUMIFS(СВЦЭМ!$D$34:$D$777,СВЦЭМ!$A$34:$A$777,$A139,СВЦЭМ!$B$34:$B$777,E$119)+'СЕТ СН'!$I$11+СВЦЭМ!$D$10+'СЕТ СН'!$I$5-'СЕТ СН'!$I$21</f>
        <v>4962.3591262299997</v>
      </c>
      <c r="F139" s="37">
        <f>SUMIFS(СВЦЭМ!$D$34:$D$777,СВЦЭМ!$A$34:$A$777,$A139,СВЦЭМ!$B$34:$B$777,F$119)+'СЕТ СН'!$I$11+СВЦЭМ!$D$10+'СЕТ СН'!$I$5-'СЕТ СН'!$I$21</f>
        <v>4963.8247143600001</v>
      </c>
      <c r="G139" s="37">
        <f>SUMIFS(СВЦЭМ!$D$34:$D$777,СВЦЭМ!$A$34:$A$777,$A139,СВЦЭМ!$B$34:$B$777,G$119)+'СЕТ СН'!$I$11+СВЦЭМ!$D$10+'СЕТ СН'!$I$5-'СЕТ СН'!$I$21</f>
        <v>4945.7273312399993</v>
      </c>
      <c r="H139" s="37">
        <f>SUMIFS(СВЦЭМ!$D$34:$D$777,СВЦЭМ!$A$34:$A$777,$A139,СВЦЭМ!$B$34:$B$777,H$119)+'СЕТ СН'!$I$11+СВЦЭМ!$D$10+'СЕТ СН'!$I$5-'СЕТ СН'!$I$21</f>
        <v>4914.8791893599991</v>
      </c>
      <c r="I139" s="37">
        <f>SUMIFS(СВЦЭМ!$D$34:$D$777,СВЦЭМ!$A$34:$A$777,$A139,СВЦЭМ!$B$34:$B$777,I$119)+'СЕТ СН'!$I$11+СВЦЭМ!$D$10+'СЕТ СН'!$I$5-'СЕТ СН'!$I$21</f>
        <v>4877.6834395299993</v>
      </c>
      <c r="J139" s="37">
        <f>SUMIFS(СВЦЭМ!$D$34:$D$777,СВЦЭМ!$A$34:$A$777,$A139,СВЦЭМ!$B$34:$B$777,J$119)+'СЕТ СН'!$I$11+СВЦЭМ!$D$10+'СЕТ СН'!$I$5-'СЕТ СН'!$I$21</f>
        <v>4843.6186413199994</v>
      </c>
      <c r="K139" s="37">
        <f>SUMIFS(СВЦЭМ!$D$34:$D$777,СВЦЭМ!$A$34:$A$777,$A139,СВЦЭМ!$B$34:$B$777,K$119)+'СЕТ СН'!$I$11+СВЦЭМ!$D$10+'СЕТ СН'!$I$5-'СЕТ СН'!$I$21</f>
        <v>4839.1722165800002</v>
      </c>
      <c r="L139" s="37">
        <f>SUMIFS(СВЦЭМ!$D$34:$D$777,СВЦЭМ!$A$34:$A$777,$A139,СВЦЭМ!$B$34:$B$777,L$119)+'СЕТ СН'!$I$11+СВЦЭМ!$D$10+'СЕТ СН'!$I$5-'СЕТ СН'!$I$21</f>
        <v>4835.4566054899997</v>
      </c>
      <c r="M139" s="37">
        <f>SUMIFS(СВЦЭМ!$D$34:$D$777,СВЦЭМ!$A$34:$A$777,$A139,СВЦЭМ!$B$34:$B$777,M$119)+'СЕТ СН'!$I$11+СВЦЭМ!$D$10+'СЕТ СН'!$I$5-'СЕТ СН'!$I$21</f>
        <v>4831.5898253799996</v>
      </c>
      <c r="N139" s="37">
        <f>SUMIFS(СВЦЭМ!$D$34:$D$777,СВЦЭМ!$A$34:$A$777,$A139,СВЦЭМ!$B$34:$B$777,N$119)+'СЕТ СН'!$I$11+СВЦЭМ!$D$10+'СЕТ СН'!$I$5-'СЕТ СН'!$I$21</f>
        <v>4854.3794587800003</v>
      </c>
      <c r="O139" s="37">
        <f>SUMIFS(СВЦЭМ!$D$34:$D$777,СВЦЭМ!$A$34:$A$777,$A139,СВЦЭМ!$B$34:$B$777,O$119)+'СЕТ СН'!$I$11+СВЦЭМ!$D$10+'СЕТ СН'!$I$5-'СЕТ СН'!$I$21</f>
        <v>4861.1934244200002</v>
      </c>
      <c r="P139" s="37">
        <f>SUMIFS(СВЦЭМ!$D$34:$D$777,СВЦЭМ!$A$34:$A$777,$A139,СВЦЭМ!$B$34:$B$777,P$119)+'СЕТ СН'!$I$11+СВЦЭМ!$D$10+'СЕТ СН'!$I$5-'СЕТ СН'!$I$21</f>
        <v>4872.8781008599999</v>
      </c>
      <c r="Q139" s="37">
        <f>SUMIFS(СВЦЭМ!$D$34:$D$777,СВЦЭМ!$A$34:$A$777,$A139,СВЦЭМ!$B$34:$B$777,Q$119)+'СЕТ СН'!$I$11+СВЦЭМ!$D$10+'СЕТ СН'!$I$5-'СЕТ СН'!$I$21</f>
        <v>4865.5359718</v>
      </c>
      <c r="R139" s="37">
        <f>SUMIFS(СВЦЭМ!$D$34:$D$777,СВЦЭМ!$A$34:$A$777,$A139,СВЦЭМ!$B$34:$B$777,R$119)+'СЕТ СН'!$I$11+СВЦЭМ!$D$10+'СЕТ СН'!$I$5-'СЕТ СН'!$I$21</f>
        <v>4871.3215459399999</v>
      </c>
      <c r="S139" s="37">
        <f>SUMIFS(СВЦЭМ!$D$34:$D$777,СВЦЭМ!$A$34:$A$777,$A139,СВЦЭМ!$B$34:$B$777,S$119)+'СЕТ СН'!$I$11+СВЦЭМ!$D$10+'СЕТ СН'!$I$5-'СЕТ СН'!$I$21</f>
        <v>4853.0313743999995</v>
      </c>
      <c r="T139" s="37">
        <f>SUMIFS(СВЦЭМ!$D$34:$D$777,СВЦЭМ!$A$34:$A$777,$A139,СВЦЭМ!$B$34:$B$777,T$119)+'СЕТ СН'!$I$11+СВЦЭМ!$D$10+'СЕТ СН'!$I$5-'СЕТ СН'!$I$21</f>
        <v>4829.4359900299996</v>
      </c>
      <c r="U139" s="37">
        <f>SUMIFS(СВЦЭМ!$D$34:$D$777,СВЦЭМ!$A$34:$A$777,$A139,СВЦЭМ!$B$34:$B$777,U$119)+'СЕТ СН'!$I$11+СВЦЭМ!$D$10+'СЕТ СН'!$I$5-'СЕТ СН'!$I$21</f>
        <v>4830.35654299</v>
      </c>
      <c r="V139" s="37">
        <f>SUMIFS(СВЦЭМ!$D$34:$D$777,СВЦЭМ!$A$34:$A$777,$A139,СВЦЭМ!$B$34:$B$777,V$119)+'СЕТ СН'!$I$11+СВЦЭМ!$D$10+'СЕТ СН'!$I$5-'СЕТ СН'!$I$21</f>
        <v>4831.1771664099997</v>
      </c>
      <c r="W139" s="37">
        <f>SUMIFS(СВЦЭМ!$D$34:$D$777,СВЦЭМ!$A$34:$A$777,$A139,СВЦЭМ!$B$34:$B$777,W$119)+'СЕТ СН'!$I$11+СВЦЭМ!$D$10+'СЕТ СН'!$I$5-'СЕТ СН'!$I$21</f>
        <v>4834.2086335900003</v>
      </c>
      <c r="X139" s="37">
        <f>SUMIFS(СВЦЭМ!$D$34:$D$777,СВЦЭМ!$A$34:$A$777,$A139,СВЦЭМ!$B$34:$B$777,X$119)+'СЕТ СН'!$I$11+СВЦЭМ!$D$10+'СЕТ СН'!$I$5-'СЕТ СН'!$I$21</f>
        <v>4854.6722909799992</v>
      </c>
      <c r="Y139" s="37">
        <f>SUMIFS(СВЦЭМ!$D$34:$D$777,СВЦЭМ!$A$34:$A$777,$A139,СВЦЭМ!$B$34:$B$777,Y$119)+'СЕТ СН'!$I$11+СВЦЭМ!$D$10+'СЕТ СН'!$I$5-'СЕТ СН'!$I$21</f>
        <v>4898.0392781199998</v>
      </c>
    </row>
    <row r="140" spans="1:25" ht="15.75" x14ac:dyDescent="0.2">
      <c r="A140" s="36">
        <f t="shared" si="3"/>
        <v>42756</v>
      </c>
      <c r="B140" s="37">
        <f>SUMIFS(СВЦЭМ!$D$34:$D$777,СВЦЭМ!$A$34:$A$777,$A140,СВЦЭМ!$B$34:$B$777,B$119)+'СЕТ СН'!$I$11+СВЦЭМ!$D$10+'СЕТ СН'!$I$5-'СЕТ СН'!$I$21</f>
        <v>4946.9035017899996</v>
      </c>
      <c r="C140" s="37">
        <f>SUMIFS(СВЦЭМ!$D$34:$D$777,СВЦЭМ!$A$34:$A$777,$A140,СВЦЭМ!$B$34:$B$777,C$119)+'СЕТ СН'!$I$11+СВЦЭМ!$D$10+'СЕТ СН'!$I$5-'СЕТ СН'!$I$21</f>
        <v>4958.4777365899999</v>
      </c>
      <c r="D140" s="37">
        <f>SUMIFS(СВЦЭМ!$D$34:$D$777,СВЦЭМ!$A$34:$A$777,$A140,СВЦЭМ!$B$34:$B$777,D$119)+'СЕТ СН'!$I$11+СВЦЭМ!$D$10+'СЕТ СН'!$I$5-'СЕТ СН'!$I$21</f>
        <v>4954.3661465099995</v>
      </c>
      <c r="E140" s="37">
        <f>SUMIFS(СВЦЭМ!$D$34:$D$777,СВЦЭМ!$A$34:$A$777,$A140,СВЦЭМ!$B$34:$B$777,E$119)+'СЕТ СН'!$I$11+СВЦЭМ!$D$10+'СЕТ СН'!$I$5-'СЕТ СН'!$I$21</f>
        <v>4966.8878602299992</v>
      </c>
      <c r="F140" s="37">
        <f>SUMIFS(СВЦЭМ!$D$34:$D$777,СВЦЭМ!$A$34:$A$777,$A140,СВЦЭМ!$B$34:$B$777,F$119)+'СЕТ СН'!$I$11+СВЦЭМ!$D$10+'СЕТ СН'!$I$5-'СЕТ СН'!$I$21</f>
        <v>4966.9458044099993</v>
      </c>
      <c r="G140" s="37">
        <f>SUMIFS(СВЦЭМ!$D$34:$D$777,СВЦЭМ!$A$34:$A$777,$A140,СВЦЭМ!$B$34:$B$777,G$119)+'СЕТ СН'!$I$11+СВЦЭМ!$D$10+'СЕТ СН'!$I$5-'СЕТ СН'!$I$21</f>
        <v>4956.3798400799997</v>
      </c>
      <c r="H140" s="37">
        <f>SUMIFS(СВЦЭМ!$D$34:$D$777,СВЦЭМ!$A$34:$A$777,$A140,СВЦЭМ!$B$34:$B$777,H$119)+'СЕТ СН'!$I$11+СВЦЭМ!$D$10+'СЕТ СН'!$I$5-'СЕТ СН'!$I$21</f>
        <v>4934.2113087399994</v>
      </c>
      <c r="I140" s="37">
        <f>SUMIFS(СВЦЭМ!$D$34:$D$777,СВЦЭМ!$A$34:$A$777,$A140,СВЦЭМ!$B$34:$B$777,I$119)+'СЕТ СН'!$I$11+СВЦЭМ!$D$10+'СЕТ СН'!$I$5-'СЕТ СН'!$I$21</f>
        <v>4888.6761928399992</v>
      </c>
      <c r="J140" s="37">
        <f>SUMIFS(СВЦЭМ!$D$34:$D$777,СВЦЭМ!$A$34:$A$777,$A140,СВЦЭМ!$B$34:$B$777,J$119)+'СЕТ СН'!$I$11+СВЦЭМ!$D$10+'СЕТ СН'!$I$5-'СЕТ СН'!$I$21</f>
        <v>4866.3905555099991</v>
      </c>
      <c r="K140" s="37">
        <f>SUMIFS(СВЦЭМ!$D$34:$D$777,СВЦЭМ!$A$34:$A$777,$A140,СВЦЭМ!$B$34:$B$777,K$119)+'СЕТ СН'!$I$11+СВЦЭМ!$D$10+'СЕТ СН'!$I$5-'СЕТ СН'!$I$21</f>
        <v>4829.6653952799998</v>
      </c>
      <c r="L140" s="37">
        <f>SUMIFS(СВЦЭМ!$D$34:$D$777,СВЦЭМ!$A$34:$A$777,$A140,СВЦЭМ!$B$34:$B$777,L$119)+'СЕТ СН'!$I$11+СВЦЭМ!$D$10+'СЕТ СН'!$I$5-'СЕТ СН'!$I$21</f>
        <v>4791.9896725500003</v>
      </c>
      <c r="M140" s="37">
        <f>SUMIFS(СВЦЭМ!$D$34:$D$777,СВЦЭМ!$A$34:$A$777,$A140,СВЦЭМ!$B$34:$B$777,M$119)+'СЕТ СН'!$I$11+СВЦЭМ!$D$10+'СЕТ СН'!$I$5-'СЕТ СН'!$I$21</f>
        <v>4797.7700115199996</v>
      </c>
      <c r="N140" s="37">
        <f>SUMIFS(СВЦЭМ!$D$34:$D$777,СВЦЭМ!$A$34:$A$777,$A140,СВЦЭМ!$B$34:$B$777,N$119)+'СЕТ СН'!$I$11+СВЦЭМ!$D$10+'СЕТ СН'!$I$5-'СЕТ СН'!$I$21</f>
        <v>4808.5657581099995</v>
      </c>
      <c r="O140" s="37">
        <f>SUMIFS(СВЦЭМ!$D$34:$D$777,СВЦЭМ!$A$34:$A$777,$A140,СВЦЭМ!$B$34:$B$777,O$119)+'СЕТ СН'!$I$11+СВЦЭМ!$D$10+'СЕТ СН'!$I$5-'СЕТ СН'!$I$21</f>
        <v>4818.9737960099992</v>
      </c>
      <c r="P140" s="37">
        <f>SUMIFS(СВЦЭМ!$D$34:$D$777,СВЦЭМ!$A$34:$A$777,$A140,СВЦЭМ!$B$34:$B$777,P$119)+'СЕТ СН'!$I$11+СВЦЭМ!$D$10+'СЕТ СН'!$I$5-'СЕТ СН'!$I$21</f>
        <v>4843.1576549099991</v>
      </c>
      <c r="Q140" s="37">
        <f>SUMIFS(СВЦЭМ!$D$34:$D$777,СВЦЭМ!$A$34:$A$777,$A140,СВЦЭМ!$B$34:$B$777,Q$119)+'СЕТ СН'!$I$11+СВЦЭМ!$D$10+'СЕТ СН'!$I$5-'СЕТ СН'!$I$21</f>
        <v>4841.4509519900002</v>
      </c>
      <c r="R140" s="37">
        <f>SUMIFS(СВЦЭМ!$D$34:$D$777,СВЦЭМ!$A$34:$A$777,$A140,СВЦЭМ!$B$34:$B$777,R$119)+'СЕТ СН'!$I$11+СВЦЭМ!$D$10+'СЕТ СН'!$I$5-'СЕТ СН'!$I$21</f>
        <v>4840.2392752199994</v>
      </c>
      <c r="S140" s="37">
        <f>SUMIFS(СВЦЭМ!$D$34:$D$777,СВЦЭМ!$A$34:$A$777,$A140,СВЦЭМ!$B$34:$B$777,S$119)+'СЕТ СН'!$I$11+СВЦЭМ!$D$10+'СЕТ СН'!$I$5-'СЕТ СН'!$I$21</f>
        <v>4822.5406091099994</v>
      </c>
      <c r="T140" s="37">
        <f>SUMIFS(СВЦЭМ!$D$34:$D$777,СВЦЭМ!$A$34:$A$777,$A140,СВЦЭМ!$B$34:$B$777,T$119)+'СЕТ СН'!$I$11+СВЦЭМ!$D$10+'СЕТ СН'!$I$5-'СЕТ СН'!$I$21</f>
        <v>4780.8981925899998</v>
      </c>
      <c r="U140" s="37">
        <f>SUMIFS(СВЦЭМ!$D$34:$D$777,СВЦЭМ!$A$34:$A$777,$A140,СВЦЭМ!$B$34:$B$777,U$119)+'СЕТ СН'!$I$11+СВЦЭМ!$D$10+'СЕТ СН'!$I$5-'СЕТ СН'!$I$21</f>
        <v>4777.1651209800002</v>
      </c>
      <c r="V140" s="37">
        <f>SUMIFS(СВЦЭМ!$D$34:$D$777,СВЦЭМ!$A$34:$A$777,$A140,СВЦЭМ!$B$34:$B$777,V$119)+'СЕТ СН'!$I$11+СВЦЭМ!$D$10+'СЕТ СН'!$I$5-'СЕТ СН'!$I$21</f>
        <v>4794.1432495399995</v>
      </c>
      <c r="W140" s="37">
        <f>SUMIFS(СВЦЭМ!$D$34:$D$777,СВЦЭМ!$A$34:$A$777,$A140,СВЦЭМ!$B$34:$B$777,W$119)+'СЕТ СН'!$I$11+СВЦЭМ!$D$10+'СЕТ СН'!$I$5-'СЕТ СН'!$I$21</f>
        <v>4811.3894563899994</v>
      </c>
      <c r="X140" s="37">
        <f>SUMIFS(СВЦЭМ!$D$34:$D$777,СВЦЭМ!$A$34:$A$777,$A140,СВЦЭМ!$B$34:$B$777,X$119)+'СЕТ СН'!$I$11+СВЦЭМ!$D$10+'СЕТ СН'!$I$5-'СЕТ СН'!$I$21</f>
        <v>4835.0981030699995</v>
      </c>
      <c r="Y140" s="37">
        <f>SUMIFS(СВЦЭМ!$D$34:$D$777,СВЦЭМ!$A$34:$A$777,$A140,СВЦЭМ!$B$34:$B$777,Y$119)+'СЕТ СН'!$I$11+СВЦЭМ!$D$10+'СЕТ СН'!$I$5-'СЕТ СН'!$I$21</f>
        <v>4868.3609339499999</v>
      </c>
    </row>
    <row r="141" spans="1:25" ht="15.75" x14ac:dyDescent="0.2">
      <c r="A141" s="36">
        <f t="shared" si="3"/>
        <v>42757</v>
      </c>
      <c r="B141" s="37">
        <f>SUMIFS(СВЦЭМ!$D$34:$D$777,СВЦЭМ!$A$34:$A$777,$A141,СВЦЭМ!$B$34:$B$777,B$119)+'СЕТ СН'!$I$11+СВЦЭМ!$D$10+'СЕТ СН'!$I$5-'СЕТ СН'!$I$21</f>
        <v>4889.0492778899998</v>
      </c>
      <c r="C141" s="37">
        <f>SUMIFS(СВЦЭМ!$D$34:$D$777,СВЦЭМ!$A$34:$A$777,$A141,СВЦЭМ!$B$34:$B$777,C$119)+'СЕТ СН'!$I$11+СВЦЭМ!$D$10+'СЕТ СН'!$I$5-'СЕТ СН'!$I$21</f>
        <v>4923.1092484199999</v>
      </c>
      <c r="D141" s="37">
        <f>SUMIFS(СВЦЭМ!$D$34:$D$777,СВЦЭМ!$A$34:$A$777,$A141,СВЦЭМ!$B$34:$B$777,D$119)+'СЕТ СН'!$I$11+СВЦЭМ!$D$10+'СЕТ СН'!$I$5-'СЕТ СН'!$I$21</f>
        <v>4948.6347366199998</v>
      </c>
      <c r="E141" s="37">
        <f>SUMIFS(СВЦЭМ!$D$34:$D$777,СВЦЭМ!$A$34:$A$777,$A141,СВЦЭМ!$B$34:$B$777,E$119)+'СЕТ СН'!$I$11+СВЦЭМ!$D$10+'СЕТ СН'!$I$5-'СЕТ СН'!$I$21</f>
        <v>4962.1019005199996</v>
      </c>
      <c r="F141" s="37">
        <f>SUMIFS(СВЦЭМ!$D$34:$D$777,СВЦЭМ!$A$34:$A$777,$A141,СВЦЭМ!$B$34:$B$777,F$119)+'СЕТ СН'!$I$11+СВЦЭМ!$D$10+'СЕТ СН'!$I$5-'СЕТ СН'!$I$21</f>
        <v>4963.6163732599998</v>
      </c>
      <c r="G141" s="37">
        <f>SUMIFS(СВЦЭМ!$D$34:$D$777,СВЦЭМ!$A$34:$A$777,$A141,СВЦЭМ!$B$34:$B$777,G$119)+'СЕТ СН'!$I$11+СВЦЭМ!$D$10+'СЕТ СН'!$I$5-'СЕТ СН'!$I$21</f>
        <v>4954.9971113899992</v>
      </c>
      <c r="H141" s="37">
        <f>SUMIFS(СВЦЭМ!$D$34:$D$777,СВЦЭМ!$A$34:$A$777,$A141,СВЦЭМ!$B$34:$B$777,H$119)+'СЕТ СН'!$I$11+СВЦЭМ!$D$10+'СЕТ СН'!$I$5-'СЕТ СН'!$I$21</f>
        <v>4934.3209806399991</v>
      </c>
      <c r="I141" s="37">
        <f>SUMIFS(СВЦЭМ!$D$34:$D$777,СВЦЭМ!$A$34:$A$777,$A141,СВЦЭМ!$B$34:$B$777,I$119)+'СЕТ СН'!$I$11+СВЦЭМ!$D$10+'СЕТ СН'!$I$5-'СЕТ СН'!$I$21</f>
        <v>4923.3243775800001</v>
      </c>
      <c r="J141" s="37">
        <f>SUMIFS(СВЦЭМ!$D$34:$D$777,СВЦЭМ!$A$34:$A$777,$A141,СВЦЭМ!$B$34:$B$777,J$119)+'СЕТ СН'!$I$11+СВЦЭМ!$D$10+'СЕТ СН'!$I$5-'СЕТ СН'!$I$21</f>
        <v>4894.1600378099993</v>
      </c>
      <c r="K141" s="37">
        <f>SUMIFS(СВЦЭМ!$D$34:$D$777,СВЦЭМ!$A$34:$A$777,$A141,СВЦЭМ!$B$34:$B$777,K$119)+'СЕТ СН'!$I$11+СВЦЭМ!$D$10+'СЕТ СН'!$I$5-'СЕТ СН'!$I$21</f>
        <v>4839.1235282899997</v>
      </c>
      <c r="L141" s="37">
        <f>SUMIFS(СВЦЭМ!$D$34:$D$777,СВЦЭМ!$A$34:$A$777,$A141,СВЦЭМ!$B$34:$B$777,L$119)+'СЕТ СН'!$I$11+СВЦЭМ!$D$10+'СЕТ СН'!$I$5-'СЕТ СН'!$I$21</f>
        <v>4802.1789080799999</v>
      </c>
      <c r="M141" s="37">
        <f>SUMIFS(СВЦЭМ!$D$34:$D$777,СВЦЭМ!$A$34:$A$777,$A141,СВЦЭМ!$B$34:$B$777,M$119)+'СЕТ СН'!$I$11+СВЦЭМ!$D$10+'СЕТ СН'!$I$5-'СЕТ СН'!$I$21</f>
        <v>4797.5145491200001</v>
      </c>
      <c r="N141" s="37">
        <f>SUMIFS(СВЦЭМ!$D$34:$D$777,СВЦЭМ!$A$34:$A$777,$A141,СВЦЭМ!$B$34:$B$777,N$119)+'СЕТ СН'!$I$11+СВЦЭМ!$D$10+'СЕТ СН'!$I$5-'СЕТ СН'!$I$21</f>
        <v>4806.2580925299999</v>
      </c>
      <c r="O141" s="37">
        <f>SUMIFS(СВЦЭМ!$D$34:$D$777,СВЦЭМ!$A$34:$A$777,$A141,СВЦЭМ!$B$34:$B$777,O$119)+'СЕТ СН'!$I$11+СВЦЭМ!$D$10+'СЕТ СН'!$I$5-'СЕТ СН'!$I$21</f>
        <v>4830.7135480300003</v>
      </c>
      <c r="P141" s="37">
        <f>SUMIFS(СВЦЭМ!$D$34:$D$777,СВЦЭМ!$A$34:$A$777,$A141,СВЦЭМ!$B$34:$B$777,P$119)+'СЕТ СН'!$I$11+СВЦЭМ!$D$10+'СЕТ СН'!$I$5-'СЕТ СН'!$I$21</f>
        <v>4852.15806987</v>
      </c>
      <c r="Q141" s="37">
        <f>SUMIFS(СВЦЭМ!$D$34:$D$777,СВЦЭМ!$A$34:$A$777,$A141,СВЦЭМ!$B$34:$B$777,Q$119)+'СЕТ СН'!$I$11+СВЦЭМ!$D$10+'СЕТ СН'!$I$5-'СЕТ СН'!$I$21</f>
        <v>4849.93788451</v>
      </c>
      <c r="R141" s="37">
        <f>SUMIFS(СВЦЭМ!$D$34:$D$777,СВЦЭМ!$A$34:$A$777,$A141,СВЦЭМ!$B$34:$B$777,R$119)+'СЕТ СН'!$I$11+СВЦЭМ!$D$10+'СЕТ СН'!$I$5-'СЕТ СН'!$I$21</f>
        <v>4852.7695996099992</v>
      </c>
      <c r="S141" s="37">
        <f>SUMIFS(СВЦЭМ!$D$34:$D$777,СВЦЭМ!$A$34:$A$777,$A141,СВЦЭМ!$B$34:$B$777,S$119)+'СЕТ СН'!$I$11+СВЦЭМ!$D$10+'СЕТ СН'!$I$5-'СЕТ СН'!$I$21</f>
        <v>4818.75868386</v>
      </c>
      <c r="T141" s="37">
        <f>SUMIFS(СВЦЭМ!$D$34:$D$777,СВЦЭМ!$A$34:$A$777,$A141,СВЦЭМ!$B$34:$B$777,T$119)+'СЕТ СН'!$I$11+СВЦЭМ!$D$10+'СЕТ СН'!$I$5-'СЕТ СН'!$I$21</f>
        <v>4782.0190646299998</v>
      </c>
      <c r="U141" s="37">
        <f>SUMIFS(СВЦЭМ!$D$34:$D$777,СВЦЭМ!$A$34:$A$777,$A141,СВЦЭМ!$B$34:$B$777,U$119)+'СЕТ СН'!$I$11+СВЦЭМ!$D$10+'СЕТ СН'!$I$5-'СЕТ СН'!$I$21</f>
        <v>4786.9347367199998</v>
      </c>
      <c r="V141" s="37">
        <f>SUMIFS(СВЦЭМ!$D$34:$D$777,СВЦЭМ!$A$34:$A$777,$A141,СВЦЭМ!$B$34:$B$777,V$119)+'СЕТ СН'!$I$11+СВЦЭМ!$D$10+'СЕТ СН'!$I$5-'СЕТ СН'!$I$21</f>
        <v>4796.30888658</v>
      </c>
      <c r="W141" s="37">
        <f>SUMIFS(СВЦЭМ!$D$34:$D$777,СВЦЭМ!$A$34:$A$777,$A141,СВЦЭМ!$B$34:$B$777,W$119)+'СЕТ СН'!$I$11+СВЦЭМ!$D$10+'СЕТ СН'!$I$5-'СЕТ СН'!$I$21</f>
        <v>4796.2733079600002</v>
      </c>
      <c r="X141" s="37">
        <f>SUMIFS(СВЦЭМ!$D$34:$D$777,СВЦЭМ!$A$34:$A$777,$A141,СВЦЭМ!$B$34:$B$777,X$119)+'СЕТ СН'!$I$11+СВЦЭМ!$D$10+'СЕТ СН'!$I$5-'СЕТ СН'!$I$21</f>
        <v>4825.7841311599996</v>
      </c>
      <c r="Y141" s="37">
        <f>SUMIFS(СВЦЭМ!$D$34:$D$777,СВЦЭМ!$A$34:$A$777,$A141,СВЦЭМ!$B$34:$B$777,Y$119)+'СЕТ СН'!$I$11+СВЦЭМ!$D$10+'СЕТ СН'!$I$5-'СЕТ СН'!$I$21</f>
        <v>4863.1056470599997</v>
      </c>
    </row>
    <row r="142" spans="1:25" ht="15.75" x14ac:dyDescent="0.2">
      <c r="A142" s="36">
        <f t="shared" si="3"/>
        <v>42758</v>
      </c>
      <c r="B142" s="37">
        <f>SUMIFS(СВЦЭМ!$D$34:$D$777,СВЦЭМ!$A$34:$A$777,$A142,СВЦЭМ!$B$34:$B$777,B$119)+'СЕТ СН'!$I$11+СВЦЭМ!$D$10+'СЕТ СН'!$I$5-'СЕТ СН'!$I$21</f>
        <v>4932.3109911399997</v>
      </c>
      <c r="C142" s="37">
        <f>SUMIFS(СВЦЭМ!$D$34:$D$777,СВЦЭМ!$A$34:$A$777,$A142,СВЦЭМ!$B$34:$B$777,C$119)+'СЕТ СН'!$I$11+СВЦЭМ!$D$10+'СЕТ СН'!$I$5-'СЕТ СН'!$I$21</f>
        <v>4976.6719929899991</v>
      </c>
      <c r="D142" s="37">
        <f>SUMIFS(СВЦЭМ!$D$34:$D$777,СВЦЭМ!$A$34:$A$777,$A142,СВЦЭМ!$B$34:$B$777,D$119)+'СЕТ СН'!$I$11+СВЦЭМ!$D$10+'СЕТ СН'!$I$5-'СЕТ СН'!$I$21</f>
        <v>5001.9353577499996</v>
      </c>
      <c r="E142" s="37">
        <f>SUMIFS(СВЦЭМ!$D$34:$D$777,СВЦЭМ!$A$34:$A$777,$A142,СВЦЭМ!$B$34:$B$777,E$119)+'СЕТ СН'!$I$11+СВЦЭМ!$D$10+'СЕТ СН'!$I$5-'СЕТ СН'!$I$21</f>
        <v>5012.8882216900001</v>
      </c>
      <c r="F142" s="37">
        <f>SUMIFS(СВЦЭМ!$D$34:$D$777,СВЦЭМ!$A$34:$A$777,$A142,СВЦЭМ!$B$34:$B$777,F$119)+'СЕТ СН'!$I$11+СВЦЭМ!$D$10+'СЕТ СН'!$I$5-'СЕТ СН'!$I$21</f>
        <v>5013.3642994900001</v>
      </c>
      <c r="G142" s="37">
        <f>SUMIFS(СВЦЭМ!$D$34:$D$777,СВЦЭМ!$A$34:$A$777,$A142,СВЦЭМ!$B$34:$B$777,G$119)+'СЕТ СН'!$I$11+СВЦЭМ!$D$10+'СЕТ СН'!$I$5-'СЕТ СН'!$I$21</f>
        <v>4995.8132542900003</v>
      </c>
      <c r="H142" s="37">
        <f>SUMIFS(СВЦЭМ!$D$34:$D$777,СВЦЭМ!$A$34:$A$777,$A142,СВЦЭМ!$B$34:$B$777,H$119)+'СЕТ СН'!$I$11+СВЦЭМ!$D$10+'СЕТ СН'!$I$5-'СЕТ СН'!$I$21</f>
        <v>4938.09175856</v>
      </c>
      <c r="I142" s="37">
        <f>SUMIFS(СВЦЭМ!$D$34:$D$777,СВЦЭМ!$A$34:$A$777,$A142,СВЦЭМ!$B$34:$B$777,I$119)+'СЕТ СН'!$I$11+СВЦЭМ!$D$10+'СЕТ СН'!$I$5-'СЕТ СН'!$I$21</f>
        <v>4902.6193592599993</v>
      </c>
      <c r="J142" s="37">
        <f>SUMIFS(СВЦЭМ!$D$34:$D$777,СВЦЭМ!$A$34:$A$777,$A142,СВЦЭМ!$B$34:$B$777,J$119)+'СЕТ СН'!$I$11+СВЦЭМ!$D$10+'СЕТ СН'!$I$5-'СЕТ СН'!$I$21</f>
        <v>4876.5715769500002</v>
      </c>
      <c r="K142" s="37">
        <f>SUMIFS(СВЦЭМ!$D$34:$D$777,СВЦЭМ!$A$34:$A$777,$A142,СВЦЭМ!$B$34:$B$777,K$119)+'СЕТ СН'!$I$11+СВЦЭМ!$D$10+'СЕТ СН'!$I$5-'СЕТ СН'!$I$21</f>
        <v>4875.6952029599997</v>
      </c>
      <c r="L142" s="37">
        <f>SUMIFS(СВЦЭМ!$D$34:$D$777,СВЦЭМ!$A$34:$A$777,$A142,СВЦЭМ!$B$34:$B$777,L$119)+'СЕТ СН'!$I$11+СВЦЭМ!$D$10+'СЕТ СН'!$I$5-'СЕТ СН'!$I$21</f>
        <v>4884.6292195899996</v>
      </c>
      <c r="M142" s="37">
        <f>SUMIFS(СВЦЭМ!$D$34:$D$777,СВЦЭМ!$A$34:$A$777,$A142,СВЦЭМ!$B$34:$B$777,M$119)+'СЕТ СН'!$I$11+СВЦЭМ!$D$10+'СЕТ СН'!$I$5-'СЕТ СН'!$I$21</f>
        <v>4903.8031211799998</v>
      </c>
      <c r="N142" s="37">
        <f>SUMIFS(СВЦЭМ!$D$34:$D$777,СВЦЭМ!$A$34:$A$777,$A142,СВЦЭМ!$B$34:$B$777,N$119)+'СЕТ СН'!$I$11+СВЦЭМ!$D$10+'СЕТ СН'!$I$5-'СЕТ СН'!$I$21</f>
        <v>4917.9708513599999</v>
      </c>
      <c r="O142" s="37">
        <f>SUMIFS(СВЦЭМ!$D$34:$D$777,СВЦЭМ!$A$34:$A$777,$A142,СВЦЭМ!$B$34:$B$777,O$119)+'СЕТ СН'!$I$11+СВЦЭМ!$D$10+'СЕТ СН'!$I$5-'СЕТ СН'!$I$21</f>
        <v>4939.9489957599999</v>
      </c>
      <c r="P142" s="37">
        <f>SUMIFS(СВЦЭМ!$D$34:$D$777,СВЦЭМ!$A$34:$A$777,$A142,СВЦЭМ!$B$34:$B$777,P$119)+'СЕТ СН'!$I$11+СВЦЭМ!$D$10+'СЕТ СН'!$I$5-'СЕТ СН'!$I$21</f>
        <v>4934.67322711</v>
      </c>
      <c r="Q142" s="37">
        <f>SUMIFS(СВЦЭМ!$D$34:$D$777,СВЦЭМ!$A$34:$A$777,$A142,СВЦЭМ!$B$34:$B$777,Q$119)+'СЕТ СН'!$I$11+СВЦЭМ!$D$10+'СЕТ СН'!$I$5-'СЕТ СН'!$I$21</f>
        <v>4941.7887164999993</v>
      </c>
      <c r="R142" s="37">
        <f>SUMIFS(СВЦЭМ!$D$34:$D$777,СВЦЭМ!$A$34:$A$777,$A142,СВЦЭМ!$B$34:$B$777,R$119)+'СЕТ СН'!$I$11+СВЦЭМ!$D$10+'СЕТ СН'!$I$5-'СЕТ СН'!$I$21</f>
        <v>4936.9309914899995</v>
      </c>
      <c r="S142" s="37">
        <f>SUMIFS(СВЦЭМ!$D$34:$D$777,СВЦЭМ!$A$34:$A$777,$A142,СВЦЭМ!$B$34:$B$777,S$119)+'СЕТ СН'!$I$11+СВЦЭМ!$D$10+'СЕТ СН'!$I$5-'СЕТ СН'!$I$21</f>
        <v>4921.29247442</v>
      </c>
      <c r="T142" s="37">
        <f>SUMIFS(СВЦЭМ!$D$34:$D$777,СВЦЭМ!$A$34:$A$777,$A142,СВЦЭМ!$B$34:$B$777,T$119)+'СЕТ СН'!$I$11+СВЦЭМ!$D$10+'СЕТ СН'!$I$5-'СЕТ СН'!$I$21</f>
        <v>4876.8164336199998</v>
      </c>
      <c r="U142" s="37">
        <f>SUMIFS(СВЦЭМ!$D$34:$D$777,СВЦЭМ!$A$34:$A$777,$A142,СВЦЭМ!$B$34:$B$777,U$119)+'СЕТ СН'!$I$11+СВЦЭМ!$D$10+'СЕТ СН'!$I$5-'СЕТ СН'!$I$21</f>
        <v>4874.7069508899995</v>
      </c>
      <c r="V142" s="37">
        <f>SUMIFS(СВЦЭМ!$D$34:$D$777,СВЦЭМ!$A$34:$A$777,$A142,СВЦЭМ!$B$34:$B$777,V$119)+'СЕТ СН'!$I$11+СВЦЭМ!$D$10+'СЕТ СН'!$I$5-'СЕТ СН'!$I$21</f>
        <v>4894.7799027599995</v>
      </c>
      <c r="W142" s="37">
        <f>SUMIFS(СВЦЭМ!$D$34:$D$777,СВЦЭМ!$A$34:$A$777,$A142,СВЦЭМ!$B$34:$B$777,W$119)+'СЕТ СН'!$I$11+СВЦЭМ!$D$10+'СЕТ СН'!$I$5-'СЕТ СН'!$I$21</f>
        <v>4910.4813536700003</v>
      </c>
      <c r="X142" s="37">
        <f>SUMIFS(СВЦЭМ!$D$34:$D$777,СВЦЭМ!$A$34:$A$777,$A142,СВЦЭМ!$B$34:$B$777,X$119)+'СЕТ СН'!$I$11+СВЦЭМ!$D$10+'СЕТ СН'!$I$5-'СЕТ СН'!$I$21</f>
        <v>4959.3844455199996</v>
      </c>
      <c r="Y142" s="37">
        <f>SUMIFS(СВЦЭМ!$D$34:$D$777,СВЦЭМ!$A$34:$A$777,$A142,СВЦЭМ!$B$34:$B$777,Y$119)+'СЕТ СН'!$I$11+СВЦЭМ!$D$10+'СЕТ СН'!$I$5-'СЕТ СН'!$I$21</f>
        <v>4971.3403447399996</v>
      </c>
    </row>
    <row r="143" spans="1:25" ht="15.75" x14ac:dyDescent="0.2">
      <c r="A143" s="36">
        <f t="shared" si="3"/>
        <v>42759</v>
      </c>
      <c r="B143" s="37">
        <f>SUMIFS(СВЦЭМ!$D$34:$D$777,СВЦЭМ!$A$34:$A$777,$A143,СВЦЭМ!$B$34:$B$777,B$119)+'СЕТ СН'!$I$11+СВЦЭМ!$D$10+'СЕТ СН'!$I$5-'СЕТ СН'!$I$21</f>
        <v>4964.2117295199996</v>
      </c>
      <c r="C143" s="37">
        <f>SUMIFS(СВЦЭМ!$D$34:$D$777,СВЦЭМ!$A$34:$A$777,$A143,СВЦЭМ!$B$34:$B$777,C$119)+'СЕТ СН'!$I$11+СВЦЭМ!$D$10+'СЕТ СН'!$I$5-'СЕТ СН'!$I$21</f>
        <v>4972.47280211</v>
      </c>
      <c r="D143" s="37">
        <f>SUMIFS(СВЦЭМ!$D$34:$D$777,СВЦЭМ!$A$34:$A$777,$A143,СВЦЭМ!$B$34:$B$777,D$119)+'СЕТ СН'!$I$11+СВЦЭМ!$D$10+'СЕТ СН'!$I$5-'СЕТ СН'!$I$21</f>
        <v>5004.5474981400002</v>
      </c>
      <c r="E143" s="37">
        <f>SUMIFS(СВЦЭМ!$D$34:$D$777,СВЦЭМ!$A$34:$A$777,$A143,СВЦЭМ!$B$34:$B$777,E$119)+'СЕТ СН'!$I$11+СВЦЭМ!$D$10+'СЕТ СН'!$I$5-'СЕТ СН'!$I$21</f>
        <v>5014.2705285699994</v>
      </c>
      <c r="F143" s="37">
        <f>SUMIFS(СВЦЭМ!$D$34:$D$777,СВЦЭМ!$A$34:$A$777,$A143,СВЦЭМ!$B$34:$B$777,F$119)+'СЕТ СН'!$I$11+СВЦЭМ!$D$10+'СЕТ СН'!$I$5-'СЕТ СН'!$I$21</f>
        <v>5012.7266172599993</v>
      </c>
      <c r="G143" s="37">
        <f>SUMIFS(СВЦЭМ!$D$34:$D$777,СВЦЭМ!$A$34:$A$777,$A143,СВЦЭМ!$B$34:$B$777,G$119)+'СЕТ СН'!$I$11+СВЦЭМ!$D$10+'СЕТ СН'!$I$5-'СЕТ СН'!$I$21</f>
        <v>5012.9440285499995</v>
      </c>
      <c r="H143" s="37">
        <f>SUMIFS(СВЦЭМ!$D$34:$D$777,СВЦЭМ!$A$34:$A$777,$A143,СВЦЭМ!$B$34:$B$777,H$119)+'СЕТ СН'!$I$11+СВЦЭМ!$D$10+'СЕТ СН'!$I$5-'СЕТ СН'!$I$21</f>
        <v>4971.1866553499995</v>
      </c>
      <c r="I143" s="37">
        <f>SUMIFS(СВЦЭМ!$D$34:$D$777,СВЦЭМ!$A$34:$A$777,$A143,СВЦЭМ!$B$34:$B$777,I$119)+'СЕТ СН'!$I$11+СВЦЭМ!$D$10+'СЕТ СН'!$I$5-'СЕТ СН'!$I$21</f>
        <v>4947.0607234599993</v>
      </c>
      <c r="J143" s="37">
        <f>SUMIFS(СВЦЭМ!$D$34:$D$777,СВЦЭМ!$A$34:$A$777,$A143,СВЦЭМ!$B$34:$B$777,J$119)+'СЕТ СН'!$I$11+СВЦЭМ!$D$10+'СЕТ СН'!$I$5-'СЕТ СН'!$I$21</f>
        <v>4888.9779647300002</v>
      </c>
      <c r="K143" s="37">
        <f>SUMIFS(СВЦЭМ!$D$34:$D$777,СВЦЭМ!$A$34:$A$777,$A143,СВЦЭМ!$B$34:$B$777,K$119)+'СЕТ СН'!$I$11+СВЦЭМ!$D$10+'СЕТ СН'!$I$5-'СЕТ СН'!$I$21</f>
        <v>4884.5582477899998</v>
      </c>
      <c r="L143" s="37">
        <f>SUMIFS(СВЦЭМ!$D$34:$D$777,СВЦЭМ!$A$34:$A$777,$A143,СВЦЭМ!$B$34:$B$777,L$119)+'СЕТ СН'!$I$11+СВЦЭМ!$D$10+'СЕТ СН'!$I$5-'СЕТ СН'!$I$21</f>
        <v>4884.1018810999994</v>
      </c>
      <c r="M143" s="37">
        <f>SUMIFS(СВЦЭМ!$D$34:$D$777,СВЦЭМ!$A$34:$A$777,$A143,СВЦЭМ!$B$34:$B$777,M$119)+'СЕТ СН'!$I$11+СВЦЭМ!$D$10+'СЕТ СН'!$I$5-'СЕТ СН'!$I$21</f>
        <v>4893.4128833699997</v>
      </c>
      <c r="N143" s="37">
        <f>SUMIFS(СВЦЭМ!$D$34:$D$777,СВЦЭМ!$A$34:$A$777,$A143,СВЦЭМ!$B$34:$B$777,N$119)+'СЕТ СН'!$I$11+СВЦЭМ!$D$10+'СЕТ СН'!$I$5-'СЕТ СН'!$I$21</f>
        <v>4885.6726657599993</v>
      </c>
      <c r="O143" s="37">
        <f>SUMIFS(СВЦЭМ!$D$34:$D$777,СВЦЭМ!$A$34:$A$777,$A143,СВЦЭМ!$B$34:$B$777,O$119)+'СЕТ СН'!$I$11+СВЦЭМ!$D$10+'СЕТ СН'!$I$5-'СЕТ СН'!$I$21</f>
        <v>4927.3957545499998</v>
      </c>
      <c r="P143" s="37">
        <f>SUMIFS(СВЦЭМ!$D$34:$D$777,СВЦЭМ!$A$34:$A$777,$A143,СВЦЭМ!$B$34:$B$777,P$119)+'СЕТ СН'!$I$11+СВЦЭМ!$D$10+'СЕТ СН'!$I$5-'СЕТ СН'!$I$21</f>
        <v>4943.2519703899998</v>
      </c>
      <c r="Q143" s="37">
        <f>SUMIFS(СВЦЭМ!$D$34:$D$777,СВЦЭМ!$A$34:$A$777,$A143,СВЦЭМ!$B$34:$B$777,Q$119)+'СЕТ СН'!$I$11+СВЦЭМ!$D$10+'СЕТ СН'!$I$5-'СЕТ СН'!$I$21</f>
        <v>4946.3218591299992</v>
      </c>
      <c r="R143" s="37">
        <f>SUMIFS(СВЦЭМ!$D$34:$D$777,СВЦЭМ!$A$34:$A$777,$A143,СВЦЭМ!$B$34:$B$777,R$119)+'СЕТ СН'!$I$11+СВЦЭМ!$D$10+'СЕТ СН'!$I$5-'СЕТ СН'!$I$21</f>
        <v>4944.2047133099995</v>
      </c>
      <c r="S143" s="37">
        <f>SUMIFS(СВЦЭМ!$D$34:$D$777,СВЦЭМ!$A$34:$A$777,$A143,СВЦЭМ!$B$34:$B$777,S$119)+'СЕТ СН'!$I$11+СВЦЭМ!$D$10+'СЕТ СН'!$I$5-'СЕТ СН'!$I$21</f>
        <v>4915.1947299399999</v>
      </c>
      <c r="T143" s="37">
        <f>SUMIFS(СВЦЭМ!$D$34:$D$777,СВЦЭМ!$A$34:$A$777,$A143,СВЦЭМ!$B$34:$B$777,T$119)+'СЕТ СН'!$I$11+СВЦЭМ!$D$10+'СЕТ СН'!$I$5-'СЕТ СН'!$I$21</f>
        <v>4875.6949582899997</v>
      </c>
      <c r="U143" s="37">
        <f>SUMIFS(СВЦЭМ!$D$34:$D$777,СВЦЭМ!$A$34:$A$777,$A143,СВЦЭМ!$B$34:$B$777,U$119)+'СЕТ СН'!$I$11+СВЦЭМ!$D$10+'СЕТ СН'!$I$5-'СЕТ СН'!$I$21</f>
        <v>4874.7244596799992</v>
      </c>
      <c r="V143" s="37">
        <f>SUMIFS(СВЦЭМ!$D$34:$D$777,СВЦЭМ!$A$34:$A$777,$A143,СВЦЭМ!$B$34:$B$777,V$119)+'СЕТ СН'!$I$11+СВЦЭМ!$D$10+'СЕТ СН'!$I$5-'СЕТ СН'!$I$21</f>
        <v>4895.0355602</v>
      </c>
      <c r="W143" s="37">
        <f>SUMIFS(СВЦЭМ!$D$34:$D$777,СВЦЭМ!$A$34:$A$777,$A143,СВЦЭМ!$B$34:$B$777,W$119)+'СЕТ СН'!$I$11+СВЦЭМ!$D$10+'СЕТ СН'!$I$5-'СЕТ СН'!$I$21</f>
        <v>4899.0923951099994</v>
      </c>
      <c r="X143" s="37">
        <f>SUMIFS(СВЦЭМ!$D$34:$D$777,СВЦЭМ!$A$34:$A$777,$A143,СВЦЭМ!$B$34:$B$777,X$119)+'СЕТ СН'!$I$11+СВЦЭМ!$D$10+'СЕТ СН'!$I$5-'СЕТ СН'!$I$21</f>
        <v>4919.5085652500002</v>
      </c>
      <c r="Y143" s="37">
        <f>SUMIFS(СВЦЭМ!$D$34:$D$777,СВЦЭМ!$A$34:$A$777,$A143,СВЦЭМ!$B$34:$B$777,Y$119)+'СЕТ СН'!$I$11+СВЦЭМ!$D$10+'СЕТ СН'!$I$5-'СЕТ СН'!$I$21</f>
        <v>4966.9139078400003</v>
      </c>
    </row>
    <row r="144" spans="1:25" ht="15.75" x14ac:dyDescent="0.2">
      <c r="A144" s="36">
        <f t="shared" si="3"/>
        <v>42760</v>
      </c>
      <c r="B144" s="37">
        <f>SUMIFS(СВЦЭМ!$D$34:$D$777,СВЦЭМ!$A$34:$A$777,$A144,СВЦЭМ!$B$34:$B$777,B$119)+'СЕТ СН'!$I$11+СВЦЭМ!$D$10+'СЕТ СН'!$I$5-'СЕТ СН'!$I$21</f>
        <v>4982.5443499499997</v>
      </c>
      <c r="C144" s="37">
        <f>SUMIFS(СВЦЭМ!$D$34:$D$777,СВЦЭМ!$A$34:$A$777,$A144,СВЦЭМ!$B$34:$B$777,C$119)+'СЕТ СН'!$I$11+СВЦЭМ!$D$10+'СЕТ СН'!$I$5-'СЕТ СН'!$I$21</f>
        <v>5002.4297204899995</v>
      </c>
      <c r="D144" s="37">
        <f>SUMIFS(СВЦЭМ!$D$34:$D$777,СВЦЭМ!$A$34:$A$777,$A144,СВЦЭМ!$B$34:$B$777,D$119)+'СЕТ СН'!$I$11+СВЦЭМ!$D$10+'СЕТ СН'!$I$5-'СЕТ СН'!$I$21</f>
        <v>5023.2363194299996</v>
      </c>
      <c r="E144" s="37">
        <f>SUMIFS(СВЦЭМ!$D$34:$D$777,СВЦЭМ!$A$34:$A$777,$A144,СВЦЭМ!$B$34:$B$777,E$119)+'СЕТ СН'!$I$11+СВЦЭМ!$D$10+'СЕТ СН'!$I$5-'СЕТ СН'!$I$21</f>
        <v>5031.3824560899993</v>
      </c>
      <c r="F144" s="37">
        <f>SUMIFS(СВЦЭМ!$D$34:$D$777,СВЦЭМ!$A$34:$A$777,$A144,СВЦЭМ!$B$34:$B$777,F$119)+'СЕТ СН'!$I$11+СВЦЭМ!$D$10+'СЕТ СН'!$I$5-'СЕТ СН'!$I$21</f>
        <v>5030.6899342799998</v>
      </c>
      <c r="G144" s="37">
        <f>SUMIFS(СВЦЭМ!$D$34:$D$777,СВЦЭМ!$A$34:$A$777,$A144,СВЦЭМ!$B$34:$B$777,G$119)+'СЕТ СН'!$I$11+СВЦЭМ!$D$10+'СЕТ СН'!$I$5-'СЕТ СН'!$I$21</f>
        <v>5028.8229635799999</v>
      </c>
      <c r="H144" s="37">
        <f>SUMIFS(СВЦЭМ!$D$34:$D$777,СВЦЭМ!$A$34:$A$777,$A144,СВЦЭМ!$B$34:$B$777,H$119)+'СЕТ СН'!$I$11+СВЦЭМ!$D$10+'СЕТ СН'!$I$5-'СЕТ СН'!$I$21</f>
        <v>4979.4712334199994</v>
      </c>
      <c r="I144" s="37">
        <f>SUMIFS(СВЦЭМ!$D$34:$D$777,СВЦЭМ!$A$34:$A$777,$A144,СВЦЭМ!$B$34:$B$777,I$119)+'СЕТ СН'!$I$11+СВЦЭМ!$D$10+'СЕТ СН'!$I$5-'СЕТ СН'!$I$21</f>
        <v>4932.9049889299995</v>
      </c>
      <c r="J144" s="37">
        <f>SUMIFS(СВЦЭМ!$D$34:$D$777,СВЦЭМ!$A$34:$A$777,$A144,СВЦЭМ!$B$34:$B$777,J$119)+'СЕТ СН'!$I$11+СВЦЭМ!$D$10+'СЕТ СН'!$I$5-'СЕТ СН'!$I$21</f>
        <v>4890.6307604100002</v>
      </c>
      <c r="K144" s="37">
        <f>SUMIFS(СВЦЭМ!$D$34:$D$777,СВЦЭМ!$A$34:$A$777,$A144,СВЦЭМ!$B$34:$B$777,K$119)+'СЕТ СН'!$I$11+СВЦЭМ!$D$10+'СЕТ СН'!$I$5-'СЕТ СН'!$I$21</f>
        <v>4894.6559782799995</v>
      </c>
      <c r="L144" s="37">
        <f>SUMIFS(СВЦЭМ!$D$34:$D$777,СВЦЭМ!$A$34:$A$777,$A144,СВЦЭМ!$B$34:$B$777,L$119)+'СЕТ СН'!$I$11+СВЦЭМ!$D$10+'СЕТ СН'!$I$5-'СЕТ СН'!$I$21</f>
        <v>4890.9945768999996</v>
      </c>
      <c r="M144" s="37">
        <f>SUMIFS(СВЦЭМ!$D$34:$D$777,СВЦЭМ!$A$34:$A$777,$A144,СВЦЭМ!$B$34:$B$777,M$119)+'СЕТ СН'!$I$11+СВЦЭМ!$D$10+'СЕТ СН'!$I$5-'СЕТ СН'!$I$21</f>
        <v>4884.2091885199998</v>
      </c>
      <c r="N144" s="37">
        <f>SUMIFS(СВЦЭМ!$D$34:$D$777,СВЦЭМ!$A$34:$A$777,$A144,СВЦЭМ!$B$34:$B$777,N$119)+'СЕТ СН'!$I$11+СВЦЭМ!$D$10+'СЕТ СН'!$I$5-'СЕТ СН'!$I$21</f>
        <v>4896.8588035800003</v>
      </c>
      <c r="O144" s="37">
        <f>SUMIFS(СВЦЭМ!$D$34:$D$777,СВЦЭМ!$A$34:$A$777,$A144,СВЦЭМ!$B$34:$B$777,O$119)+'СЕТ СН'!$I$11+СВЦЭМ!$D$10+'СЕТ СН'!$I$5-'СЕТ СН'!$I$21</f>
        <v>4890.5533458699992</v>
      </c>
      <c r="P144" s="37">
        <f>SUMIFS(СВЦЭМ!$D$34:$D$777,СВЦЭМ!$A$34:$A$777,$A144,СВЦЭМ!$B$34:$B$777,P$119)+'СЕТ СН'!$I$11+СВЦЭМ!$D$10+'СЕТ СН'!$I$5-'СЕТ СН'!$I$21</f>
        <v>4904.0097109099997</v>
      </c>
      <c r="Q144" s="37">
        <f>SUMIFS(СВЦЭМ!$D$34:$D$777,СВЦЭМ!$A$34:$A$777,$A144,СВЦЭМ!$B$34:$B$777,Q$119)+'СЕТ СН'!$I$11+СВЦЭМ!$D$10+'СЕТ СН'!$I$5-'СЕТ СН'!$I$21</f>
        <v>4912.6971330300003</v>
      </c>
      <c r="R144" s="37">
        <f>SUMIFS(СВЦЭМ!$D$34:$D$777,СВЦЭМ!$A$34:$A$777,$A144,СВЦЭМ!$B$34:$B$777,R$119)+'СЕТ СН'!$I$11+СВЦЭМ!$D$10+'СЕТ СН'!$I$5-'СЕТ СН'!$I$21</f>
        <v>4912.4192455499997</v>
      </c>
      <c r="S144" s="37">
        <f>SUMIFS(СВЦЭМ!$D$34:$D$777,СВЦЭМ!$A$34:$A$777,$A144,СВЦЭМ!$B$34:$B$777,S$119)+'СЕТ СН'!$I$11+СВЦЭМ!$D$10+'СЕТ СН'!$I$5-'СЕТ СН'!$I$21</f>
        <v>4899.95514714</v>
      </c>
      <c r="T144" s="37">
        <f>SUMIFS(СВЦЭМ!$D$34:$D$777,СВЦЭМ!$A$34:$A$777,$A144,СВЦЭМ!$B$34:$B$777,T$119)+'СЕТ СН'!$I$11+СВЦЭМ!$D$10+'СЕТ СН'!$I$5-'СЕТ СН'!$I$21</f>
        <v>4892.6459404399993</v>
      </c>
      <c r="U144" s="37">
        <f>SUMIFS(СВЦЭМ!$D$34:$D$777,СВЦЭМ!$A$34:$A$777,$A144,СВЦЭМ!$B$34:$B$777,U$119)+'СЕТ СН'!$I$11+СВЦЭМ!$D$10+'СЕТ СН'!$I$5-'СЕТ СН'!$I$21</f>
        <v>4892.2098367399994</v>
      </c>
      <c r="V144" s="37">
        <f>SUMIFS(СВЦЭМ!$D$34:$D$777,СВЦЭМ!$A$34:$A$777,$A144,СВЦЭМ!$B$34:$B$777,V$119)+'СЕТ СН'!$I$11+СВЦЭМ!$D$10+'СЕТ СН'!$I$5-'СЕТ СН'!$I$21</f>
        <v>4897.5767631099998</v>
      </c>
      <c r="W144" s="37">
        <f>SUMIFS(СВЦЭМ!$D$34:$D$777,СВЦЭМ!$A$34:$A$777,$A144,СВЦЭМ!$B$34:$B$777,W$119)+'СЕТ СН'!$I$11+СВЦЭМ!$D$10+'СЕТ СН'!$I$5-'СЕТ СН'!$I$21</f>
        <v>4912.1157583599997</v>
      </c>
      <c r="X144" s="37">
        <f>SUMIFS(СВЦЭМ!$D$34:$D$777,СВЦЭМ!$A$34:$A$777,$A144,СВЦЭМ!$B$34:$B$777,X$119)+'СЕТ СН'!$I$11+СВЦЭМ!$D$10+'СЕТ СН'!$I$5-'СЕТ СН'!$I$21</f>
        <v>4934.9633520299994</v>
      </c>
      <c r="Y144" s="37">
        <f>SUMIFS(СВЦЭМ!$D$34:$D$777,СВЦЭМ!$A$34:$A$777,$A144,СВЦЭМ!$B$34:$B$777,Y$119)+'СЕТ СН'!$I$11+СВЦЭМ!$D$10+'СЕТ СН'!$I$5-'СЕТ СН'!$I$21</f>
        <v>4964.3228662700003</v>
      </c>
    </row>
    <row r="145" spans="1:27" ht="15.75" x14ac:dyDescent="0.2">
      <c r="A145" s="36">
        <f t="shared" si="3"/>
        <v>42761</v>
      </c>
      <c r="B145" s="37">
        <f>SUMIFS(СВЦЭМ!$D$34:$D$777,СВЦЭМ!$A$34:$A$777,$A145,СВЦЭМ!$B$34:$B$777,B$119)+'СЕТ СН'!$I$11+СВЦЭМ!$D$10+'СЕТ СН'!$I$5-'СЕТ СН'!$I$21</f>
        <v>4997.7741630999999</v>
      </c>
      <c r="C145" s="37">
        <f>SUMIFS(СВЦЭМ!$D$34:$D$777,СВЦЭМ!$A$34:$A$777,$A145,СВЦЭМ!$B$34:$B$777,C$119)+'СЕТ СН'!$I$11+СВЦЭМ!$D$10+'СЕТ СН'!$I$5-'СЕТ СН'!$I$21</f>
        <v>5033.3625487600002</v>
      </c>
      <c r="D145" s="37">
        <f>SUMIFS(СВЦЭМ!$D$34:$D$777,СВЦЭМ!$A$34:$A$777,$A145,СВЦЭМ!$B$34:$B$777,D$119)+'СЕТ СН'!$I$11+СВЦЭМ!$D$10+'СЕТ СН'!$I$5-'СЕТ СН'!$I$21</f>
        <v>5059.0979837300001</v>
      </c>
      <c r="E145" s="37">
        <f>SUMIFS(СВЦЭМ!$D$34:$D$777,СВЦЭМ!$A$34:$A$777,$A145,СВЦЭМ!$B$34:$B$777,E$119)+'СЕТ СН'!$I$11+СВЦЭМ!$D$10+'СЕТ СН'!$I$5-'СЕТ СН'!$I$21</f>
        <v>5072.8784072899998</v>
      </c>
      <c r="F145" s="37">
        <f>SUMIFS(СВЦЭМ!$D$34:$D$777,СВЦЭМ!$A$34:$A$777,$A145,СВЦЭМ!$B$34:$B$777,F$119)+'СЕТ СН'!$I$11+СВЦЭМ!$D$10+'СЕТ СН'!$I$5-'СЕТ СН'!$I$21</f>
        <v>5068.3719441100002</v>
      </c>
      <c r="G145" s="37">
        <f>SUMIFS(СВЦЭМ!$D$34:$D$777,СВЦЭМ!$A$34:$A$777,$A145,СВЦЭМ!$B$34:$B$777,G$119)+'СЕТ СН'!$I$11+СВЦЭМ!$D$10+'СЕТ СН'!$I$5-'СЕТ СН'!$I$21</f>
        <v>5048.97602878</v>
      </c>
      <c r="H145" s="37">
        <f>SUMIFS(СВЦЭМ!$D$34:$D$777,СВЦЭМ!$A$34:$A$777,$A145,СВЦЭМ!$B$34:$B$777,H$119)+'СЕТ СН'!$I$11+СВЦЭМ!$D$10+'СЕТ СН'!$I$5-'СЕТ СН'!$I$21</f>
        <v>4996.6442128799999</v>
      </c>
      <c r="I145" s="37">
        <f>SUMIFS(СВЦЭМ!$D$34:$D$777,СВЦЭМ!$A$34:$A$777,$A145,СВЦЭМ!$B$34:$B$777,I$119)+'СЕТ СН'!$I$11+СВЦЭМ!$D$10+'СЕТ СН'!$I$5-'СЕТ СН'!$I$21</f>
        <v>4939.2355623399999</v>
      </c>
      <c r="J145" s="37">
        <f>SUMIFS(СВЦЭМ!$D$34:$D$777,СВЦЭМ!$A$34:$A$777,$A145,СВЦЭМ!$B$34:$B$777,J$119)+'СЕТ СН'!$I$11+СВЦЭМ!$D$10+'СЕТ СН'!$I$5-'СЕТ СН'!$I$21</f>
        <v>4902.5966523299994</v>
      </c>
      <c r="K145" s="37">
        <f>SUMIFS(СВЦЭМ!$D$34:$D$777,СВЦЭМ!$A$34:$A$777,$A145,СВЦЭМ!$B$34:$B$777,K$119)+'СЕТ СН'!$I$11+СВЦЭМ!$D$10+'СЕТ СН'!$I$5-'СЕТ СН'!$I$21</f>
        <v>4879.8034111399993</v>
      </c>
      <c r="L145" s="37">
        <f>SUMIFS(СВЦЭМ!$D$34:$D$777,СВЦЭМ!$A$34:$A$777,$A145,СВЦЭМ!$B$34:$B$777,L$119)+'СЕТ СН'!$I$11+СВЦЭМ!$D$10+'СЕТ СН'!$I$5-'СЕТ СН'!$I$21</f>
        <v>4869.6157789600002</v>
      </c>
      <c r="M145" s="37">
        <f>SUMIFS(СВЦЭМ!$D$34:$D$777,СВЦЭМ!$A$34:$A$777,$A145,СВЦЭМ!$B$34:$B$777,M$119)+'СЕТ СН'!$I$11+СВЦЭМ!$D$10+'СЕТ СН'!$I$5-'СЕТ СН'!$I$21</f>
        <v>4891.8410705400001</v>
      </c>
      <c r="N145" s="37">
        <f>SUMIFS(СВЦЭМ!$D$34:$D$777,СВЦЭМ!$A$34:$A$777,$A145,СВЦЭМ!$B$34:$B$777,N$119)+'СЕТ СН'!$I$11+СВЦЭМ!$D$10+'СЕТ СН'!$I$5-'СЕТ СН'!$I$21</f>
        <v>4904.5702947199998</v>
      </c>
      <c r="O145" s="37">
        <f>SUMIFS(СВЦЭМ!$D$34:$D$777,СВЦЭМ!$A$34:$A$777,$A145,СВЦЭМ!$B$34:$B$777,O$119)+'СЕТ СН'!$I$11+СВЦЭМ!$D$10+'СЕТ СН'!$I$5-'СЕТ СН'!$I$21</f>
        <v>4946.6024929499999</v>
      </c>
      <c r="P145" s="37">
        <f>SUMIFS(СВЦЭМ!$D$34:$D$777,СВЦЭМ!$A$34:$A$777,$A145,СВЦЭМ!$B$34:$B$777,P$119)+'СЕТ СН'!$I$11+СВЦЭМ!$D$10+'СЕТ СН'!$I$5-'СЕТ СН'!$I$21</f>
        <v>4950.8729840199994</v>
      </c>
      <c r="Q145" s="37">
        <f>SUMIFS(СВЦЭМ!$D$34:$D$777,СВЦЭМ!$A$34:$A$777,$A145,СВЦЭМ!$B$34:$B$777,Q$119)+'СЕТ СН'!$I$11+СВЦЭМ!$D$10+'СЕТ СН'!$I$5-'СЕТ СН'!$I$21</f>
        <v>4956.4572765399998</v>
      </c>
      <c r="R145" s="37">
        <f>SUMIFS(СВЦЭМ!$D$34:$D$777,СВЦЭМ!$A$34:$A$777,$A145,СВЦЭМ!$B$34:$B$777,R$119)+'СЕТ СН'!$I$11+СВЦЭМ!$D$10+'СЕТ СН'!$I$5-'СЕТ СН'!$I$21</f>
        <v>4960.0392794999998</v>
      </c>
      <c r="S145" s="37">
        <f>SUMIFS(СВЦЭМ!$D$34:$D$777,СВЦЭМ!$A$34:$A$777,$A145,СВЦЭМ!$B$34:$B$777,S$119)+'СЕТ СН'!$I$11+СВЦЭМ!$D$10+'СЕТ СН'!$I$5-'СЕТ СН'!$I$21</f>
        <v>4924.2516199399997</v>
      </c>
      <c r="T145" s="37">
        <f>SUMIFS(СВЦЭМ!$D$34:$D$777,СВЦЭМ!$A$34:$A$777,$A145,СВЦЭМ!$B$34:$B$777,T$119)+'СЕТ СН'!$I$11+СВЦЭМ!$D$10+'СЕТ СН'!$I$5-'СЕТ СН'!$I$21</f>
        <v>4873.5084483099999</v>
      </c>
      <c r="U145" s="37">
        <f>SUMIFS(СВЦЭМ!$D$34:$D$777,СВЦЭМ!$A$34:$A$777,$A145,СВЦЭМ!$B$34:$B$777,U$119)+'СЕТ СН'!$I$11+СВЦЭМ!$D$10+'СЕТ СН'!$I$5-'СЕТ СН'!$I$21</f>
        <v>4864.0647029899992</v>
      </c>
      <c r="V145" s="37">
        <f>SUMIFS(СВЦЭМ!$D$34:$D$777,СВЦЭМ!$A$34:$A$777,$A145,СВЦЭМ!$B$34:$B$777,V$119)+'СЕТ СН'!$I$11+СВЦЭМ!$D$10+'СЕТ СН'!$I$5-'СЕТ СН'!$I$21</f>
        <v>4879.2686999599991</v>
      </c>
      <c r="W145" s="37">
        <f>SUMIFS(СВЦЭМ!$D$34:$D$777,СВЦЭМ!$A$34:$A$777,$A145,СВЦЭМ!$B$34:$B$777,W$119)+'СЕТ СН'!$I$11+СВЦЭМ!$D$10+'СЕТ СН'!$I$5-'СЕТ СН'!$I$21</f>
        <v>4898.6017514099995</v>
      </c>
      <c r="X145" s="37">
        <f>SUMIFS(СВЦЭМ!$D$34:$D$777,СВЦЭМ!$A$34:$A$777,$A145,СВЦЭМ!$B$34:$B$777,X$119)+'СЕТ СН'!$I$11+СВЦЭМ!$D$10+'СЕТ СН'!$I$5-'СЕТ СН'!$I$21</f>
        <v>4929.5881003100003</v>
      </c>
      <c r="Y145" s="37">
        <f>SUMIFS(СВЦЭМ!$D$34:$D$777,СВЦЭМ!$A$34:$A$777,$A145,СВЦЭМ!$B$34:$B$777,Y$119)+'СЕТ СН'!$I$11+СВЦЭМ!$D$10+'СЕТ СН'!$I$5-'СЕТ СН'!$I$21</f>
        <v>4964.1719980399994</v>
      </c>
    </row>
    <row r="146" spans="1:27" ht="15.75" x14ac:dyDescent="0.2">
      <c r="A146" s="36">
        <f t="shared" si="3"/>
        <v>42762</v>
      </c>
      <c r="B146" s="37">
        <f>SUMIFS(СВЦЭМ!$D$34:$D$777,СВЦЭМ!$A$34:$A$777,$A146,СВЦЭМ!$B$34:$B$777,B$119)+'СЕТ СН'!$I$11+СВЦЭМ!$D$10+'СЕТ СН'!$I$5-'СЕТ СН'!$I$21</f>
        <v>4947.2643341499997</v>
      </c>
      <c r="C146" s="37">
        <f>SUMIFS(СВЦЭМ!$D$34:$D$777,СВЦЭМ!$A$34:$A$777,$A146,СВЦЭМ!$B$34:$B$777,C$119)+'СЕТ СН'!$I$11+СВЦЭМ!$D$10+'СЕТ СН'!$I$5-'СЕТ СН'!$I$21</f>
        <v>4981.6528330499996</v>
      </c>
      <c r="D146" s="37">
        <f>SUMIFS(СВЦЭМ!$D$34:$D$777,СВЦЭМ!$A$34:$A$777,$A146,СВЦЭМ!$B$34:$B$777,D$119)+'СЕТ СН'!$I$11+СВЦЭМ!$D$10+'СЕТ СН'!$I$5-'СЕТ СН'!$I$21</f>
        <v>5001.8319501599999</v>
      </c>
      <c r="E146" s="37">
        <f>SUMIFS(СВЦЭМ!$D$34:$D$777,СВЦЭМ!$A$34:$A$777,$A146,СВЦЭМ!$B$34:$B$777,E$119)+'СЕТ СН'!$I$11+СВЦЭМ!$D$10+'СЕТ СН'!$I$5-'СЕТ СН'!$I$21</f>
        <v>5034.2294762799993</v>
      </c>
      <c r="F146" s="37">
        <f>SUMIFS(СВЦЭМ!$D$34:$D$777,СВЦЭМ!$A$34:$A$777,$A146,СВЦЭМ!$B$34:$B$777,F$119)+'СЕТ СН'!$I$11+СВЦЭМ!$D$10+'СЕТ СН'!$I$5-'СЕТ СН'!$I$21</f>
        <v>5046.3283883099994</v>
      </c>
      <c r="G146" s="37">
        <f>SUMIFS(СВЦЭМ!$D$34:$D$777,СВЦЭМ!$A$34:$A$777,$A146,СВЦЭМ!$B$34:$B$777,G$119)+'СЕТ СН'!$I$11+СВЦЭМ!$D$10+'СЕТ СН'!$I$5-'СЕТ СН'!$I$21</f>
        <v>5045.57877586</v>
      </c>
      <c r="H146" s="37">
        <f>SUMIFS(СВЦЭМ!$D$34:$D$777,СВЦЭМ!$A$34:$A$777,$A146,СВЦЭМ!$B$34:$B$777,H$119)+'СЕТ СН'!$I$11+СВЦЭМ!$D$10+'СЕТ СН'!$I$5-'СЕТ СН'!$I$21</f>
        <v>5008.1042667799993</v>
      </c>
      <c r="I146" s="37">
        <f>SUMIFS(СВЦЭМ!$D$34:$D$777,СВЦЭМ!$A$34:$A$777,$A146,СВЦЭМ!$B$34:$B$777,I$119)+'СЕТ СН'!$I$11+СВЦЭМ!$D$10+'СЕТ СН'!$I$5-'СЕТ СН'!$I$21</f>
        <v>4955.7382265399992</v>
      </c>
      <c r="J146" s="37">
        <f>SUMIFS(СВЦЭМ!$D$34:$D$777,СВЦЭМ!$A$34:$A$777,$A146,СВЦЭМ!$B$34:$B$777,J$119)+'СЕТ СН'!$I$11+СВЦЭМ!$D$10+'СЕТ СН'!$I$5-'СЕТ СН'!$I$21</f>
        <v>4921.3757310599995</v>
      </c>
      <c r="K146" s="37">
        <f>SUMIFS(СВЦЭМ!$D$34:$D$777,СВЦЭМ!$A$34:$A$777,$A146,СВЦЭМ!$B$34:$B$777,K$119)+'СЕТ СН'!$I$11+СВЦЭМ!$D$10+'СЕТ СН'!$I$5-'СЕТ СН'!$I$21</f>
        <v>4902.5250182</v>
      </c>
      <c r="L146" s="37">
        <f>SUMIFS(СВЦЭМ!$D$34:$D$777,СВЦЭМ!$A$34:$A$777,$A146,СВЦЭМ!$B$34:$B$777,L$119)+'СЕТ СН'!$I$11+СВЦЭМ!$D$10+'СЕТ СН'!$I$5-'СЕТ СН'!$I$21</f>
        <v>4894.23824436</v>
      </c>
      <c r="M146" s="37">
        <f>SUMIFS(СВЦЭМ!$D$34:$D$777,СВЦЭМ!$A$34:$A$777,$A146,СВЦЭМ!$B$34:$B$777,M$119)+'СЕТ СН'!$I$11+СВЦЭМ!$D$10+'СЕТ СН'!$I$5-'СЕТ СН'!$I$21</f>
        <v>4905.0250085799998</v>
      </c>
      <c r="N146" s="37">
        <f>SUMIFS(СВЦЭМ!$D$34:$D$777,СВЦЭМ!$A$34:$A$777,$A146,СВЦЭМ!$B$34:$B$777,N$119)+'СЕТ СН'!$I$11+СВЦЭМ!$D$10+'СЕТ СН'!$I$5-'СЕТ СН'!$I$21</f>
        <v>4929.36419174</v>
      </c>
      <c r="O146" s="37">
        <f>SUMIFS(СВЦЭМ!$D$34:$D$777,СВЦЭМ!$A$34:$A$777,$A146,СВЦЭМ!$B$34:$B$777,O$119)+'СЕТ СН'!$I$11+СВЦЭМ!$D$10+'СЕТ СН'!$I$5-'СЕТ СН'!$I$21</f>
        <v>4944.2518703099995</v>
      </c>
      <c r="P146" s="37">
        <f>SUMIFS(СВЦЭМ!$D$34:$D$777,СВЦЭМ!$A$34:$A$777,$A146,СВЦЭМ!$B$34:$B$777,P$119)+'СЕТ СН'!$I$11+СВЦЭМ!$D$10+'СЕТ СН'!$I$5-'СЕТ СН'!$I$21</f>
        <v>4952.3620108599998</v>
      </c>
      <c r="Q146" s="37">
        <f>SUMIFS(СВЦЭМ!$D$34:$D$777,СВЦЭМ!$A$34:$A$777,$A146,СВЦЭМ!$B$34:$B$777,Q$119)+'СЕТ СН'!$I$11+СВЦЭМ!$D$10+'СЕТ СН'!$I$5-'СЕТ СН'!$I$21</f>
        <v>4960.3453215899999</v>
      </c>
      <c r="R146" s="37">
        <f>SUMIFS(СВЦЭМ!$D$34:$D$777,СВЦЭМ!$A$34:$A$777,$A146,СВЦЭМ!$B$34:$B$777,R$119)+'СЕТ СН'!$I$11+СВЦЭМ!$D$10+'СЕТ СН'!$I$5-'СЕТ СН'!$I$21</f>
        <v>4957.4785178599996</v>
      </c>
      <c r="S146" s="37">
        <f>SUMIFS(СВЦЭМ!$D$34:$D$777,СВЦЭМ!$A$34:$A$777,$A146,СВЦЭМ!$B$34:$B$777,S$119)+'СЕТ СН'!$I$11+СВЦЭМ!$D$10+'СЕТ СН'!$I$5-'СЕТ СН'!$I$21</f>
        <v>4943.4381311399993</v>
      </c>
      <c r="T146" s="37">
        <f>SUMIFS(СВЦЭМ!$D$34:$D$777,СВЦЭМ!$A$34:$A$777,$A146,СВЦЭМ!$B$34:$B$777,T$119)+'СЕТ СН'!$I$11+СВЦЭМ!$D$10+'СЕТ СН'!$I$5-'СЕТ СН'!$I$21</f>
        <v>4896.6571029299994</v>
      </c>
      <c r="U146" s="37">
        <f>SUMIFS(СВЦЭМ!$D$34:$D$777,СВЦЭМ!$A$34:$A$777,$A146,СВЦЭМ!$B$34:$B$777,U$119)+'СЕТ СН'!$I$11+СВЦЭМ!$D$10+'СЕТ СН'!$I$5-'СЕТ СН'!$I$21</f>
        <v>4883.4853872499998</v>
      </c>
      <c r="V146" s="37">
        <f>SUMIFS(СВЦЭМ!$D$34:$D$777,СВЦЭМ!$A$34:$A$777,$A146,СВЦЭМ!$B$34:$B$777,V$119)+'СЕТ СН'!$I$11+СВЦЭМ!$D$10+'СЕТ СН'!$I$5-'СЕТ СН'!$I$21</f>
        <v>4901.0596686899999</v>
      </c>
      <c r="W146" s="37">
        <f>SUMIFS(СВЦЭМ!$D$34:$D$777,СВЦЭМ!$A$34:$A$777,$A146,СВЦЭМ!$B$34:$B$777,W$119)+'СЕТ СН'!$I$11+СВЦЭМ!$D$10+'СЕТ СН'!$I$5-'СЕТ СН'!$I$21</f>
        <v>4914.8333849199998</v>
      </c>
      <c r="X146" s="37">
        <f>SUMIFS(СВЦЭМ!$D$34:$D$777,СВЦЭМ!$A$34:$A$777,$A146,СВЦЭМ!$B$34:$B$777,X$119)+'СЕТ СН'!$I$11+СВЦЭМ!$D$10+'СЕТ СН'!$I$5-'СЕТ СН'!$I$21</f>
        <v>4935.3453370799998</v>
      </c>
      <c r="Y146" s="37">
        <f>SUMIFS(СВЦЭМ!$D$34:$D$777,СВЦЭМ!$A$34:$A$777,$A146,СВЦЭМ!$B$34:$B$777,Y$119)+'СЕТ СН'!$I$11+СВЦЭМ!$D$10+'СЕТ СН'!$I$5-'СЕТ СН'!$I$21</f>
        <v>4972.8130601599996</v>
      </c>
    </row>
    <row r="147" spans="1:27" ht="15.75" x14ac:dyDescent="0.2">
      <c r="A147" s="36">
        <f t="shared" si="3"/>
        <v>42763</v>
      </c>
      <c r="B147" s="37">
        <f>SUMIFS(СВЦЭМ!$D$34:$D$777,СВЦЭМ!$A$34:$A$777,$A147,СВЦЭМ!$B$34:$B$777,B$119)+'СЕТ СН'!$I$11+СВЦЭМ!$D$10+'СЕТ СН'!$I$5-'СЕТ СН'!$I$21</f>
        <v>4938.0843355500001</v>
      </c>
      <c r="C147" s="37">
        <f>SUMIFS(СВЦЭМ!$D$34:$D$777,СВЦЭМ!$A$34:$A$777,$A147,СВЦЭМ!$B$34:$B$777,C$119)+'СЕТ СН'!$I$11+СВЦЭМ!$D$10+'СЕТ СН'!$I$5-'СЕТ СН'!$I$21</f>
        <v>4965.1014026199991</v>
      </c>
      <c r="D147" s="37">
        <f>SUMIFS(СВЦЭМ!$D$34:$D$777,СВЦЭМ!$A$34:$A$777,$A147,СВЦЭМ!$B$34:$B$777,D$119)+'СЕТ СН'!$I$11+СВЦЭМ!$D$10+'СЕТ СН'!$I$5-'СЕТ СН'!$I$21</f>
        <v>4986.6604699500003</v>
      </c>
      <c r="E147" s="37">
        <f>SUMIFS(СВЦЭМ!$D$34:$D$777,СВЦЭМ!$A$34:$A$777,$A147,СВЦЭМ!$B$34:$B$777,E$119)+'СЕТ СН'!$I$11+СВЦЭМ!$D$10+'СЕТ СН'!$I$5-'СЕТ СН'!$I$21</f>
        <v>5001.5125975899991</v>
      </c>
      <c r="F147" s="37">
        <f>SUMIFS(СВЦЭМ!$D$34:$D$777,СВЦЭМ!$A$34:$A$777,$A147,СВЦЭМ!$B$34:$B$777,F$119)+'СЕТ СН'!$I$11+СВЦЭМ!$D$10+'СЕТ СН'!$I$5-'СЕТ СН'!$I$21</f>
        <v>5000.65888877</v>
      </c>
      <c r="G147" s="37">
        <f>SUMIFS(СВЦЭМ!$D$34:$D$777,СВЦЭМ!$A$34:$A$777,$A147,СВЦЭМ!$B$34:$B$777,G$119)+'СЕТ СН'!$I$11+СВЦЭМ!$D$10+'СЕТ СН'!$I$5-'СЕТ СН'!$I$21</f>
        <v>4992.4170099499997</v>
      </c>
      <c r="H147" s="37">
        <f>SUMIFS(СВЦЭМ!$D$34:$D$777,СВЦЭМ!$A$34:$A$777,$A147,СВЦЭМ!$B$34:$B$777,H$119)+'СЕТ СН'!$I$11+СВЦЭМ!$D$10+'СЕТ СН'!$I$5-'СЕТ СН'!$I$21</f>
        <v>4971.74596535</v>
      </c>
      <c r="I147" s="37">
        <f>SUMIFS(СВЦЭМ!$D$34:$D$777,СВЦЭМ!$A$34:$A$777,$A147,СВЦЭМ!$B$34:$B$777,I$119)+'СЕТ СН'!$I$11+СВЦЭМ!$D$10+'СЕТ СН'!$I$5-'СЕТ СН'!$I$21</f>
        <v>4951.6750983000002</v>
      </c>
      <c r="J147" s="37">
        <f>SUMIFS(СВЦЭМ!$D$34:$D$777,СВЦЭМ!$A$34:$A$777,$A147,СВЦЭМ!$B$34:$B$777,J$119)+'СЕТ СН'!$I$11+СВЦЭМ!$D$10+'СЕТ СН'!$I$5-'СЕТ СН'!$I$21</f>
        <v>4929.4732038599996</v>
      </c>
      <c r="K147" s="37">
        <f>SUMIFS(СВЦЭМ!$D$34:$D$777,СВЦЭМ!$A$34:$A$777,$A147,СВЦЭМ!$B$34:$B$777,K$119)+'СЕТ СН'!$I$11+СВЦЭМ!$D$10+'СЕТ СН'!$I$5-'СЕТ СН'!$I$21</f>
        <v>4901.7442516800002</v>
      </c>
      <c r="L147" s="37">
        <f>SUMIFS(СВЦЭМ!$D$34:$D$777,СВЦЭМ!$A$34:$A$777,$A147,СВЦЭМ!$B$34:$B$777,L$119)+'СЕТ СН'!$I$11+СВЦЭМ!$D$10+'СЕТ СН'!$I$5-'СЕТ СН'!$I$21</f>
        <v>4878.4941115700003</v>
      </c>
      <c r="M147" s="37">
        <f>SUMIFS(СВЦЭМ!$D$34:$D$777,СВЦЭМ!$A$34:$A$777,$A147,СВЦЭМ!$B$34:$B$777,M$119)+'СЕТ СН'!$I$11+СВЦЭМ!$D$10+'СЕТ СН'!$I$5-'СЕТ СН'!$I$21</f>
        <v>4880.8828452399994</v>
      </c>
      <c r="N147" s="37">
        <f>SUMIFS(СВЦЭМ!$D$34:$D$777,СВЦЭМ!$A$34:$A$777,$A147,СВЦЭМ!$B$34:$B$777,N$119)+'СЕТ СН'!$I$11+СВЦЭМ!$D$10+'СЕТ СН'!$I$5-'СЕТ СН'!$I$21</f>
        <v>4897.1354307599995</v>
      </c>
      <c r="O147" s="37">
        <f>SUMIFS(СВЦЭМ!$D$34:$D$777,СВЦЭМ!$A$34:$A$777,$A147,СВЦЭМ!$B$34:$B$777,O$119)+'СЕТ СН'!$I$11+СВЦЭМ!$D$10+'СЕТ СН'!$I$5-'СЕТ СН'!$I$21</f>
        <v>4910.9671878299996</v>
      </c>
      <c r="P147" s="37">
        <f>SUMIFS(СВЦЭМ!$D$34:$D$777,СВЦЭМ!$A$34:$A$777,$A147,СВЦЭМ!$B$34:$B$777,P$119)+'СЕТ СН'!$I$11+СВЦЭМ!$D$10+'СЕТ СН'!$I$5-'СЕТ СН'!$I$21</f>
        <v>4920.6464792400002</v>
      </c>
      <c r="Q147" s="37">
        <f>SUMIFS(СВЦЭМ!$D$34:$D$777,СВЦЭМ!$A$34:$A$777,$A147,СВЦЭМ!$B$34:$B$777,Q$119)+'СЕТ СН'!$I$11+СВЦЭМ!$D$10+'СЕТ СН'!$I$5-'СЕТ СН'!$I$21</f>
        <v>4926.9840546399992</v>
      </c>
      <c r="R147" s="37">
        <f>SUMIFS(СВЦЭМ!$D$34:$D$777,СВЦЭМ!$A$34:$A$777,$A147,СВЦЭМ!$B$34:$B$777,R$119)+'СЕТ СН'!$I$11+СВЦЭМ!$D$10+'СЕТ СН'!$I$5-'СЕТ СН'!$I$21</f>
        <v>4928.0884025699997</v>
      </c>
      <c r="S147" s="37">
        <f>SUMIFS(СВЦЭМ!$D$34:$D$777,СВЦЭМ!$A$34:$A$777,$A147,СВЦЭМ!$B$34:$B$777,S$119)+'СЕТ СН'!$I$11+СВЦЭМ!$D$10+'СЕТ СН'!$I$5-'СЕТ СН'!$I$21</f>
        <v>4905.57947633</v>
      </c>
      <c r="T147" s="37">
        <f>SUMIFS(СВЦЭМ!$D$34:$D$777,СВЦЭМ!$A$34:$A$777,$A147,СВЦЭМ!$B$34:$B$777,T$119)+'СЕТ СН'!$I$11+СВЦЭМ!$D$10+'СЕТ СН'!$I$5-'СЕТ СН'!$I$21</f>
        <v>4872.9954465999999</v>
      </c>
      <c r="U147" s="37">
        <f>SUMIFS(СВЦЭМ!$D$34:$D$777,СВЦЭМ!$A$34:$A$777,$A147,СВЦЭМ!$B$34:$B$777,U$119)+'СЕТ СН'!$I$11+СВЦЭМ!$D$10+'СЕТ СН'!$I$5-'СЕТ СН'!$I$21</f>
        <v>4863.6653376100003</v>
      </c>
      <c r="V147" s="37">
        <f>SUMIFS(СВЦЭМ!$D$34:$D$777,СВЦЭМ!$A$34:$A$777,$A147,СВЦЭМ!$B$34:$B$777,V$119)+'СЕТ СН'!$I$11+СВЦЭМ!$D$10+'СЕТ СН'!$I$5-'СЕТ СН'!$I$21</f>
        <v>4870.0059357600003</v>
      </c>
      <c r="W147" s="37">
        <f>SUMIFS(СВЦЭМ!$D$34:$D$777,СВЦЭМ!$A$34:$A$777,$A147,СВЦЭМ!$B$34:$B$777,W$119)+'СЕТ СН'!$I$11+СВЦЭМ!$D$10+'СЕТ СН'!$I$5-'СЕТ СН'!$I$21</f>
        <v>4884.1094754299993</v>
      </c>
      <c r="X147" s="37">
        <f>SUMIFS(СВЦЭМ!$D$34:$D$777,СВЦЭМ!$A$34:$A$777,$A147,СВЦЭМ!$B$34:$B$777,X$119)+'СЕТ СН'!$I$11+СВЦЭМ!$D$10+'СЕТ СН'!$I$5-'СЕТ СН'!$I$21</f>
        <v>4911.0257177000003</v>
      </c>
      <c r="Y147" s="37">
        <f>SUMIFS(СВЦЭМ!$D$34:$D$777,СВЦЭМ!$A$34:$A$777,$A147,СВЦЭМ!$B$34:$B$777,Y$119)+'СЕТ СН'!$I$11+СВЦЭМ!$D$10+'СЕТ СН'!$I$5-'СЕТ СН'!$I$21</f>
        <v>4951.3217487299999</v>
      </c>
    </row>
    <row r="148" spans="1:27" ht="15.75" x14ac:dyDescent="0.2">
      <c r="A148" s="36">
        <f t="shared" si="3"/>
        <v>42764</v>
      </c>
      <c r="B148" s="37">
        <f>SUMIFS(СВЦЭМ!$D$34:$D$777,СВЦЭМ!$A$34:$A$777,$A148,СВЦЭМ!$B$34:$B$777,B$119)+'СЕТ СН'!$I$11+СВЦЭМ!$D$10+'СЕТ СН'!$I$5-'СЕТ СН'!$I$21</f>
        <v>4992.61851157</v>
      </c>
      <c r="C148" s="37">
        <f>SUMIFS(СВЦЭМ!$D$34:$D$777,СВЦЭМ!$A$34:$A$777,$A148,СВЦЭМ!$B$34:$B$777,C$119)+'СЕТ СН'!$I$11+СВЦЭМ!$D$10+'СЕТ СН'!$I$5-'СЕТ СН'!$I$21</f>
        <v>5017.5840574899994</v>
      </c>
      <c r="D148" s="37">
        <f>SUMIFS(СВЦЭМ!$D$34:$D$777,СВЦЭМ!$A$34:$A$777,$A148,СВЦЭМ!$B$34:$B$777,D$119)+'СЕТ СН'!$I$11+СВЦЭМ!$D$10+'СЕТ СН'!$I$5-'СЕТ СН'!$I$21</f>
        <v>5027.63332274</v>
      </c>
      <c r="E148" s="37">
        <f>SUMIFS(СВЦЭМ!$D$34:$D$777,СВЦЭМ!$A$34:$A$777,$A148,СВЦЭМ!$B$34:$B$777,E$119)+'СЕТ СН'!$I$11+СВЦЭМ!$D$10+'СЕТ СН'!$I$5-'СЕТ СН'!$I$21</f>
        <v>5033.0016022999998</v>
      </c>
      <c r="F148" s="37">
        <f>SUMIFS(СВЦЭМ!$D$34:$D$777,СВЦЭМ!$A$34:$A$777,$A148,СВЦЭМ!$B$34:$B$777,F$119)+'СЕТ СН'!$I$11+СВЦЭМ!$D$10+'СЕТ СН'!$I$5-'СЕТ СН'!$I$21</f>
        <v>5033.8601349499995</v>
      </c>
      <c r="G148" s="37">
        <f>SUMIFS(СВЦЭМ!$D$34:$D$777,СВЦЭМ!$A$34:$A$777,$A148,СВЦЭМ!$B$34:$B$777,G$119)+'СЕТ СН'!$I$11+СВЦЭМ!$D$10+'СЕТ СН'!$I$5-'СЕТ СН'!$I$21</f>
        <v>5028.8436024900002</v>
      </c>
      <c r="H148" s="37">
        <f>SUMIFS(СВЦЭМ!$D$34:$D$777,СВЦЭМ!$A$34:$A$777,$A148,СВЦЭМ!$B$34:$B$777,H$119)+'СЕТ СН'!$I$11+СВЦЭМ!$D$10+'СЕТ СН'!$I$5-'СЕТ СН'!$I$21</f>
        <v>5025.8504081800002</v>
      </c>
      <c r="I148" s="37">
        <f>SUMIFS(СВЦЭМ!$D$34:$D$777,СВЦЭМ!$A$34:$A$777,$A148,СВЦЭМ!$B$34:$B$777,I$119)+'СЕТ СН'!$I$11+СВЦЭМ!$D$10+'СЕТ СН'!$I$5-'СЕТ СН'!$I$21</f>
        <v>5003.3636522300003</v>
      </c>
      <c r="J148" s="37">
        <f>SUMIFS(СВЦЭМ!$D$34:$D$777,СВЦЭМ!$A$34:$A$777,$A148,СВЦЭМ!$B$34:$B$777,J$119)+'СЕТ СН'!$I$11+СВЦЭМ!$D$10+'СЕТ СН'!$I$5-'СЕТ СН'!$I$21</f>
        <v>4979.9041558899999</v>
      </c>
      <c r="K148" s="37">
        <f>SUMIFS(СВЦЭМ!$D$34:$D$777,СВЦЭМ!$A$34:$A$777,$A148,СВЦЭМ!$B$34:$B$777,K$119)+'СЕТ СН'!$I$11+СВЦЭМ!$D$10+'СЕТ СН'!$I$5-'СЕТ СН'!$I$21</f>
        <v>4922.0421063699996</v>
      </c>
      <c r="L148" s="37">
        <f>SUMIFS(СВЦЭМ!$D$34:$D$777,СВЦЭМ!$A$34:$A$777,$A148,СВЦЭМ!$B$34:$B$777,L$119)+'СЕТ СН'!$I$11+СВЦЭМ!$D$10+'СЕТ СН'!$I$5-'СЕТ СН'!$I$21</f>
        <v>4872.2510269499999</v>
      </c>
      <c r="M148" s="37">
        <f>SUMIFS(СВЦЭМ!$D$34:$D$777,СВЦЭМ!$A$34:$A$777,$A148,СВЦЭМ!$B$34:$B$777,M$119)+'СЕТ СН'!$I$11+СВЦЭМ!$D$10+'СЕТ СН'!$I$5-'СЕТ СН'!$I$21</f>
        <v>4867.1276666100002</v>
      </c>
      <c r="N148" s="37">
        <f>SUMIFS(СВЦЭМ!$D$34:$D$777,СВЦЭМ!$A$34:$A$777,$A148,СВЦЭМ!$B$34:$B$777,N$119)+'СЕТ СН'!$I$11+СВЦЭМ!$D$10+'СЕТ СН'!$I$5-'СЕТ СН'!$I$21</f>
        <v>4876.6974176299991</v>
      </c>
      <c r="O148" s="37">
        <f>SUMIFS(СВЦЭМ!$D$34:$D$777,СВЦЭМ!$A$34:$A$777,$A148,СВЦЭМ!$B$34:$B$777,O$119)+'СЕТ СН'!$I$11+СВЦЭМ!$D$10+'СЕТ СН'!$I$5-'СЕТ СН'!$I$21</f>
        <v>4891.5434135699998</v>
      </c>
      <c r="P148" s="37">
        <f>SUMIFS(СВЦЭМ!$D$34:$D$777,СВЦЭМ!$A$34:$A$777,$A148,СВЦЭМ!$B$34:$B$777,P$119)+'СЕТ СН'!$I$11+СВЦЭМ!$D$10+'СЕТ СН'!$I$5-'СЕТ СН'!$I$21</f>
        <v>4903.1642724499998</v>
      </c>
      <c r="Q148" s="37">
        <f>SUMIFS(СВЦЭМ!$D$34:$D$777,СВЦЭМ!$A$34:$A$777,$A148,СВЦЭМ!$B$34:$B$777,Q$119)+'СЕТ СН'!$I$11+СВЦЭМ!$D$10+'СЕТ СН'!$I$5-'СЕТ СН'!$I$21</f>
        <v>4920.27761629</v>
      </c>
      <c r="R148" s="37">
        <f>SUMIFS(СВЦЭМ!$D$34:$D$777,СВЦЭМ!$A$34:$A$777,$A148,СВЦЭМ!$B$34:$B$777,R$119)+'СЕТ СН'!$I$11+СВЦЭМ!$D$10+'СЕТ СН'!$I$5-'СЕТ СН'!$I$21</f>
        <v>4921.6663169999993</v>
      </c>
      <c r="S148" s="37">
        <f>SUMIFS(СВЦЭМ!$D$34:$D$777,СВЦЭМ!$A$34:$A$777,$A148,СВЦЭМ!$B$34:$B$777,S$119)+'СЕТ СН'!$I$11+СВЦЭМ!$D$10+'СЕТ СН'!$I$5-'СЕТ СН'!$I$21</f>
        <v>4900.8387997699992</v>
      </c>
      <c r="T148" s="37">
        <f>SUMIFS(СВЦЭМ!$D$34:$D$777,СВЦЭМ!$A$34:$A$777,$A148,СВЦЭМ!$B$34:$B$777,T$119)+'СЕТ СН'!$I$11+СВЦЭМ!$D$10+'СЕТ СН'!$I$5-'СЕТ СН'!$I$21</f>
        <v>4867.5245933400001</v>
      </c>
      <c r="U148" s="37">
        <f>SUMIFS(СВЦЭМ!$D$34:$D$777,СВЦЭМ!$A$34:$A$777,$A148,СВЦЭМ!$B$34:$B$777,U$119)+'СЕТ СН'!$I$11+СВЦЭМ!$D$10+'СЕТ СН'!$I$5-'СЕТ СН'!$I$21</f>
        <v>4860.3679350000002</v>
      </c>
      <c r="V148" s="37">
        <f>SUMIFS(СВЦЭМ!$D$34:$D$777,СВЦЭМ!$A$34:$A$777,$A148,СВЦЭМ!$B$34:$B$777,V$119)+'СЕТ СН'!$I$11+СВЦЭМ!$D$10+'СЕТ СН'!$I$5-'СЕТ СН'!$I$21</f>
        <v>4864.2182500500003</v>
      </c>
      <c r="W148" s="37">
        <f>SUMIFS(СВЦЭМ!$D$34:$D$777,СВЦЭМ!$A$34:$A$777,$A148,СВЦЭМ!$B$34:$B$777,W$119)+'СЕТ СН'!$I$11+СВЦЭМ!$D$10+'СЕТ СН'!$I$5-'СЕТ СН'!$I$21</f>
        <v>4873.3775206499995</v>
      </c>
      <c r="X148" s="37">
        <f>SUMIFS(СВЦЭМ!$D$34:$D$777,СВЦЭМ!$A$34:$A$777,$A148,СВЦЭМ!$B$34:$B$777,X$119)+'СЕТ СН'!$I$11+СВЦЭМ!$D$10+'СЕТ СН'!$I$5-'СЕТ СН'!$I$21</f>
        <v>4896.8013080599994</v>
      </c>
      <c r="Y148" s="37">
        <f>SUMIFS(СВЦЭМ!$D$34:$D$777,СВЦЭМ!$A$34:$A$777,$A148,СВЦЭМ!$B$34:$B$777,Y$119)+'СЕТ СН'!$I$11+СВЦЭМ!$D$10+'СЕТ СН'!$I$5-'СЕТ СН'!$I$21</f>
        <v>4939.7809438499999</v>
      </c>
    </row>
    <row r="149" spans="1:27" ht="15.75" x14ac:dyDescent="0.2">
      <c r="A149" s="36">
        <f t="shared" si="3"/>
        <v>42765</v>
      </c>
      <c r="B149" s="37">
        <f>SUMIFS(СВЦЭМ!$D$34:$D$777,СВЦЭМ!$A$34:$A$777,$A149,СВЦЭМ!$B$34:$B$777,B$119)+'СЕТ СН'!$I$11+СВЦЭМ!$D$10+'СЕТ СН'!$I$5-'СЕТ СН'!$I$21</f>
        <v>5009.2869910499994</v>
      </c>
      <c r="C149" s="37">
        <f>SUMIFS(СВЦЭМ!$D$34:$D$777,СВЦЭМ!$A$34:$A$777,$A149,СВЦЭМ!$B$34:$B$777,C$119)+'СЕТ СН'!$I$11+СВЦЭМ!$D$10+'СЕТ СН'!$I$5-'СЕТ СН'!$I$21</f>
        <v>5045.8253838499995</v>
      </c>
      <c r="D149" s="37">
        <f>SUMIFS(СВЦЭМ!$D$34:$D$777,СВЦЭМ!$A$34:$A$777,$A149,СВЦЭМ!$B$34:$B$777,D$119)+'СЕТ СН'!$I$11+СВЦЭМ!$D$10+'СЕТ СН'!$I$5-'СЕТ СН'!$I$21</f>
        <v>5063.4114779199999</v>
      </c>
      <c r="E149" s="37">
        <f>SUMIFS(СВЦЭМ!$D$34:$D$777,СВЦЭМ!$A$34:$A$777,$A149,СВЦЭМ!$B$34:$B$777,E$119)+'СЕТ СН'!$I$11+СВЦЭМ!$D$10+'СЕТ СН'!$I$5-'СЕТ СН'!$I$21</f>
        <v>5074.2422010699993</v>
      </c>
      <c r="F149" s="37">
        <f>SUMIFS(СВЦЭМ!$D$34:$D$777,СВЦЭМ!$A$34:$A$777,$A149,СВЦЭМ!$B$34:$B$777,F$119)+'СЕТ СН'!$I$11+СВЦЭМ!$D$10+'СЕТ СН'!$I$5-'СЕТ СН'!$I$21</f>
        <v>5074.2242685700003</v>
      </c>
      <c r="G149" s="37">
        <f>SUMIFS(СВЦЭМ!$D$34:$D$777,СВЦЭМ!$A$34:$A$777,$A149,СВЦЭМ!$B$34:$B$777,G$119)+'СЕТ СН'!$I$11+СВЦЭМ!$D$10+'СЕТ СН'!$I$5-'СЕТ СН'!$I$21</f>
        <v>5061.1539527799996</v>
      </c>
      <c r="H149" s="37">
        <f>SUMIFS(СВЦЭМ!$D$34:$D$777,СВЦЭМ!$A$34:$A$777,$A149,СВЦЭМ!$B$34:$B$777,H$119)+'СЕТ СН'!$I$11+СВЦЭМ!$D$10+'СЕТ СН'!$I$5-'СЕТ СН'!$I$21</f>
        <v>5001.7856540599996</v>
      </c>
      <c r="I149" s="37">
        <f>SUMIFS(СВЦЭМ!$D$34:$D$777,СВЦЭМ!$A$34:$A$777,$A149,СВЦЭМ!$B$34:$B$777,I$119)+'СЕТ СН'!$I$11+СВЦЭМ!$D$10+'СЕТ СН'!$I$5-'СЕТ СН'!$I$21</f>
        <v>4940.2116413999993</v>
      </c>
      <c r="J149" s="37">
        <f>SUMIFS(СВЦЭМ!$D$34:$D$777,СВЦЭМ!$A$34:$A$777,$A149,СВЦЭМ!$B$34:$B$777,J$119)+'СЕТ СН'!$I$11+СВЦЭМ!$D$10+'СЕТ СН'!$I$5-'СЕТ СН'!$I$21</f>
        <v>4906.4143955500003</v>
      </c>
      <c r="K149" s="37">
        <f>SUMIFS(СВЦЭМ!$D$34:$D$777,СВЦЭМ!$A$34:$A$777,$A149,СВЦЭМ!$B$34:$B$777,K$119)+'СЕТ СН'!$I$11+СВЦЭМ!$D$10+'СЕТ СН'!$I$5-'СЕТ СН'!$I$21</f>
        <v>4879.7456134299991</v>
      </c>
      <c r="L149" s="37">
        <f>SUMIFS(СВЦЭМ!$D$34:$D$777,СВЦЭМ!$A$34:$A$777,$A149,СВЦЭМ!$B$34:$B$777,L$119)+'СЕТ СН'!$I$11+СВЦЭМ!$D$10+'СЕТ СН'!$I$5-'СЕТ СН'!$I$21</f>
        <v>4869.9927114599996</v>
      </c>
      <c r="M149" s="37">
        <f>SUMIFS(СВЦЭМ!$D$34:$D$777,СВЦЭМ!$A$34:$A$777,$A149,СВЦЭМ!$B$34:$B$777,M$119)+'СЕТ СН'!$I$11+СВЦЭМ!$D$10+'СЕТ СН'!$I$5-'СЕТ СН'!$I$21</f>
        <v>4882.8841804399999</v>
      </c>
      <c r="N149" s="37">
        <f>SUMIFS(СВЦЭМ!$D$34:$D$777,СВЦЭМ!$A$34:$A$777,$A149,СВЦЭМ!$B$34:$B$777,N$119)+'СЕТ СН'!$I$11+СВЦЭМ!$D$10+'СЕТ СН'!$I$5-'СЕТ СН'!$I$21</f>
        <v>4903.6432706999994</v>
      </c>
      <c r="O149" s="37">
        <f>SUMIFS(СВЦЭМ!$D$34:$D$777,СВЦЭМ!$A$34:$A$777,$A149,СВЦЭМ!$B$34:$B$777,O$119)+'СЕТ СН'!$I$11+СВЦЭМ!$D$10+'СЕТ СН'!$I$5-'СЕТ СН'!$I$21</f>
        <v>4912.8910146999997</v>
      </c>
      <c r="P149" s="37">
        <f>SUMIFS(СВЦЭМ!$D$34:$D$777,СВЦЭМ!$A$34:$A$777,$A149,СВЦЭМ!$B$34:$B$777,P$119)+'СЕТ СН'!$I$11+СВЦЭМ!$D$10+'СЕТ СН'!$I$5-'СЕТ СН'!$I$21</f>
        <v>4926.8788442200002</v>
      </c>
      <c r="Q149" s="37">
        <f>SUMIFS(СВЦЭМ!$D$34:$D$777,СВЦЭМ!$A$34:$A$777,$A149,СВЦЭМ!$B$34:$B$777,Q$119)+'СЕТ СН'!$I$11+СВЦЭМ!$D$10+'СЕТ СН'!$I$5-'СЕТ СН'!$I$21</f>
        <v>4933.93545008</v>
      </c>
      <c r="R149" s="37">
        <f>SUMIFS(СВЦЭМ!$D$34:$D$777,СВЦЭМ!$A$34:$A$777,$A149,СВЦЭМ!$B$34:$B$777,R$119)+'СЕТ СН'!$I$11+СВЦЭМ!$D$10+'СЕТ СН'!$I$5-'СЕТ СН'!$I$21</f>
        <v>4932.0660019899997</v>
      </c>
      <c r="S149" s="37">
        <f>SUMIFS(СВЦЭМ!$D$34:$D$777,СВЦЭМ!$A$34:$A$777,$A149,СВЦЭМ!$B$34:$B$777,S$119)+'СЕТ СН'!$I$11+СВЦЭМ!$D$10+'СЕТ СН'!$I$5-'СЕТ СН'!$I$21</f>
        <v>4913.1798236699997</v>
      </c>
      <c r="T149" s="37">
        <f>SUMIFS(СВЦЭМ!$D$34:$D$777,СВЦЭМ!$A$34:$A$777,$A149,СВЦЭМ!$B$34:$B$777,T$119)+'СЕТ СН'!$I$11+СВЦЭМ!$D$10+'СЕТ СН'!$I$5-'СЕТ СН'!$I$21</f>
        <v>4874.9026506999999</v>
      </c>
      <c r="U149" s="37">
        <f>SUMIFS(СВЦЭМ!$D$34:$D$777,СВЦЭМ!$A$34:$A$777,$A149,СВЦЭМ!$B$34:$B$777,U$119)+'СЕТ СН'!$I$11+СВЦЭМ!$D$10+'СЕТ СН'!$I$5-'СЕТ СН'!$I$21</f>
        <v>4863.3912930400002</v>
      </c>
      <c r="V149" s="37">
        <f>SUMIFS(СВЦЭМ!$D$34:$D$777,СВЦЭМ!$A$34:$A$777,$A149,СВЦЭМ!$B$34:$B$777,V$119)+'СЕТ СН'!$I$11+СВЦЭМ!$D$10+'СЕТ СН'!$I$5-'СЕТ СН'!$I$21</f>
        <v>4878.1085416899996</v>
      </c>
      <c r="W149" s="37">
        <f>SUMIFS(СВЦЭМ!$D$34:$D$777,СВЦЭМ!$A$34:$A$777,$A149,СВЦЭМ!$B$34:$B$777,W$119)+'СЕТ СН'!$I$11+СВЦЭМ!$D$10+'СЕТ СН'!$I$5-'СЕТ СН'!$I$21</f>
        <v>4897.8925437899998</v>
      </c>
      <c r="X149" s="37">
        <f>SUMIFS(СВЦЭМ!$D$34:$D$777,СВЦЭМ!$A$34:$A$777,$A149,СВЦЭМ!$B$34:$B$777,X$119)+'СЕТ СН'!$I$11+СВЦЭМ!$D$10+'СЕТ СН'!$I$5-'СЕТ СН'!$I$21</f>
        <v>4919.3199655299995</v>
      </c>
      <c r="Y149" s="37">
        <f>SUMIFS(СВЦЭМ!$D$34:$D$777,СВЦЭМ!$A$34:$A$777,$A149,СВЦЭМ!$B$34:$B$777,Y$119)+'СЕТ СН'!$I$11+СВЦЭМ!$D$10+'СЕТ СН'!$I$5-'СЕТ СН'!$I$21</f>
        <v>4964.7179002299999</v>
      </c>
    </row>
    <row r="150" spans="1:27" ht="15.75" x14ac:dyDescent="0.2">
      <c r="A150" s="36">
        <f t="shared" si="3"/>
        <v>42766</v>
      </c>
      <c r="B150" s="37">
        <f>SUMIFS(СВЦЭМ!$D$34:$D$777,СВЦЭМ!$A$34:$A$777,$A150,СВЦЭМ!$B$34:$B$777,B$119)+'СЕТ СН'!$I$11+СВЦЭМ!$D$10+'СЕТ СН'!$I$5-'СЕТ СН'!$I$21</f>
        <v>5007.0262100899999</v>
      </c>
      <c r="C150" s="37">
        <f>SUMIFS(СВЦЭМ!$D$34:$D$777,СВЦЭМ!$A$34:$A$777,$A150,СВЦЭМ!$B$34:$B$777,C$119)+'СЕТ СН'!$I$11+СВЦЭМ!$D$10+'СЕТ СН'!$I$5-'СЕТ СН'!$I$21</f>
        <v>5046.6631413599998</v>
      </c>
      <c r="D150" s="37">
        <f>SUMIFS(СВЦЭМ!$D$34:$D$777,СВЦЭМ!$A$34:$A$777,$A150,СВЦЭМ!$B$34:$B$777,D$119)+'СЕТ СН'!$I$11+СВЦЭМ!$D$10+'СЕТ СН'!$I$5-'СЕТ СН'!$I$21</f>
        <v>5067.7742336199999</v>
      </c>
      <c r="E150" s="37">
        <f>SUMIFS(СВЦЭМ!$D$34:$D$777,СВЦЭМ!$A$34:$A$777,$A150,СВЦЭМ!$B$34:$B$777,E$119)+'СЕТ СН'!$I$11+СВЦЭМ!$D$10+'СЕТ СН'!$I$5-'СЕТ СН'!$I$21</f>
        <v>5075.1299456799998</v>
      </c>
      <c r="F150" s="37">
        <f>SUMIFS(СВЦЭМ!$D$34:$D$777,СВЦЭМ!$A$34:$A$777,$A150,СВЦЭМ!$B$34:$B$777,F$119)+'СЕТ СН'!$I$11+СВЦЭМ!$D$10+'СЕТ СН'!$I$5-'СЕТ СН'!$I$21</f>
        <v>5072.03427156</v>
      </c>
      <c r="G150" s="37">
        <f>SUMIFS(СВЦЭМ!$D$34:$D$777,СВЦЭМ!$A$34:$A$777,$A150,СВЦЭМ!$B$34:$B$777,G$119)+'СЕТ СН'!$I$11+СВЦЭМ!$D$10+'СЕТ СН'!$I$5-'СЕТ СН'!$I$21</f>
        <v>5057.6942811899999</v>
      </c>
      <c r="H150" s="37">
        <f>SUMIFS(СВЦЭМ!$D$34:$D$777,СВЦЭМ!$A$34:$A$777,$A150,СВЦЭМ!$B$34:$B$777,H$119)+'СЕТ СН'!$I$11+СВЦЭМ!$D$10+'СЕТ СН'!$I$5-'СЕТ СН'!$I$21</f>
        <v>5000.0163093299998</v>
      </c>
      <c r="I150" s="37">
        <f>SUMIFS(СВЦЭМ!$D$34:$D$777,СВЦЭМ!$A$34:$A$777,$A150,СВЦЭМ!$B$34:$B$777,I$119)+'СЕТ СН'!$I$11+СВЦЭМ!$D$10+'СЕТ СН'!$I$5-'СЕТ СН'!$I$21</f>
        <v>4944.7532034999995</v>
      </c>
      <c r="J150" s="37">
        <f>SUMIFS(СВЦЭМ!$D$34:$D$777,СВЦЭМ!$A$34:$A$777,$A150,СВЦЭМ!$B$34:$B$777,J$119)+'СЕТ СН'!$I$11+СВЦЭМ!$D$10+'СЕТ СН'!$I$5-'СЕТ СН'!$I$21</f>
        <v>4911.3148048099993</v>
      </c>
      <c r="K150" s="37">
        <f>SUMIFS(СВЦЭМ!$D$34:$D$777,СВЦЭМ!$A$34:$A$777,$A150,СВЦЭМ!$B$34:$B$777,K$119)+'СЕТ СН'!$I$11+СВЦЭМ!$D$10+'СЕТ СН'!$I$5-'СЕТ СН'!$I$21</f>
        <v>4885.40365002</v>
      </c>
      <c r="L150" s="37">
        <f>SUMIFS(СВЦЭМ!$D$34:$D$777,СВЦЭМ!$A$34:$A$777,$A150,СВЦЭМ!$B$34:$B$777,L$119)+'СЕТ СН'!$I$11+СВЦЭМ!$D$10+'СЕТ СН'!$I$5-'СЕТ СН'!$I$21</f>
        <v>4881.9401505099995</v>
      </c>
      <c r="M150" s="37">
        <f>SUMIFS(СВЦЭМ!$D$34:$D$777,СВЦЭМ!$A$34:$A$777,$A150,СВЦЭМ!$B$34:$B$777,M$119)+'СЕТ СН'!$I$11+СВЦЭМ!$D$10+'СЕТ СН'!$I$5-'СЕТ СН'!$I$21</f>
        <v>4887.0812648399997</v>
      </c>
      <c r="N150" s="37">
        <f>SUMIFS(СВЦЭМ!$D$34:$D$777,СВЦЭМ!$A$34:$A$777,$A150,СВЦЭМ!$B$34:$B$777,N$119)+'СЕТ СН'!$I$11+СВЦЭМ!$D$10+'СЕТ СН'!$I$5-'СЕТ СН'!$I$21</f>
        <v>4909.1658600800001</v>
      </c>
      <c r="O150" s="37">
        <f>SUMIFS(СВЦЭМ!$D$34:$D$777,СВЦЭМ!$A$34:$A$777,$A150,СВЦЭМ!$B$34:$B$777,O$119)+'СЕТ СН'!$I$11+СВЦЭМ!$D$10+'СЕТ СН'!$I$5-'СЕТ СН'!$I$21</f>
        <v>4913.3908530499994</v>
      </c>
      <c r="P150" s="37">
        <f>SUMIFS(СВЦЭМ!$D$34:$D$777,СВЦЭМ!$A$34:$A$777,$A150,СВЦЭМ!$B$34:$B$777,P$119)+'СЕТ СН'!$I$11+СВЦЭМ!$D$10+'СЕТ СН'!$I$5-'СЕТ СН'!$I$21</f>
        <v>4927.2103957999998</v>
      </c>
      <c r="Q150" s="37">
        <f>SUMIFS(СВЦЭМ!$D$34:$D$777,СВЦЭМ!$A$34:$A$777,$A150,СВЦЭМ!$B$34:$B$777,Q$119)+'СЕТ СН'!$I$11+СВЦЭМ!$D$10+'СЕТ СН'!$I$5-'СЕТ СН'!$I$21</f>
        <v>4936.7798312399991</v>
      </c>
      <c r="R150" s="37">
        <f>SUMIFS(СВЦЭМ!$D$34:$D$777,СВЦЭМ!$A$34:$A$777,$A150,СВЦЭМ!$B$34:$B$777,R$119)+'СЕТ СН'!$I$11+СВЦЭМ!$D$10+'СЕТ СН'!$I$5-'СЕТ СН'!$I$21</f>
        <v>4940.4860752899995</v>
      </c>
      <c r="S150" s="37">
        <f>SUMIFS(СВЦЭМ!$D$34:$D$777,СВЦЭМ!$A$34:$A$777,$A150,СВЦЭМ!$B$34:$B$777,S$119)+'СЕТ СН'!$I$11+СВЦЭМ!$D$10+'СЕТ СН'!$I$5-'СЕТ СН'!$I$21</f>
        <v>4922.2225232799992</v>
      </c>
      <c r="T150" s="37">
        <f>SUMIFS(СВЦЭМ!$D$34:$D$777,СВЦЭМ!$A$34:$A$777,$A150,СВЦЭМ!$B$34:$B$777,T$119)+'СЕТ СН'!$I$11+СВЦЭМ!$D$10+'СЕТ СН'!$I$5-'СЕТ СН'!$I$21</f>
        <v>4874.1926921100003</v>
      </c>
      <c r="U150" s="37">
        <f>SUMIFS(СВЦЭМ!$D$34:$D$777,СВЦЭМ!$A$34:$A$777,$A150,СВЦЭМ!$B$34:$B$777,U$119)+'СЕТ СН'!$I$11+СВЦЭМ!$D$10+'СЕТ СН'!$I$5-'СЕТ СН'!$I$21</f>
        <v>4861.0029517099993</v>
      </c>
      <c r="V150" s="37">
        <f>SUMIFS(СВЦЭМ!$D$34:$D$777,СВЦЭМ!$A$34:$A$777,$A150,СВЦЭМ!$B$34:$B$777,V$119)+'СЕТ СН'!$I$11+СВЦЭМ!$D$10+'СЕТ СН'!$I$5-'СЕТ СН'!$I$21</f>
        <v>4877.2136219799995</v>
      </c>
      <c r="W150" s="37">
        <f>SUMIFS(СВЦЭМ!$D$34:$D$777,СВЦЭМ!$A$34:$A$777,$A150,СВЦЭМ!$B$34:$B$777,W$119)+'СЕТ СН'!$I$11+СВЦЭМ!$D$10+'СЕТ СН'!$I$5-'СЕТ СН'!$I$21</f>
        <v>4893.7615344899996</v>
      </c>
      <c r="X150" s="37">
        <f>SUMIFS(СВЦЭМ!$D$34:$D$777,СВЦЭМ!$A$34:$A$777,$A150,СВЦЭМ!$B$34:$B$777,X$119)+'СЕТ СН'!$I$11+СВЦЭМ!$D$10+'СЕТ СН'!$I$5-'СЕТ СН'!$I$21</f>
        <v>4920.8828974299995</v>
      </c>
      <c r="Y150" s="37">
        <f>SUMIFS(СВЦЭМ!$D$34:$D$777,СВЦЭМ!$A$34:$A$777,$A150,СВЦЭМ!$B$34:$B$777,Y$119)+'СЕТ СН'!$I$11+СВЦЭМ!$D$10+'СЕТ СН'!$I$5-'СЕТ СН'!$I$21</f>
        <v>4964.9454223800003</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01.01.2017</v>
      </c>
      <c r="B156" s="37">
        <f>SUMIFS(СВЦЭМ!$E$34:$E$777,СВЦЭМ!$A$34:$A$777,$A156,СВЦЭМ!$B$34:$B$777,B$155)+'СЕТ СН'!$F$12-'СЕТ СН'!$F$21</f>
        <v>-578.75</v>
      </c>
      <c r="C156" s="37">
        <f>SUMIFS(СВЦЭМ!$E$34:$E$777,СВЦЭМ!$A$34:$A$777,$A156,СВЦЭМ!$B$34:$B$777,C$155)+'СЕТ СН'!$F$12-'СЕТ СН'!$F$21</f>
        <v>-578.75</v>
      </c>
      <c r="D156" s="37">
        <f>SUMIFS(СВЦЭМ!$E$34:$E$777,СВЦЭМ!$A$34:$A$777,$A156,СВЦЭМ!$B$34:$B$777,D$155)+'СЕТ СН'!$F$12-'СЕТ СН'!$F$21</f>
        <v>-578.75</v>
      </c>
      <c r="E156" s="37">
        <f>SUMIFS(СВЦЭМ!$E$34:$E$777,СВЦЭМ!$A$34:$A$777,$A156,СВЦЭМ!$B$34:$B$777,E$155)+'СЕТ СН'!$F$12-'СЕТ СН'!$F$21</f>
        <v>-578.75</v>
      </c>
      <c r="F156" s="37">
        <f>SUMIFS(СВЦЭМ!$E$34:$E$777,СВЦЭМ!$A$34:$A$777,$A156,СВЦЭМ!$B$34:$B$777,F$155)+'СЕТ СН'!$F$12-'СЕТ СН'!$F$21</f>
        <v>-578.75</v>
      </c>
      <c r="G156" s="37">
        <f>SUMIFS(СВЦЭМ!$E$34:$E$777,СВЦЭМ!$A$34:$A$777,$A156,СВЦЭМ!$B$34:$B$777,G$155)+'СЕТ СН'!$F$12-'СЕТ СН'!$F$21</f>
        <v>-578.75</v>
      </c>
      <c r="H156" s="37">
        <f>SUMIFS(СВЦЭМ!$E$34:$E$777,СВЦЭМ!$A$34:$A$777,$A156,СВЦЭМ!$B$34:$B$777,H$155)+'СЕТ СН'!$F$12-'СЕТ СН'!$F$21</f>
        <v>-578.75</v>
      </c>
      <c r="I156" s="37">
        <f>SUMIFS(СВЦЭМ!$E$34:$E$777,СВЦЭМ!$A$34:$A$777,$A156,СВЦЭМ!$B$34:$B$777,I$155)+'СЕТ СН'!$F$12-'СЕТ СН'!$F$21</f>
        <v>-578.75</v>
      </c>
      <c r="J156" s="37">
        <f>SUMIFS(СВЦЭМ!$E$34:$E$777,СВЦЭМ!$A$34:$A$777,$A156,СВЦЭМ!$B$34:$B$777,J$155)+'СЕТ СН'!$F$12-'СЕТ СН'!$F$21</f>
        <v>-578.75</v>
      </c>
      <c r="K156" s="37">
        <f>SUMIFS(СВЦЭМ!$E$34:$E$777,СВЦЭМ!$A$34:$A$777,$A156,СВЦЭМ!$B$34:$B$777,K$155)+'СЕТ СН'!$F$12-'СЕТ СН'!$F$21</f>
        <v>-578.75</v>
      </c>
      <c r="L156" s="37">
        <f>SUMIFS(СВЦЭМ!$E$34:$E$777,СВЦЭМ!$A$34:$A$777,$A156,СВЦЭМ!$B$34:$B$777,L$155)+'СЕТ СН'!$F$12-'СЕТ СН'!$F$21</f>
        <v>-578.75</v>
      </c>
      <c r="M156" s="37">
        <f>SUMIFS(СВЦЭМ!$E$34:$E$777,СВЦЭМ!$A$34:$A$777,$A156,СВЦЭМ!$B$34:$B$777,M$155)+'СЕТ СН'!$F$12-'СЕТ СН'!$F$21</f>
        <v>-578.75</v>
      </c>
      <c r="N156" s="37">
        <f>SUMIFS(СВЦЭМ!$E$34:$E$777,СВЦЭМ!$A$34:$A$777,$A156,СВЦЭМ!$B$34:$B$777,N$155)+'СЕТ СН'!$F$12-'СЕТ СН'!$F$21</f>
        <v>-578.75</v>
      </c>
      <c r="O156" s="37">
        <f>SUMIFS(СВЦЭМ!$E$34:$E$777,СВЦЭМ!$A$34:$A$777,$A156,СВЦЭМ!$B$34:$B$777,O$155)+'СЕТ СН'!$F$12-'СЕТ СН'!$F$21</f>
        <v>-578.75</v>
      </c>
      <c r="P156" s="37">
        <f>SUMIFS(СВЦЭМ!$E$34:$E$777,СВЦЭМ!$A$34:$A$777,$A156,СВЦЭМ!$B$34:$B$777,P$155)+'СЕТ СН'!$F$12-'СЕТ СН'!$F$21</f>
        <v>-578.75</v>
      </c>
      <c r="Q156" s="37">
        <f>SUMIFS(СВЦЭМ!$E$34:$E$777,СВЦЭМ!$A$34:$A$777,$A156,СВЦЭМ!$B$34:$B$777,Q$155)+'СЕТ СН'!$F$12-'СЕТ СН'!$F$21</f>
        <v>-578.75</v>
      </c>
      <c r="R156" s="37">
        <f>SUMIFS(СВЦЭМ!$E$34:$E$777,СВЦЭМ!$A$34:$A$777,$A156,СВЦЭМ!$B$34:$B$777,R$155)+'СЕТ СН'!$F$12-'СЕТ СН'!$F$21</f>
        <v>-578.75</v>
      </c>
      <c r="S156" s="37">
        <f>SUMIFS(СВЦЭМ!$E$34:$E$777,СВЦЭМ!$A$34:$A$777,$A156,СВЦЭМ!$B$34:$B$777,S$155)+'СЕТ СН'!$F$12-'СЕТ СН'!$F$21</f>
        <v>-578.75</v>
      </c>
      <c r="T156" s="37">
        <f>SUMIFS(СВЦЭМ!$E$34:$E$777,СВЦЭМ!$A$34:$A$777,$A156,СВЦЭМ!$B$34:$B$777,T$155)+'СЕТ СН'!$F$12-'СЕТ СН'!$F$21</f>
        <v>-578.75</v>
      </c>
      <c r="U156" s="37">
        <f>SUMIFS(СВЦЭМ!$E$34:$E$777,СВЦЭМ!$A$34:$A$777,$A156,СВЦЭМ!$B$34:$B$777,U$155)+'СЕТ СН'!$F$12-'СЕТ СН'!$F$21</f>
        <v>-578.75</v>
      </c>
      <c r="V156" s="37">
        <f>SUMIFS(СВЦЭМ!$E$34:$E$777,СВЦЭМ!$A$34:$A$777,$A156,СВЦЭМ!$B$34:$B$777,V$155)+'СЕТ СН'!$F$12-'СЕТ СН'!$F$21</f>
        <v>-578.75</v>
      </c>
      <c r="W156" s="37">
        <f>SUMIFS(СВЦЭМ!$E$34:$E$777,СВЦЭМ!$A$34:$A$777,$A156,СВЦЭМ!$B$34:$B$777,W$155)+'СЕТ СН'!$F$12-'СЕТ СН'!$F$21</f>
        <v>-578.75</v>
      </c>
      <c r="X156" s="37">
        <f>SUMIFS(СВЦЭМ!$E$34:$E$777,СВЦЭМ!$A$34:$A$777,$A156,СВЦЭМ!$B$34:$B$777,X$155)+'СЕТ СН'!$F$12-'СЕТ СН'!$F$21</f>
        <v>-578.75</v>
      </c>
      <c r="Y156" s="37">
        <f>SUMIFS(СВЦЭМ!$E$34:$E$777,СВЦЭМ!$A$34:$A$777,$A156,СВЦЭМ!$B$34:$B$777,Y$155)+'СЕТ СН'!$F$12-'СЕТ СН'!$F$21</f>
        <v>-578.75</v>
      </c>
      <c r="AA156" s="46"/>
    </row>
    <row r="157" spans="1:27" ht="15.75" x14ac:dyDescent="0.2">
      <c r="A157" s="36">
        <f>A156+1</f>
        <v>42737</v>
      </c>
      <c r="B157" s="37">
        <f>SUMIFS(СВЦЭМ!$E$34:$E$777,СВЦЭМ!$A$34:$A$777,$A157,СВЦЭМ!$B$34:$B$777,B$155)+'СЕТ СН'!$F$12-'СЕТ СН'!$F$21</f>
        <v>-578.75</v>
      </c>
      <c r="C157" s="37">
        <f>SUMIFS(СВЦЭМ!$E$34:$E$777,СВЦЭМ!$A$34:$A$777,$A157,СВЦЭМ!$B$34:$B$777,C$155)+'СЕТ СН'!$F$12-'СЕТ СН'!$F$21</f>
        <v>-578.75</v>
      </c>
      <c r="D157" s="37">
        <f>SUMIFS(СВЦЭМ!$E$34:$E$777,СВЦЭМ!$A$34:$A$777,$A157,СВЦЭМ!$B$34:$B$777,D$155)+'СЕТ СН'!$F$12-'СЕТ СН'!$F$21</f>
        <v>-578.75</v>
      </c>
      <c r="E157" s="37">
        <f>SUMIFS(СВЦЭМ!$E$34:$E$777,СВЦЭМ!$A$34:$A$777,$A157,СВЦЭМ!$B$34:$B$777,E$155)+'СЕТ СН'!$F$12-'СЕТ СН'!$F$21</f>
        <v>-578.75</v>
      </c>
      <c r="F157" s="37">
        <f>SUMIFS(СВЦЭМ!$E$34:$E$777,СВЦЭМ!$A$34:$A$777,$A157,СВЦЭМ!$B$34:$B$777,F$155)+'СЕТ СН'!$F$12-'СЕТ СН'!$F$21</f>
        <v>-578.75</v>
      </c>
      <c r="G157" s="37">
        <f>SUMIFS(СВЦЭМ!$E$34:$E$777,СВЦЭМ!$A$34:$A$777,$A157,СВЦЭМ!$B$34:$B$777,G$155)+'СЕТ СН'!$F$12-'СЕТ СН'!$F$21</f>
        <v>-578.75</v>
      </c>
      <c r="H157" s="37">
        <f>SUMIFS(СВЦЭМ!$E$34:$E$777,СВЦЭМ!$A$34:$A$777,$A157,СВЦЭМ!$B$34:$B$777,H$155)+'СЕТ СН'!$F$12-'СЕТ СН'!$F$21</f>
        <v>-578.75</v>
      </c>
      <c r="I157" s="37">
        <f>SUMIFS(СВЦЭМ!$E$34:$E$777,СВЦЭМ!$A$34:$A$777,$A157,СВЦЭМ!$B$34:$B$777,I$155)+'СЕТ СН'!$F$12-'СЕТ СН'!$F$21</f>
        <v>-578.75</v>
      </c>
      <c r="J157" s="37">
        <f>SUMIFS(СВЦЭМ!$E$34:$E$777,СВЦЭМ!$A$34:$A$777,$A157,СВЦЭМ!$B$34:$B$777,J$155)+'СЕТ СН'!$F$12-'СЕТ СН'!$F$21</f>
        <v>-578.75</v>
      </c>
      <c r="K157" s="37">
        <f>SUMIFS(СВЦЭМ!$E$34:$E$777,СВЦЭМ!$A$34:$A$777,$A157,СВЦЭМ!$B$34:$B$777,K$155)+'СЕТ СН'!$F$12-'СЕТ СН'!$F$21</f>
        <v>-578.75</v>
      </c>
      <c r="L157" s="37">
        <f>SUMIFS(СВЦЭМ!$E$34:$E$777,СВЦЭМ!$A$34:$A$777,$A157,СВЦЭМ!$B$34:$B$777,L$155)+'СЕТ СН'!$F$12-'СЕТ СН'!$F$21</f>
        <v>-578.75</v>
      </c>
      <c r="M157" s="37">
        <f>SUMIFS(СВЦЭМ!$E$34:$E$777,СВЦЭМ!$A$34:$A$777,$A157,СВЦЭМ!$B$34:$B$777,M$155)+'СЕТ СН'!$F$12-'СЕТ СН'!$F$21</f>
        <v>-578.75</v>
      </c>
      <c r="N157" s="37">
        <f>SUMIFS(СВЦЭМ!$E$34:$E$777,СВЦЭМ!$A$34:$A$777,$A157,СВЦЭМ!$B$34:$B$777,N$155)+'СЕТ СН'!$F$12-'СЕТ СН'!$F$21</f>
        <v>-578.75</v>
      </c>
      <c r="O157" s="37">
        <f>SUMIFS(СВЦЭМ!$E$34:$E$777,СВЦЭМ!$A$34:$A$777,$A157,СВЦЭМ!$B$34:$B$777,O$155)+'СЕТ СН'!$F$12-'СЕТ СН'!$F$21</f>
        <v>-578.75</v>
      </c>
      <c r="P157" s="37">
        <f>SUMIFS(СВЦЭМ!$E$34:$E$777,СВЦЭМ!$A$34:$A$777,$A157,СВЦЭМ!$B$34:$B$777,P$155)+'СЕТ СН'!$F$12-'СЕТ СН'!$F$21</f>
        <v>-578.75</v>
      </c>
      <c r="Q157" s="37">
        <f>SUMIFS(СВЦЭМ!$E$34:$E$777,СВЦЭМ!$A$34:$A$777,$A157,СВЦЭМ!$B$34:$B$777,Q$155)+'СЕТ СН'!$F$12-'СЕТ СН'!$F$21</f>
        <v>-578.75</v>
      </c>
      <c r="R157" s="37">
        <f>SUMIFS(СВЦЭМ!$E$34:$E$777,СВЦЭМ!$A$34:$A$777,$A157,СВЦЭМ!$B$34:$B$777,R$155)+'СЕТ СН'!$F$12-'СЕТ СН'!$F$21</f>
        <v>-578.75</v>
      </c>
      <c r="S157" s="37">
        <f>SUMIFS(СВЦЭМ!$E$34:$E$777,СВЦЭМ!$A$34:$A$777,$A157,СВЦЭМ!$B$34:$B$777,S$155)+'СЕТ СН'!$F$12-'СЕТ СН'!$F$21</f>
        <v>-578.75</v>
      </c>
      <c r="T157" s="37">
        <f>SUMIFS(СВЦЭМ!$E$34:$E$777,СВЦЭМ!$A$34:$A$777,$A157,СВЦЭМ!$B$34:$B$777,T$155)+'СЕТ СН'!$F$12-'СЕТ СН'!$F$21</f>
        <v>-578.75</v>
      </c>
      <c r="U157" s="37">
        <f>SUMIFS(СВЦЭМ!$E$34:$E$777,СВЦЭМ!$A$34:$A$777,$A157,СВЦЭМ!$B$34:$B$777,U$155)+'СЕТ СН'!$F$12-'СЕТ СН'!$F$21</f>
        <v>-578.75</v>
      </c>
      <c r="V157" s="37">
        <f>SUMIFS(СВЦЭМ!$E$34:$E$777,СВЦЭМ!$A$34:$A$777,$A157,СВЦЭМ!$B$34:$B$777,V$155)+'СЕТ СН'!$F$12-'СЕТ СН'!$F$21</f>
        <v>-578.75</v>
      </c>
      <c r="W157" s="37">
        <f>SUMIFS(СВЦЭМ!$E$34:$E$777,СВЦЭМ!$A$34:$A$777,$A157,СВЦЭМ!$B$34:$B$777,W$155)+'СЕТ СН'!$F$12-'СЕТ СН'!$F$21</f>
        <v>-578.75</v>
      </c>
      <c r="X157" s="37">
        <f>SUMIFS(СВЦЭМ!$E$34:$E$777,СВЦЭМ!$A$34:$A$777,$A157,СВЦЭМ!$B$34:$B$777,X$155)+'СЕТ СН'!$F$12-'СЕТ СН'!$F$21</f>
        <v>-578.75</v>
      </c>
      <c r="Y157" s="37">
        <f>SUMIFS(СВЦЭМ!$E$34:$E$777,СВЦЭМ!$A$34:$A$777,$A157,СВЦЭМ!$B$34:$B$777,Y$155)+'СЕТ СН'!$F$12-'СЕТ СН'!$F$21</f>
        <v>-578.75</v>
      </c>
    </row>
    <row r="158" spans="1:27" ht="15.75" x14ac:dyDescent="0.2">
      <c r="A158" s="36">
        <f t="shared" ref="A158:A186" si="4">A157+1</f>
        <v>42738</v>
      </c>
      <c r="B158" s="37">
        <f>SUMIFS(СВЦЭМ!$E$34:$E$777,СВЦЭМ!$A$34:$A$777,$A158,СВЦЭМ!$B$34:$B$777,B$155)+'СЕТ СН'!$F$12-'СЕТ СН'!$F$21</f>
        <v>-578.75</v>
      </c>
      <c r="C158" s="37">
        <f>SUMIFS(СВЦЭМ!$E$34:$E$777,СВЦЭМ!$A$34:$A$777,$A158,СВЦЭМ!$B$34:$B$777,C$155)+'СЕТ СН'!$F$12-'СЕТ СН'!$F$21</f>
        <v>-578.75</v>
      </c>
      <c r="D158" s="37">
        <f>SUMIFS(СВЦЭМ!$E$34:$E$777,СВЦЭМ!$A$34:$A$777,$A158,СВЦЭМ!$B$34:$B$777,D$155)+'СЕТ СН'!$F$12-'СЕТ СН'!$F$21</f>
        <v>-578.75</v>
      </c>
      <c r="E158" s="37">
        <f>SUMIFS(СВЦЭМ!$E$34:$E$777,СВЦЭМ!$A$34:$A$777,$A158,СВЦЭМ!$B$34:$B$777,E$155)+'СЕТ СН'!$F$12-'СЕТ СН'!$F$21</f>
        <v>-578.75</v>
      </c>
      <c r="F158" s="37">
        <f>SUMIFS(СВЦЭМ!$E$34:$E$777,СВЦЭМ!$A$34:$A$777,$A158,СВЦЭМ!$B$34:$B$777,F$155)+'СЕТ СН'!$F$12-'СЕТ СН'!$F$21</f>
        <v>-578.75</v>
      </c>
      <c r="G158" s="37">
        <f>SUMIFS(СВЦЭМ!$E$34:$E$777,СВЦЭМ!$A$34:$A$777,$A158,СВЦЭМ!$B$34:$B$777,G$155)+'СЕТ СН'!$F$12-'СЕТ СН'!$F$21</f>
        <v>-578.75</v>
      </c>
      <c r="H158" s="37">
        <f>SUMIFS(СВЦЭМ!$E$34:$E$777,СВЦЭМ!$A$34:$A$777,$A158,СВЦЭМ!$B$34:$B$777,H$155)+'СЕТ СН'!$F$12-'СЕТ СН'!$F$21</f>
        <v>-578.75</v>
      </c>
      <c r="I158" s="37">
        <f>SUMIFS(СВЦЭМ!$E$34:$E$777,СВЦЭМ!$A$34:$A$777,$A158,СВЦЭМ!$B$34:$B$777,I$155)+'СЕТ СН'!$F$12-'СЕТ СН'!$F$21</f>
        <v>-578.75</v>
      </c>
      <c r="J158" s="37">
        <f>SUMIFS(СВЦЭМ!$E$34:$E$777,СВЦЭМ!$A$34:$A$777,$A158,СВЦЭМ!$B$34:$B$777,J$155)+'СЕТ СН'!$F$12-'СЕТ СН'!$F$21</f>
        <v>-578.75</v>
      </c>
      <c r="K158" s="37">
        <f>SUMIFS(СВЦЭМ!$E$34:$E$777,СВЦЭМ!$A$34:$A$777,$A158,СВЦЭМ!$B$34:$B$777,K$155)+'СЕТ СН'!$F$12-'СЕТ СН'!$F$21</f>
        <v>-578.75</v>
      </c>
      <c r="L158" s="37">
        <f>SUMIFS(СВЦЭМ!$E$34:$E$777,СВЦЭМ!$A$34:$A$777,$A158,СВЦЭМ!$B$34:$B$777,L$155)+'СЕТ СН'!$F$12-'СЕТ СН'!$F$21</f>
        <v>-578.75</v>
      </c>
      <c r="M158" s="37">
        <f>SUMIFS(СВЦЭМ!$E$34:$E$777,СВЦЭМ!$A$34:$A$777,$A158,СВЦЭМ!$B$34:$B$777,M$155)+'СЕТ СН'!$F$12-'СЕТ СН'!$F$21</f>
        <v>-578.75</v>
      </c>
      <c r="N158" s="37">
        <f>SUMIFS(СВЦЭМ!$E$34:$E$777,СВЦЭМ!$A$34:$A$777,$A158,СВЦЭМ!$B$34:$B$777,N$155)+'СЕТ СН'!$F$12-'СЕТ СН'!$F$21</f>
        <v>-578.75</v>
      </c>
      <c r="O158" s="37">
        <f>SUMIFS(СВЦЭМ!$E$34:$E$777,СВЦЭМ!$A$34:$A$777,$A158,СВЦЭМ!$B$34:$B$777,O$155)+'СЕТ СН'!$F$12-'СЕТ СН'!$F$21</f>
        <v>-578.75</v>
      </c>
      <c r="P158" s="37">
        <f>SUMIFS(СВЦЭМ!$E$34:$E$777,СВЦЭМ!$A$34:$A$777,$A158,СВЦЭМ!$B$34:$B$777,P$155)+'СЕТ СН'!$F$12-'СЕТ СН'!$F$21</f>
        <v>-578.75</v>
      </c>
      <c r="Q158" s="37">
        <f>SUMIFS(СВЦЭМ!$E$34:$E$777,СВЦЭМ!$A$34:$A$777,$A158,СВЦЭМ!$B$34:$B$777,Q$155)+'СЕТ СН'!$F$12-'СЕТ СН'!$F$21</f>
        <v>-578.75</v>
      </c>
      <c r="R158" s="37">
        <f>SUMIFS(СВЦЭМ!$E$34:$E$777,СВЦЭМ!$A$34:$A$777,$A158,СВЦЭМ!$B$34:$B$777,R$155)+'СЕТ СН'!$F$12-'СЕТ СН'!$F$21</f>
        <v>-578.75</v>
      </c>
      <c r="S158" s="37">
        <f>SUMIFS(СВЦЭМ!$E$34:$E$777,СВЦЭМ!$A$34:$A$777,$A158,СВЦЭМ!$B$34:$B$777,S$155)+'СЕТ СН'!$F$12-'СЕТ СН'!$F$21</f>
        <v>-578.75</v>
      </c>
      <c r="T158" s="37">
        <f>SUMIFS(СВЦЭМ!$E$34:$E$777,СВЦЭМ!$A$34:$A$777,$A158,СВЦЭМ!$B$34:$B$777,T$155)+'СЕТ СН'!$F$12-'СЕТ СН'!$F$21</f>
        <v>-578.75</v>
      </c>
      <c r="U158" s="37">
        <f>SUMIFS(СВЦЭМ!$E$34:$E$777,СВЦЭМ!$A$34:$A$777,$A158,СВЦЭМ!$B$34:$B$777,U$155)+'СЕТ СН'!$F$12-'СЕТ СН'!$F$21</f>
        <v>-578.75</v>
      </c>
      <c r="V158" s="37">
        <f>SUMIFS(СВЦЭМ!$E$34:$E$777,СВЦЭМ!$A$34:$A$777,$A158,СВЦЭМ!$B$34:$B$777,V$155)+'СЕТ СН'!$F$12-'СЕТ СН'!$F$21</f>
        <v>-578.75</v>
      </c>
      <c r="W158" s="37">
        <f>SUMIFS(СВЦЭМ!$E$34:$E$777,СВЦЭМ!$A$34:$A$777,$A158,СВЦЭМ!$B$34:$B$777,W$155)+'СЕТ СН'!$F$12-'СЕТ СН'!$F$21</f>
        <v>-578.75</v>
      </c>
      <c r="X158" s="37">
        <f>SUMIFS(СВЦЭМ!$E$34:$E$777,СВЦЭМ!$A$34:$A$777,$A158,СВЦЭМ!$B$34:$B$777,X$155)+'СЕТ СН'!$F$12-'СЕТ СН'!$F$21</f>
        <v>-578.75</v>
      </c>
      <c r="Y158" s="37">
        <f>SUMIFS(СВЦЭМ!$E$34:$E$777,СВЦЭМ!$A$34:$A$777,$A158,СВЦЭМ!$B$34:$B$777,Y$155)+'СЕТ СН'!$F$12-'СЕТ СН'!$F$21</f>
        <v>-578.75</v>
      </c>
    </row>
    <row r="159" spans="1:27" ht="15.75" x14ac:dyDescent="0.2">
      <c r="A159" s="36">
        <f t="shared" si="4"/>
        <v>42739</v>
      </c>
      <c r="B159" s="37">
        <f>SUMIFS(СВЦЭМ!$E$34:$E$777,СВЦЭМ!$A$34:$A$777,$A159,СВЦЭМ!$B$34:$B$777,B$155)+'СЕТ СН'!$F$12-'СЕТ СН'!$F$21</f>
        <v>-578.75</v>
      </c>
      <c r="C159" s="37">
        <f>SUMIFS(СВЦЭМ!$E$34:$E$777,СВЦЭМ!$A$34:$A$777,$A159,СВЦЭМ!$B$34:$B$777,C$155)+'СЕТ СН'!$F$12-'СЕТ СН'!$F$21</f>
        <v>-578.75</v>
      </c>
      <c r="D159" s="37">
        <f>SUMIFS(СВЦЭМ!$E$34:$E$777,СВЦЭМ!$A$34:$A$777,$A159,СВЦЭМ!$B$34:$B$777,D$155)+'СЕТ СН'!$F$12-'СЕТ СН'!$F$21</f>
        <v>-578.75</v>
      </c>
      <c r="E159" s="37">
        <f>SUMIFS(СВЦЭМ!$E$34:$E$777,СВЦЭМ!$A$34:$A$777,$A159,СВЦЭМ!$B$34:$B$777,E$155)+'СЕТ СН'!$F$12-'СЕТ СН'!$F$21</f>
        <v>-578.75</v>
      </c>
      <c r="F159" s="37">
        <f>SUMIFS(СВЦЭМ!$E$34:$E$777,СВЦЭМ!$A$34:$A$777,$A159,СВЦЭМ!$B$34:$B$777,F$155)+'СЕТ СН'!$F$12-'СЕТ СН'!$F$21</f>
        <v>-578.75</v>
      </c>
      <c r="G159" s="37">
        <f>SUMIFS(СВЦЭМ!$E$34:$E$777,СВЦЭМ!$A$34:$A$777,$A159,СВЦЭМ!$B$34:$B$777,G$155)+'СЕТ СН'!$F$12-'СЕТ СН'!$F$21</f>
        <v>-578.75</v>
      </c>
      <c r="H159" s="37">
        <f>SUMIFS(СВЦЭМ!$E$34:$E$777,СВЦЭМ!$A$34:$A$777,$A159,СВЦЭМ!$B$34:$B$777,H$155)+'СЕТ СН'!$F$12-'СЕТ СН'!$F$21</f>
        <v>-578.75</v>
      </c>
      <c r="I159" s="37">
        <f>SUMIFS(СВЦЭМ!$E$34:$E$777,СВЦЭМ!$A$34:$A$777,$A159,СВЦЭМ!$B$34:$B$777,I$155)+'СЕТ СН'!$F$12-'СЕТ СН'!$F$21</f>
        <v>-578.75</v>
      </c>
      <c r="J159" s="37">
        <f>SUMIFS(СВЦЭМ!$E$34:$E$777,СВЦЭМ!$A$34:$A$777,$A159,СВЦЭМ!$B$34:$B$777,J$155)+'СЕТ СН'!$F$12-'СЕТ СН'!$F$21</f>
        <v>-578.75</v>
      </c>
      <c r="K159" s="37">
        <f>SUMIFS(СВЦЭМ!$E$34:$E$777,СВЦЭМ!$A$34:$A$777,$A159,СВЦЭМ!$B$34:$B$777,K$155)+'СЕТ СН'!$F$12-'СЕТ СН'!$F$21</f>
        <v>-578.75</v>
      </c>
      <c r="L159" s="37">
        <f>SUMIFS(СВЦЭМ!$E$34:$E$777,СВЦЭМ!$A$34:$A$777,$A159,СВЦЭМ!$B$34:$B$777,L$155)+'СЕТ СН'!$F$12-'СЕТ СН'!$F$21</f>
        <v>-578.75</v>
      </c>
      <c r="M159" s="37">
        <f>SUMIFS(СВЦЭМ!$E$34:$E$777,СВЦЭМ!$A$34:$A$777,$A159,СВЦЭМ!$B$34:$B$777,M$155)+'СЕТ СН'!$F$12-'СЕТ СН'!$F$21</f>
        <v>-578.75</v>
      </c>
      <c r="N159" s="37">
        <f>SUMIFS(СВЦЭМ!$E$34:$E$777,СВЦЭМ!$A$34:$A$777,$A159,СВЦЭМ!$B$34:$B$777,N$155)+'СЕТ СН'!$F$12-'СЕТ СН'!$F$21</f>
        <v>-578.75</v>
      </c>
      <c r="O159" s="37">
        <f>SUMIFS(СВЦЭМ!$E$34:$E$777,СВЦЭМ!$A$34:$A$777,$A159,СВЦЭМ!$B$34:$B$777,O$155)+'СЕТ СН'!$F$12-'СЕТ СН'!$F$21</f>
        <v>-578.75</v>
      </c>
      <c r="P159" s="37">
        <f>SUMIFS(СВЦЭМ!$E$34:$E$777,СВЦЭМ!$A$34:$A$777,$A159,СВЦЭМ!$B$34:$B$777,P$155)+'СЕТ СН'!$F$12-'СЕТ СН'!$F$21</f>
        <v>-578.75</v>
      </c>
      <c r="Q159" s="37">
        <f>SUMIFS(СВЦЭМ!$E$34:$E$777,СВЦЭМ!$A$34:$A$777,$A159,СВЦЭМ!$B$34:$B$777,Q$155)+'СЕТ СН'!$F$12-'СЕТ СН'!$F$21</f>
        <v>-578.75</v>
      </c>
      <c r="R159" s="37">
        <f>SUMIFS(СВЦЭМ!$E$34:$E$777,СВЦЭМ!$A$34:$A$777,$A159,СВЦЭМ!$B$34:$B$777,R$155)+'СЕТ СН'!$F$12-'СЕТ СН'!$F$21</f>
        <v>-578.75</v>
      </c>
      <c r="S159" s="37">
        <f>SUMIFS(СВЦЭМ!$E$34:$E$777,СВЦЭМ!$A$34:$A$777,$A159,СВЦЭМ!$B$34:$B$777,S$155)+'СЕТ СН'!$F$12-'СЕТ СН'!$F$21</f>
        <v>-578.75</v>
      </c>
      <c r="T159" s="37">
        <f>SUMIFS(СВЦЭМ!$E$34:$E$777,СВЦЭМ!$A$34:$A$777,$A159,СВЦЭМ!$B$34:$B$777,T$155)+'СЕТ СН'!$F$12-'СЕТ СН'!$F$21</f>
        <v>-578.75</v>
      </c>
      <c r="U159" s="37">
        <f>SUMIFS(СВЦЭМ!$E$34:$E$777,СВЦЭМ!$A$34:$A$777,$A159,СВЦЭМ!$B$34:$B$777,U$155)+'СЕТ СН'!$F$12-'СЕТ СН'!$F$21</f>
        <v>-578.75</v>
      </c>
      <c r="V159" s="37">
        <f>SUMIFS(СВЦЭМ!$E$34:$E$777,СВЦЭМ!$A$34:$A$777,$A159,СВЦЭМ!$B$34:$B$777,V$155)+'СЕТ СН'!$F$12-'СЕТ СН'!$F$21</f>
        <v>-578.75</v>
      </c>
      <c r="W159" s="37">
        <f>SUMIFS(СВЦЭМ!$E$34:$E$777,СВЦЭМ!$A$34:$A$777,$A159,СВЦЭМ!$B$34:$B$777,W$155)+'СЕТ СН'!$F$12-'СЕТ СН'!$F$21</f>
        <v>-578.75</v>
      </c>
      <c r="X159" s="37">
        <f>SUMIFS(СВЦЭМ!$E$34:$E$777,СВЦЭМ!$A$34:$A$777,$A159,СВЦЭМ!$B$34:$B$777,X$155)+'СЕТ СН'!$F$12-'СЕТ СН'!$F$21</f>
        <v>-578.75</v>
      </c>
      <c r="Y159" s="37">
        <f>SUMIFS(СВЦЭМ!$E$34:$E$777,СВЦЭМ!$A$34:$A$777,$A159,СВЦЭМ!$B$34:$B$777,Y$155)+'СЕТ СН'!$F$12-'СЕТ СН'!$F$21</f>
        <v>-578.75</v>
      </c>
    </row>
    <row r="160" spans="1:27" ht="15.75" x14ac:dyDescent="0.2">
      <c r="A160" s="36">
        <f t="shared" si="4"/>
        <v>42740</v>
      </c>
      <c r="B160" s="37">
        <f>SUMIFS(СВЦЭМ!$E$34:$E$777,СВЦЭМ!$A$34:$A$777,$A160,СВЦЭМ!$B$34:$B$777,B$155)+'СЕТ СН'!$F$12-'СЕТ СН'!$F$21</f>
        <v>-578.75</v>
      </c>
      <c r="C160" s="37">
        <f>SUMIFS(СВЦЭМ!$E$34:$E$777,СВЦЭМ!$A$34:$A$777,$A160,СВЦЭМ!$B$34:$B$777,C$155)+'СЕТ СН'!$F$12-'СЕТ СН'!$F$21</f>
        <v>-578.75</v>
      </c>
      <c r="D160" s="37">
        <f>SUMIFS(СВЦЭМ!$E$34:$E$777,СВЦЭМ!$A$34:$A$777,$A160,СВЦЭМ!$B$34:$B$777,D$155)+'СЕТ СН'!$F$12-'СЕТ СН'!$F$21</f>
        <v>-578.75</v>
      </c>
      <c r="E160" s="37">
        <f>SUMIFS(СВЦЭМ!$E$34:$E$777,СВЦЭМ!$A$34:$A$777,$A160,СВЦЭМ!$B$34:$B$777,E$155)+'СЕТ СН'!$F$12-'СЕТ СН'!$F$21</f>
        <v>-578.75</v>
      </c>
      <c r="F160" s="37">
        <f>SUMIFS(СВЦЭМ!$E$34:$E$777,СВЦЭМ!$A$34:$A$777,$A160,СВЦЭМ!$B$34:$B$777,F$155)+'СЕТ СН'!$F$12-'СЕТ СН'!$F$21</f>
        <v>-578.75</v>
      </c>
      <c r="G160" s="37">
        <f>SUMIFS(СВЦЭМ!$E$34:$E$777,СВЦЭМ!$A$34:$A$777,$A160,СВЦЭМ!$B$34:$B$777,G$155)+'СЕТ СН'!$F$12-'СЕТ СН'!$F$21</f>
        <v>-578.75</v>
      </c>
      <c r="H160" s="37">
        <f>SUMIFS(СВЦЭМ!$E$34:$E$777,СВЦЭМ!$A$34:$A$777,$A160,СВЦЭМ!$B$34:$B$777,H$155)+'СЕТ СН'!$F$12-'СЕТ СН'!$F$21</f>
        <v>-578.75</v>
      </c>
      <c r="I160" s="37">
        <f>SUMIFS(СВЦЭМ!$E$34:$E$777,СВЦЭМ!$A$34:$A$777,$A160,СВЦЭМ!$B$34:$B$777,I$155)+'СЕТ СН'!$F$12-'СЕТ СН'!$F$21</f>
        <v>-578.75</v>
      </c>
      <c r="J160" s="37">
        <f>SUMIFS(СВЦЭМ!$E$34:$E$777,СВЦЭМ!$A$34:$A$777,$A160,СВЦЭМ!$B$34:$B$777,J$155)+'СЕТ СН'!$F$12-'СЕТ СН'!$F$21</f>
        <v>-578.75</v>
      </c>
      <c r="K160" s="37">
        <f>SUMIFS(СВЦЭМ!$E$34:$E$777,СВЦЭМ!$A$34:$A$777,$A160,СВЦЭМ!$B$34:$B$777,K$155)+'СЕТ СН'!$F$12-'СЕТ СН'!$F$21</f>
        <v>-578.75</v>
      </c>
      <c r="L160" s="37">
        <f>SUMIFS(СВЦЭМ!$E$34:$E$777,СВЦЭМ!$A$34:$A$777,$A160,СВЦЭМ!$B$34:$B$777,L$155)+'СЕТ СН'!$F$12-'СЕТ СН'!$F$21</f>
        <v>-578.75</v>
      </c>
      <c r="M160" s="37">
        <f>SUMIFS(СВЦЭМ!$E$34:$E$777,СВЦЭМ!$A$34:$A$777,$A160,СВЦЭМ!$B$34:$B$777,M$155)+'СЕТ СН'!$F$12-'СЕТ СН'!$F$21</f>
        <v>-578.75</v>
      </c>
      <c r="N160" s="37">
        <f>SUMIFS(СВЦЭМ!$E$34:$E$777,СВЦЭМ!$A$34:$A$777,$A160,СВЦЭМ!$B$34:$B$777,N$155)+'СЕТ СН'!$F$12-'СЕТ СН'!$F$21</f>
        <v>-578.75</v>
      </c>
      <c r="O160" s="37">
        <f>SUMIFS(СВЦЭМ!$E$34:$E$777,СВЦЭМ!$A$34:$A$777,$A160,СВЦЭМ!$B$34:$B$777,O$155)+'СЕТ СН'!$F$12-'СЕТ СН'!$F$21</f>
        <v>-578.75</v>
      </c>
      <c r="P160" s="37">
        <f>SUMIFS(СВЦЭМ!$E$34:$E$777,СВЦЭМ!$A$34:$A$777,$A160,СВЦЭМ!$B$34:$B$777,P$155)+'СЕТ СН'!$F$12-'СЕТ СН'!$F$21</f>
        <v>-578.75</v>
      </c>
      <c r="Q160" s="37">
        <f>SUMIFS(СВЦЭМ!$E$34:$E$777,СВЦЭМ!$A$34:$A$777,$A160,СВЦЭМ!$B$34:$B$777,Q$155)+'СЕТ СН'!$F$12-'СЕТ СН'!$F$21</f>
        <v>-578.75</v>
      </c>
      <c r="R160" s="37">
        <f>SUMIFS(СВЦЭМ!$E$34:$E$777,СВЦЭМ!$A$34:$A$777,$A160,СВЦЭМ!$B$34:$B$777,R$155)+'СЕТ СН'!$F$12-'СЕТ СН'!$F$21</f>
        <v>-578.75</v>
      </c>
      <c r="S160" s="37">
        <f>SUMIFS(СВЦЭМ!$E$34:$E$777,СВЦЭМ!$A$34:$A$777,$A160,СВЦЭМ!$B$34:$B$777,S$155)+'СЕТ СН'!$F$12-'СЕТ СН'!$F$21</f>
        <v>-578.75</v>
      </c>
      <c r="T160" s="37">
        <f>SUMIFS(СВЦЭМ!$E$34:$E$777,СВЦЭМ!$A$34:$A$777,$A160,СВЦЭМ!$B$34:$B$777,T$155)+'СЕТ СН'!$F$12-'СЕТ СН'!$F$21</f>
        <v>-578.75</v>
      </c>
      <c r="U160" s="37">
        <f>SUMIFS(СВЦЭМ!$E$34:$E$777,СВЦЭМ!$A$34:$A$777,$A160,СВЦЭМ!$B$34:$B$777,U$155)+'СЕТ СН'!$F$12-'СЕТ СН'!$F$21</f>
        <v>-578.75</v>
      </c>
      <c r="V160" s="37">
        <f>SUMIFS(СВЦЭМ!$E$34:$E$777,СВЦЭМ!$A$34:$A$777,$A160,СВЦЭМ!$B$34:$B$777,V$155)+'СЕТ СН'!$F$12-'СЕТ СН'!$F$21</f>
        <v>-578.75</v>
      </c>
      <c r="W160" s="37">
        <f>SUMIFS(СВЦЭМ!$E$34:$E$777,СВЦЭМ!$A$34:$A$777,$A160,СВЦЭМ!$B$34:$B$777,W$155)+'СЕТ СН'!$F$12-'СЕТ СН'!$F$21</f>
        <v>-578.75</v>
      </c>
      <c r="X160" s="37">
        <f>SUMIFS(СВЦЭМ!$E$34:$E$777,СВЦЭМ!$A$34:$A$777,$A160,СВЦЭМ!$B$34:$B$777,X$155)+'СЕТ СН'!$F$12-'СЕТ СН'!$F$21</f>
        <v>-578.75</v>
      </c>
      <c r="Y160" s="37">
        <f>SUMIFS(СВЦЭМ!$E$34:$E$777,СВЦЭМ!$A$34:$A$777,$A160,СВЦЭМ!$B$34:$B$777,Y$155)+'СЕТ СН'!$F$12-'СЕТ СН'!$F$21</f>
        <v>-578.75</v>
      </c>
    </row>
    <row r="161" spans="1:25" ht="15.75" x14ac:dyDescent="0.2">
      <c r="A161" s="36">
        <f t="shared" si="4"/>
        <v>42741</v>
      </c>
      <c r="B161" s="37">
        <f>SUMIFS(СВЦЭМ!$E$34:$E$777,СВЦЭМ!$A$34:$A$777,$A161,СВЦЭМ!$B$34:$B$777,B$155)+'СЕТ СН'!$F$12-'СЕТ СН'!$F$21</f>
        <v>-578.75</v>
      </c>
      <c r="C161" s="37">
        <f>SUMIFS(СВЦЭМ!$E$34:$E$777,СВЦЭМ!$A$34:$A$777,$A161,СВЦЭМ!$B$34:$B$777,C$155)+'СЕТ СН'!$F$12-'СЕТ СН'!$F$21</f>
        <v>-578.75</v>
      </c>
      <c r="D161" s="37">
        <f>SUMIFS(СВЦЭМ!$E$34:$E$777,СВЦЭМ!$A$34:$A$777,$A161,СВЦЭМ!$B$34:$B$777,D$155)+'СЕТ СН'!$F$12-'СЕТ СН'!$F$21</f>
        <v>-578.75</v>
      </c>
      <c r="E161" s="37">
        <f>SUMIFS(СВЦЭМ!$E$34:$E$777,СВЦЭМ!$A$34:$A$777,$A161,СВЦЭМ!$B$34:$B$777,E$155)+'СЕТ СН'!$F$12-'СЕТ СН'!$F$21</f>
        <v>-578.75</v>
      </c>
      <c r="F161" s="37">
        <f>SUMIFS(СВЦЭМ!$E$34:$E$777,СВЦЭМ!$A$34:$A$777,$A161,СВЦЭМ!$B$34:$B$777,F$155)+'СЕТ СН'!$F$12-'СЕТ СН'!$F$21</f>
        <v>-578.75</v>
      </c>
      <c r="G161" s="37">
        <f>SUMIFS(СВЦЭМ!$E$34:$E$777,СВЦЭМ!$A$34:$A$777,$A161,СВЦЭМ!$B$34:$B$777,G$155)+'СЕТ СН'!$F$12-'СЕТ СН'!$F$21</f>
        <v>-578.75</v>
      </c>
      <c r="H161" s="37">
        <f>SUMIFS(СВЦЭМ!$E$34:$E$777,СВЦЭМ!$A$34:$A$777,$A161,СВЦЭМ!$B$34:$B$777,H$155)+'СЕТ СН'!$F$12-'СЕТ СН'!$F$21</f>
        <v>-578.75</v>
      </c>
      <c r="I161" s="37">
        <f>SUMIFS(СВЦЭМ!$E$34:$E$777,СВЦЭМ!$A$34:$A$777,$A161,СВЦЭМ!$B$34:$B$777,I$155)+'СЕТ СН'!$F$12-'СЕТ СН'!$F$21</f>
        <v>-578.75</v>
      </c>
      <c r="J161" s="37">
        <f>SUMIFS(СВЦЭМ!$E$34:$E$777,СВЦЭМ!$A$34:$A$777,$A161,СВЦЭМ!$B$34:$B$777,J$155)+'СЕТ СН'!$F$12-'СЕТ СН'!$F$21</f>
        <v>-578.75</v>
      </c>
      <c r="K161" s="37">
        <f>SUMIFS(СВЦЭМ!$E$34:$E$777,СВЦЭМ!$A$34:$A$777,$A161,СВЦЭМ!$B$34:$B$777,K$155)+'СЕТ СН'!$F$12-'СЕТ СН'!$F$21</f>
        <v>-578.75</v>
      </c>
      <c r="L161" s="37">
        <f>SUMIFS(СВЦЭМ!$E$34:$E$777,СВЦЭМ!$A$34:$A$777,$A161,СВЦЭМ!$B$34:$B$777,L$155)+'СЕТ СН'!$F$12-'СЕТ СН'!$F$21</f>
        <v>-578.75</v>
      </c>
      <c r="M161" s="37">
        <f>SUMIFS(СВЦЭМ!$E$34:$E$777,СВЦЭМ!$A$34:$A$777,$A161,СВЦЭМ!$B$34:$B$777,M$155)+'СЕТ СН'!$F$12-'СЕТ СН'!$F$21</f>
        <v>-578.75</v>
      </c>
      <c r="N161" s="37">
        <f>SUMIFS(СВЦЭМ!$E$34:$E$777,СВЦЭМ!$A$34:$A$777,$A161,СВЦЭМ!$B$34:$B$777,N$155)+'СЕТ СН'!$F$12-'СЕТ СН'!$F$21</f>
        <v>-578.75</v>
      </c>
      <c r="O161" s="37">
        <f>SUMIFS(СВЦЭМ!$E$34:$E$777,СВЦЭМ!$A$34:$A$777,$A161,СВЦЭМ!$B$34:$B$777,O$155)+'СЕТ СН'!$F$12-'СЕТ СН'!$F$21</f>
        <v>-578.75</v>
      </c>
      <c r="P161" s="37">
        <f>SUMIFS(СВЦЭМ!$E$34:$E$777,СВЦЭМ!$A$34:$A$777,$A161,СВЦЭМ!$B$34:$B$777,P$155)+'СЕТ СН'!$F$12-'СЕТ СН'!$F$21</f>
        <v>-578.75</v>
      </c>
      <c r="Q161" s="37">
        <f>SUMIFS(СВЦЭМ!$E$34:$E$777,СВЦЭМ!$A$34:$A$777,$A161,СВЦЭМ!$B$34:$B$777,Q$155)+'СЕТ СН'!$F$12-'СЕТ СН'!$F$21</f>
        <v>-578.75</v>
      </c>
      <c r="R161" s="37">
        <f>SUMIFS(СВЦЭМ!$E$34:$E$777,СВЦЭМ!$A$34:$A$777,$A161,СВЦЭМ!$B$34:$B$777,R$155)+'СЕТ СН'!$F$12-'СЕТ СН'!$F$21</f>
        <v>-578.75</v>
      </c>
      <c r="S161" s="37">
        <f>SUMIFS(СВЦЭМ!$E$34:$E$777,СВЦЭМ!$A$34:$A$777,$A161,СВЦЭМ!$B$34:$B$777,S$155)+'СЕТ СН'!$F$12-'СЕТ СН'!$F$21</f>
        <v>-578.75</v>
      </c>
      <c r="T161" s="37">
        <f>SUMIFS(СВЦЭМ!$E$34:$E$777,СВЦЭМ!$A$34:$A$777,$A161,СВЦЭМ!$B$34:$B$777,T$155)+'СЕТ СН'!$F$12-'СЕТ СН'!$F$21</f>
        <v>-578.75</v>
      </c>
      <c r="U161" s="37">
        <f>SUMIFS(СВЦЭМ!$E$34:$E$777,СВЦЭМ!$A$34:$A$777,$A161,СВЦЭМ!$B$34:$B$777,U$155)+'СЕТ СН'!$F$12-'СЕТ СН'!$F$21</f>
        <v>-578.75</v>
      </c>
      <c r="V161" s="37">
        <f>SUMIFS(СВЦЭМ!$E$34:$E$777,СВЦЭМ!$A$34:$A$777,$A161,СВЦЭМ!$B$34:$B$777,V$155)+'СЕТ СН'!$F$12-'СЕТ СН'!$F$21</f>
        <v>-578.75</v>
      </c>
      <c r="W161" s="37">
        <f>SUMIFS(СВЦЭМ!$E$34:$E$777,СВЦЭМ!$A$34:$A$777,$A161,СВЦЭМ!$B$34:$B$777,W$155)+'СЕТ СН'!$F$12-'СЕТ СН'!$F$21</f>
        <v>-578.75</v>
      </c>
      <c r="X161" s="37">
        <f>SUMIFS(СВЦЭМ!$E$34:$E$777,СВЦЭМ!$A$34:$A$777,$A161,СВЦЭМ!$B$34:$B$777,X$155)+'СЕТ СН'!$F$12-'СЕТ СН'!$F$21</f>
        <v>-578.75</v>
      </c>
      <c r="Y161" s="37">
        <f>SUMIFS(СВЦЭМ!$E$34:$E$777,СВЦЭМ!$A$34:$A$777,$A161,СВЦЭМ!$B$34:$B$777,Y$155)+'СЕТ СН'!$F$12-'СЕТ СН'!$F$21</f>
        <v>-578.75</v>
      </c>
    </row>
    <row r="162" spans="1:25" ht="15.75" x14ac:dyDescent="0.2">
      <c r="A162" s="36">
        <f t="shared" si="4"/>
        <v>42742</v>
      </c>
      <c r="B162" s="37">
        <f>SUMIFS(СВЦЭМ!$E$34:$E$777,СВЦЭМ!$A$34:$A$777,$A162,СВЦЭМ!$B$34:$B$777,B$155)+'СЕТ СН'!$F$12-'СЕТ СН'!$F$21</f>
        <v>-578.75</v>
      </c>
      <c r="C162" s="37">
        <f>SUMIFS(СВЦЭМ!$E$34:$E$777,СВЦЭМ!$A$34:$A$777,$A162,СВЦЭМ!$B$34:$B$777,C$155)+'СЕТ СН'!$F$12-'СЕТ СН'!$F$21</f>
        <v>-578.75</v>
      </c>
      <c r="D162" s="37">
        <f>SUMIFS(СВЦЭМ!$E$34:$E$777,СВЦЭМ!$A$34:$A$777,$A162,СВЦЭМ!$B$34:$B$777,D$155)+'СЕТ СН'!$F$12-'СЕТ СН'!$F$21</f>
        <v>-578.75</v>
      </c>
      <c r="E162" s="37">
        <f>SUMIFS(СВЦЭМ!$E$34:$E$777,СВЦЭМ!$A$34:$A$777,$A162,СВЦЭМ!$B$34:$B$777,E$155)+'СЕТ СН'!$F$12-'СЕТ СН'!$F$21</f>
        <v>-578.75</v>
      </c>
      <c r="F162" s="37">
        <f>SUMIFS(СВЦЭМ!$E$34:$E$777,СВЦЭМ!$A$34:$A$777,$A162,СВЦЭМ!$B$34:$B$777,F$155)+'СЕТ СН'!$F$12-'СЕТ СН'!$F$21</f>
        <v>-578.75</v>
      </c>
      <c r="G162" s="37">
        <f>SUMIFS(СВЦЭМ!$E$34:$E$777,СВЦЭМ!$A$34:$A$777,$A162,СВЦЭМ!$B$34:$B$777,G$155)+'СЕТ СН'!$F$12-'СЕТ СН'!$F$21</f>
        <v>-578.75</v>
      </c>
      <c r="H162" s="37">
        <f>SUMIFS(СВЦЭМ!$E$34:$E$777,СВЦЭМ!$A$34:$A$777,$A162,СВЦЭМ!$B$34:$B$777,H$155)+'СЕТ СН'!$F$12-'СЕТ СН'!$F$21</f>
        <v>-578.75</v>
      </c>
      <c r="I162" s="37">
        <f>SUMIFS(СВЦЭМ!$E$34:$E$777,СВЦЭМ!$A$34:$A$777,$A162,СВЦЭМ!$B$34:$B$777,I$155)+'СЕТ СН'!$F$12-'СЕТ СН'!$F$21</f>
        <v>-578.75</v>
      </c>
      <c r="J162" s="37">
        <f>SUMIFS(СВЦЭМ!$E$34:$E$777,СВЦЭМ!$A$34:$A$777,$A162,СВЦЭМ!$B$34:$B$777,J$155)+'СЕТ СН'!$F$12-'СЕТ СН'!$F$21</f>
        <v>-578.75</v>
      </c>
      <c r="K162" s="37">
        <f>SUMIFS(СВЦЭМ!$E$34:$E$777,СВЦЭМ!$A$34:$A$777,$A162,СВЦЭМ!$B$34:$B$777,K$155)+'СЕТ СН'!$F$12-'СЕТ СН'!$F$21</f>
        <v>-578.75</v>
      </c>
      <c r="L162" s="37">
        <f>SUMIFS(СВЦЭМ!$E$34:$E$777,СВЦЭМ!$A$34:$A$777,$A162,СВЦЭМ!$B$34:$B$777,L$155)+'СЕТ СН'!$F$12-'СЕТ СН'!$F$21</f>
        <v>-578.75</v>
      </c>
      <c r="M162" s="37">
        <f>SUMIFS(СВЦЭМ!$E$34:$E$777,СВЦЭМ!$A$34:$A$777,$A162,СВЦЭМ!$B$34:$B$777,M$155)+'СЕТ СН'!$F$12-'СЕТ СН'!$F$21</f>
        <v>-578.75</v>
      </c>
      <c r="N162" s="37">
        <f>SUMIFS(СВЦЭМ!$E$34:$E$777,СВЦЭМ!$A$34:$A$777,$A162,СВЦЭМ!$B$34:$B$777,N$155)+'СЕТ СН'!$F$12-'СЕТ СН'!$F$21</f>
        <v>-578.75</v>
      </c>
      <c r="O162" s="37">
        <f>SUMIFS(СВЦЭМ!$E$34:$E$777,СВЦЭМ!$A$34:$A$777,$A162,СВЦЭМ!$B$34:$B$777,O$155)+'СЕТ СН'!$F$12-'СЕТ СН'!$F$21</f>
        <v>-578.75</v>
      </c>
      <c r="P162" s="37">
        <f>SUMIFS(СВЦЭМ!$E$34:$E$777,СВЦЭМ!$A$34:$A$777,$A162,СВЦЭМ!$B$34:$B$777,P$155)+'СЕТ СН'!$F$12-'СЕТ СН'!$F$21</f>
        <v>-578.75</v>
      </c>
      <c r="Q162" s="37">
        <f>SUMIFS(СВЦЭМ!$E$34:$E$777,СВЦЭМ!$A$34:$A$777,$A162,СВЦЭМ!$B$34:$B$777,Q$155)+'СЕТ СН'!$F$12-'СЕТ СН'!$F$21</f>
        <v>-578.75</v>
      </c>
      <c r="R162" s="37">
        <f>SUMIFS(СВЦЭМ!$E$34:$E$777,СВЦЭМ!$A$34:$A$777,$A162,СВЦЭМ!$B$34:$B$777,R$155)+'СЕТ СН'!$F$12-'СЕТ СН'!$F$21</f>
        <v>-578.75</v>
      </c>
      <c r="S162" s="37">
        <f>SUMIFS(СВЦЭМ!$E$34:$E$777,СВЦЭМ!$A$34:$A$777,$A162,СВЦЭМ!$B$34:$B$777,S$155)+'СЕТ СН'!$F$12-'СЕТ СН'!$F$21</f>
        <v>-578.75</v>
      </c>
      <c r="T162" s="37">
        <f>SUMIFS(СВЦЭМ!$E$34:$E$777,СВЦЭМ!$A$34:$A$777,$A162,СВЦЭМ!$B$34:$B$777,T$155)+'СЕТ СН'!$F$12-'СЕТ СН'!$F$21</f>
        <v>-578.75</v>
      </c>
      <c r="U162" s="37">
        <f>SUMIFS(СВЦЭМ!$E$34:$E$777,СВЦЭМ!$A$34:$A$777,$A162,СВЦЭМ!$B$34:$B$777,U$155)+'СЕТ СН'!$F$12-'СЕТ СН'!$F$21</f>
        <v>-578.75</v>
      </c>
      <c r="V162" s="37">
        <f>SUMIFS(СВЦЭМ!$E$34:$E$777,СВЦЭМ!$A$34:$A$777,$A162,СВЦЭМ!$B$34:$B$777,V$155)+'СЕТ СН'!$F$12-'СЕТ СН'!$F$21</f>
        <v>-578.75</v>
      </c>
      <c r="W162" s="37">
        <f>SUMIFS(СВЦЭМ!$E$34:$E$777,СВЦЭМ!$A$34:$A$777,$A162,СВЦЭМ!$B$34:$B$777,W$155)+'СЕТ СН'!$F$12-'СЕТ СН'!$F$21</f>
        <v>-578.75</v>
      </c>
      <c r="X162" s="37">
        <f>SUMIFS(СВЦЭМ!$E$34:$E$777,СВЦЭМ!$A$34:$A$777,$A162,СВЦЭМ!$B$34:$B$777,X$155)+'СЕТ СН'!$F$12-'СЕТ СН'!$F$21</f>
        <v>-578.75</v>
      </c>
      <c r="Y162" s="37">
        <f>SUMIFS(СВЦЭМ!$E$34:$E$777,СВЦЭМ!$A$34:$A$777,$A162,СВЦЭМ!$B$34:$B$777,Y$155)+'СЕТ СН'!$F$12-'СЕТ СН'!$F$21</f>
        <v>-578.75</v>
      </c>
    </row>
    <row r="163" spans="1:25" ht="15.75" x14ac:dyDescent="0.2">
      <c r="A163" s="36">
        <f t="shared" si="4"/>
        <v>42743</v>
      </c>
      <c r="B163" s="37">
        <f>SUMIFS(СВЦЭМ!$E$34:$E$777,СВЦЭМ!$A$34:$A$777,$A163,СВЦЭМ!$B$34:$B$777,B$155)+'СЕТ СН'!$F$12-'СЕТ СН'!$F$21</f>
        <v>-578.75</v>
      </c>
      <c r="C163" s="37">
        <f>SUMIFS(СВЦЭМ!$E$34:$E$777,СВЦЭМ!$A$34:$A$777,$A163,СВЦЭМ!$B$34:$B$777,C$155)+'СЕТ СН'!$F$12-'СЕТ СН'!$F$21</f>
        <v>-578.75</v>
      </c>
      <c r="D163" s="37">
        <f>SUMIFS(СВЦЭМ!$E$34:$E$777,СВЦЭМ!$A$34:$A$777,$A163,СВЦЭМ!$B$34:$B$777,D$155)+'СЕТ СН'!$F$12-'СЕТ СН'!$F$21</f>
        <v>-578.75</v>
      </c>
      <c r="E163" s="37">
        <f>SUMIFS(СВЦЭМ!$E$34:$E$777,СВЦЭМ!$A$34:$A$777,$A163,СВЦЭМ!$B$34:$B$777,E$155)+'СЕТ СН'!$F$12-'СЕТ СН'!$F$21</f>
        <v>-578.75</v>
      </c>
      <c r="F163" s="37">
        <f>SUMIFS(СВЦЭМ!$E$34:$E$777,СВЦЭМ!$A$34:$A$777,$A163,СВЦЭМ!$B$34:$B$777,F$155)+'СЕТ СН'!$F$12-'СЕТ СН'!$F$21</f>
        <v>-578.75</v>
      </c>
      <c r="G163" s="37">
        <f>SUMIFS(СВЦЭМ!$E$34:$E$777,СВЦЭМ!$A$34:$A$777,$A163,СВЦЭМ!$B$34:$B$777,G$155)+'СЕТ СН'!$F$12-'СЕТ СН'!$F$21</f>
        <v>-578.75</v>
      </c>
      <c r="H163" s="37">
        <f>SUMIFS(СВЦЭМ!$E$34:$E$777,СВЦЭМ!$A$34:$A$777,$A163,СВЦЭМ!$B$34:$B$777,H$155)+'СЕТ СН'!$F$12-'СЕТ СН'!$F$21</f>
        <v>-578.75</v>
      </c>
      <c r="I163" s="37">
        <f>SUMIFS(СВЦЭМ!$E$34:$E$777,СВЦЭМ!$A$34:$A$777,$A163,СВЦЭМ!$B$34:$B$777,I$155)+'СЕТ СН'!$F$12-'СЕТ СН'!$F$21</f>
        <v>-578.75</v>
      </c>
      <c r="J163" s="37">
        <f>SUMIFS(СВЦЭМ!$E$34:$E$777,СВЦЭМ!$A$34:$A$777,$A163,СВЦЭМ!$B$34:$B$777,J$155)+'СЕТ СН'!$F$12-'СЕТ СН'!$F$21</f>
        <v>-578.75</v>
      </c>
      <c r="K163" s="37">
        <f>SUMIFS(СВЦЭМ!$E$34:$E$777,СВЦЭМ!$A$34:$A$777,$A163,СВЦЭМ!$B$34:$B$777,K$155)+'СЕТ СН'!$F$12-'СЕТ СН'!$F$21</f>
        <v>-578.75</v>
      </c>
      <c r="L163" s="37">
        <f>SUMIFS(СВЦЭМ!$E$34:$E$777,СВЦЭМ!$A$34:$A$777,$A163,СВЦЭМ!$B$34:$B$777,L$155)+'СЕТ СН'!$F$12-'СЕТ СН'!$F$21</f>
        <v>-578.75</v>
      </c>
      <c r="M163" s="37">
        <f>SUMIFS(СВЦЭМ!$E$34:$E$777,СВЦЭМ!$A$34:$A$777,$A163,СВЦЭМ!$B$34:$B$777,M$155)+'СЕТ СН'!$F$12-'СЕТ СН'!$F$21</f>
        <v>-578.75</v>
      </c>
      <c r="N163" s="37">
        <f>SUMIFS(СВЦЭМ!$E$34:$E$777,СВЦЭМ!$A$34:$A$777,$A163,СВЦЭМ!$B$34:$B$777,N$155)+'СЕТ СН'!$F$12-'СЕТ СН'!$F$21</f>
        <v>-578.75</v>
      </c>
      <c r="O163" s="37">
        <f>SUMIFS(СВЦЭМ!$E$34:$E$777,СВЦЭМ!$A$34:$A$777,$A163,СВЦЭМ!$B$34:$B$777,O$155)+'СЕТ СН'!$F$12-'СЕТ СН'!$F$21</f>
        <v>-578.75</v>
      </c>
      <c r="P163" s="37">
        <f>SUMIFS(СВЦЭМ!$E$34:$E$777,СВЦЭМ!$A$34:$A$777,$A163,СВЦЭМ!$B$34:$B$777,P$155)+'СЕТ СН'!$F$12-'СЕТ СН'!$F$21</f>
        <v>-578.75</v>
      </c>
      <c r="Q163" s="37">
        <f>SUMIFS(СВЦЭМ!$E$34:$E$777,СВЦЭМ!$A$34:$A$777,$A163,СВЦЭМ!$B$34:$B$777,Q$155)+'СЕТ СН'!$F$12-'СЕТ СН'!$F$21</f>
        <v>-578.75</v>
      </c>
      <c r="R163" s="37">
        <f>SUMIFS(СВЦЭМ!$E$34:$E$777,СВЦЭМ!$A$34:$A$777,$A163,СВЦЭМ!$B$34:$B$777,R$155)+'СЕТ СН'!$F$12-'СЕТ СН'!$F$21</f>
        <v>-578.75</v>
      </c>
      <c r="S163" s="37">
        <f>SUMIFS(СВЦЭМ!$E$34:$E$777,СВЦЭМ!$A$34:$A$777,$A163,СВЦЭМ!$B$34:$B$777,S$155)+'СЕТ СН'!$F$12-'СЕТ СН'!$F$21</f>
        <v>-578.75</v>
      </c>
      <c r="T163" s="37">
        <f>SUMIFS(СВЦЭМ!$E$34:$E$777,СВЦЭМ!$A$34:$A$777,$A163,СВЦЭМ!$B$34:$B$777,T$155)+'СЕТ СН'!$F$12-'СЕТ СН'!$F$21</f>
        <v>-578.75</v>
      </c>
      <c r="U163" s="37">
        <f>SUMIFS(СВЦЭМ!$E$34:$E$777,СВЦЭМ!$A$34:$A$777,$A163,СВЦЭМ!$B$34:$B$777,U$155)+'СЕТ СН'!$F$12-'СЕТ СН'!$F$21</f>
        <v>-578.75</v>
      </c>
      <c r="V163" s="37">
        <f>SUMIFS(СВЦЭМ!$E$34:$E$777,СВЦЭМ!$A$34:$A$777,$A163,СВЦЭМ!$B$34:$B$777,V$155)+'СЕТ СН'!$F$12-'СЕТ СН'!$F$21</f>
        <v>-578.75</v>
      </c>
      <c r="W163" s="37">
        <f>SUMIFS(СВЦЭМ!$E$34:$E$777,СВЦЭМ!$A$34:$A$777,$A163,СВЦЭМ!$B$34:$B$777,W$155)+'СЕТ СН'!$F$12-'СЕТ СН'!$F$21</f>
        <v>-578.75</v>
      </c>
      <c r="X163" s="37">
        <f>SUMIFS(СВЦЭМ!$E$34:$E$777,СВЦЭМ!$A$34:$A$777,$A163,СВЦЭМ!$B$34:$B$777,X$155)+'СЕТ СН'!$F$12-'СЕТ СН'!$F$21</f>
        <v>-578.75</v>
      </c>
      <c r="Y163" s="37">
        <f>SUMIFS(СВЦЭМ!$E$34:$E$777,СВЦЭМ!$A$34:$A$777,$A163,СВЦЭМ!$B$34:$B$777,Y$155)+'СЕТ СН'!$F$12-'СЕТ СН'!$F$21</f>
        <v>-578.75</v>
      </c>
    </row>
    <row r="164" spans="1:25" ht="15.75" x14ac:dyDescent="0.2">
      <c r="A164" s="36">
        <f t="shared" si="4"/>
        <v>42744</v>
      </c>
      <c r="B164" s="37">
        <f>SUMIFS(СВЦЭМ!$E$34:$E$777,СВЦЭМ!$A$34:$A$777,$A164,СВЦЭМ!$B$34:$B$777,B$155)+'СЕТ СН'!$F$12-'СЕТ СН'!$F$21</f>
        <v>-578.75</v>
      </c>
      <c r="C164" s="37">
        <f>SUMIFS(СВЦЭМ!$E$34:$E$777,СВЦЭМ!$A$34:$A$777,$A164,СВЦЭМ!$B$34:$B$777,C$155)+'СЕТ СН'!$F$12-'СЕТ СН'!$F$21</f>
        <v>-578.75</v>
      </c>
      <c r="D164" s="37">
        <f>SUMIFS(СВЦЭМ!$E$34:$E$777,СВЦЭМ!$A$34:$A$777,$A164,СВЦЭМ!$B$34:$B$777,D$155)+'СЕТ СН'!$F$12-'СЕТ СН'!$F$21</f>
        <v>-578.75</v>
      </c>
      <c r="E164" s="37">
        <f>SUMIFS(СВЦЭМ!$E$34:$E$777,СВЦЭМ!$A$34:$A$777,$A164,СВЦЭМ!$B$34:$B$777,E$155)+'СЕТ СН'!$F$12-'СЕТ СН'!$F$21</f>
        <v>-578.75</v>
      </c>
      <c r="F164" s="37">
        <f>SUMIFS(СВЦЭМ!$E$34:$E$777,СВЦЭМ!$A$34:$A$777,$A164,СВЦЭМ!$B$34:$B$777,F$155)+'СЕТ СН'!$F$12-'СЕТ СН'!$F$21</f>
        <v>-578.75</v>
      </c>
      <c r="G164" s="37">
        <f>SUMIFS(СВЦЭМ!$E$34:$E$777,СВЦЭМ!$A$34:$A$777,$A164,СВЦЭМ!$B$34:$B$777,G$155)+'СЕТ СН'!$F$12-'СЕТ СН'!$F$21</f>
        <v>-578.75</v>
      </c>
      <c r="H164" s="37">
        <f>SUMIFS(СВЦЭМ!$E$34:$E$777,СВЦЭМ!$A$34:$A$777,$A164,СВЦЭМ!$B$34:$B$777,H$155)+'СЕТ СН'!$F$12-'СЕТ СН'!$F$21</f>
        <v>-578.75</v>
      </c>
      <c r="I164" s="37">
        <f>SUMIFS(СВЦЭМ!$E$34:$E$777,СВЦЭМ!$A$34:$A$777,$A164,СВЦЭМ!$B$34:$B$777,I$155)+'СЕТ СН'!$F$12-'СЕТ СН'!$F$21</f>
        <v>-578.75</v>
      </c>
      <c r="J164" s="37">
        <f>SUMIFS(СВЦЭМ!$E$34:$E$777,СВЦЭМ!$A$34:$A$777,$A164,СВЦЭМ!$B$34:$B$777,J$155)+'СЕТ СН'!$F$12-'СЕТ СН'!$F$21</f>
        <v>-578.75</v>
      </c>
      <c r="K164" s="37">
        <f>SUMIFS(СВЦЭМ!$E$34:$E$777,СВЦЭМ!$A$34:$A$777,$A164,СВЦЭМ!$B$34:$B$777,K$155)+'СЕТ СН'!$F$12-'СЕТ СН'!$F$21</f>
        <v>-578.75</v>
      </c>
      <c r="L164" s="37">
        <f>SUMIFS(СВЦЭМ!$E$34:$E$777,СВЦЭМ!$A$34:$A$777,$A164,СВЦЭМ!$B$34:$B$777,L$155)+'СЕТ СН'!$F$12-'СЕТ СН'!$F$21</f>
        <v>-578.75</v>
      </c>
      <c r="M164" s="37">
        <f>SUMIFS(СВЦЭМ!$E$34:$E$777,СВЦЭМ!$A$34:$A$777,$A164,СВЦЭМ!$B$34:$B$777,M$155)+'СЕТ СН'!$F$12-'СЕТ СН'!$F$21</f>
        <v>-578.75</v>
      </c>
      <c r="N164" s="37">
        <f>SUMIFS(СВЦЭМ!$E$34:$E$777,СВЦЭМ!$A$34:$A$777,$A164,СВЦЭМ!$B$34:$B$777,N$155)+'СЕТ СН'!$F$12-'СЕТ СН'!$F$21</f>
        <v>-578.75</v>
      </c>
      <c r="O164" s="37">
        <f>SUMIFS(СВЦЭМ!$E$34:$E$777,СВЦЭМ!$A$34:$A$777,$A164,СВЦЭМ!$B$34:$B$777,O$155)+'СЕТ СН'!$F$12-'СЕТ СН'!$F$21</f>
        <v>-578.75</v>
      </c>
      <c r="P164" s="37">
        <f>SUMIFS(СВЦЭМ!$E$34:$E$777,СВЦЭМ!$A$34:$A$777,$A164,СВЦЭМ!$B$34:$B$777,P$155)+'СЕТ СН'!$F$12-'СЕТ СН'!$F$21</f>
        <v>-578.75</v>
      </c>
      <c r="Q164" s="37">
        <f>SUMIFS(СВЦЭМ!$E$34:$E$777,СВЦЭМ!$A$34:$A$777,$A164,СВЦЭМ!$B$34:$B$777,Q$155)+'СЕТ СН'!$F$12-'СЕТ СН'!$F$21</f>
        <v>-578.75</v>
      </c>
      <c r="R164" s="37">
        <f>SUMIFS(СВЦЭМ!$E$34:$E$777,СВЦЭМ!$A$34:$A$777,$A164,СВЦЭМ!$B$34:$B$777,R$155)+'СЕТ СН'!$F$12-'СЕТ СН'!$F$21</f>
        <v>-578.75</v>
      </c>
      <c r="S164" s="37">
        <f>SUMIFS(СВЦЭМ!$E$34:$E$777,СВЦЭМ!$A$34:$A$777,$A164,СВЦЭМ!$B$34:$B$777,S$155)+'СЕТ СН'!$F$12-'СЕТ СН'!$F$21</f>
        <v>-578.75</v>
      </c>
      <c r="T164" s="37">
        <f>SUMIFS(СВЦЭМ!$E$34:$E$777,СВЦЭМ!$A$34:$A$777,$A164,СВЦЭМ!$B$34:$B$777,T$155)+'СЕТ СН'!$F$12-'СЕТ СН'!$F$21</f>
        <v>-578.75</v>
      </c>
      <c r="U164" s="37">
        <f>SUMIFS(СВЦЭМ!$E$34:$E$777,СВЦЭМ!$A$34:$A$777,$A164,СВЦЭМ!$B$34:$B$777,U$155)+'СЕТ СН'!$F$12-'СЕТ СН'!$F$21</f>
        <v>-578.75</v>
      </c>
      <c r="V164" s="37">
        <f>SUMIFS(СВЦЭМ!$E$34:$E$777,СВЦЭМ!$A$34:$A$777,$A164,СВЦЭМ!$B$34:$B$777,V$155)+'СЕТ СН'!$F$12-'СЕТ СН'!$F$21</f>
        <v>-578.75</v>
      </c>
      <c r="W164" s="37">
        <f>SUMIFS(СВЦЭМ!$E$34:$E$777,СВЦЭМ!$A$34:$A$777,$A164,СВЦЭМ!$B$34:$B$777,W$155)+'СЕТ СН'!$F$12-'СЕТ СН'!$F$21</f>
        <v>-578.75</v>
      </c>
      <c r="X164" s="37">
        <f>SUMIFS(СВЦЭМ!$E$34:$E$777,СВЦЭМ!$A$34:$A$777,$A164,СВЦЭМ!$B$34:$B$777,X$155)+'СЕТ СН'!$F$12-'СЕТ СН'!$F$21</f>
        <v>-578.75</v>
      </c>
      <c r="Y164" s="37">
        <f>SUMIFS(СВЦЭМ!$E$34:$E$777,СВЦЭМ!$A$34:$A$777,$A164,СВЦЭМ!$B$34:$B$777,Y$155)+'СЕТ СН'!$F$12-'СЕТ СН'!$F$21</f>
        <v>-578.75</v>
      </c>
    </row>
    <row r="165" spans="1:25" ht="15.75" x14ac:dyDescent="0.2">
      <c r="A165" s="36">
        <f t="shared" si="4"/>
        <v>42745</v>
      </c>
      <c r="B165" s="37">
        <f>SUMIFS(СВЦЭМ!$E$34:$E$777,СВЦЭМ!$A$34:$A$777,$A165,СВЦЭМ!$B$34:$B$777,B$155)+'СЕТ СН'!$F$12-'СЕТ СН'!$F$21</f>
        <v>-578.75</v>
      </c>
      <c r="C165" s="37">
        <f>SUMIFS(СВЦЭМ!$E$34:$E$777,СВЦЭМ!$A$34:$A$777,$A165,СВЦЭМ!$B$34:$B$777,C$155)+'СЕТ СН'!$F$12-'СЕТ СН'!$F$21</f>
        <v>-578.75</v>
      </c>
      <c r="D165" s="37">
        <f>SUMIFS(СВЦЭМ!$E$34:$E$777,СВЦЭМ!$A$34:$A$777,$A165,СВЦЭМ!$B$34:$B$777,D$155)+'СЕТ СН'!$F$12-'СЕТ СН'!$F$21</f>
        <v>-578.75</v>
      </c>
      <c r="E165" s="37">
        <f>SUMIFS(СВЦЭМ!$E$34:$E$777,СВЦЭМ!$A$34:$A$777,$A165,СВЦЭМ!$B$34:$B$777,E$155)+'СЕТ СН'!$F$12-'СЕТ СН'!$F$21</f>
        <v>-578.75</v>
      </c>
      <c r="F165" s="37">
        <f>SUMIFS(СВЦЭМ!$E$34:$E$777,СВЦЭМ!$A$34:$A$777,$A165,СВЦЭМ!$B$34:$B$777,F$155)+'СЕТ СН'!$F$12-'СЕТ СН'!$F$21</f>
        <v>-578.75</v>
      </c>
      <c r="G165" s="37">
        <f>SUMIFS(СВЦЭМ!$E$34:$E$777,СВЦЭМ!$A$34:$A$777,$A165,СВЦЭМ!$B$34:$B$777,G$155)+'СЕТ СН'!$F$12-'СЕТ СН'!$F$21</f>
        <v>-578.75</v>
      </c>
      <c r="H165" s="37">
        <f>SUMIFS(СВЦЭМ!$E$34:$E$777,СВЦЭМ!$A$34:$A$777,$A165,СВЦЭМ!$B$34:$B$777,H$155)+'СЕТ СН'!$F$12-'СЕТ СН'!$F$21</f>
        <v>-578.75</v>
      </c>
      <c r="I165" s="37">
        <f>SUMIFS(СВЦЭМ!$E$34:$E$777,СВЦЭМ!$A$34:$A$777,$A165,СВЦЭМ!$B$34:$B$777,I$155)+'СЕТ СН'!$F$12-'СЕТ СН'!$F$21</f>
        <v>-578.75</v>
      </c>
      <c r="J165" s="37">
        <f>SUMIFS(СВЦЭМ!$E$34:$E$777,СВЦЭМ!$A$34:$A$777,$A165,СВЦЭМ!$B$34:$B$777,J$155)+'СЕТ СН'!$F$12-'СЕТ СН'!$F$21</f>
        <v>-578.75</v>
      </c>
      <c r="K165" s="37">
        <f>SUMIFS(СВЦЭМ!$E$34:$E$777,СВЦЭМ!$A$34:$A$777,$A165,СВЦЭМ!$B$34:$B$777,K$155)+'СЕТ СН'!$F$12-'СЕТ СН'!$F$21</f>
        <v>-578.75</v>
      </c>
      <c r="L165" s="37">
        <f>SUMIFS(СВЦЭМ!$E$34:$E$777,СВЦЭМ!$A$34:$A$777,$A165,СВЦЭМ!$B$34:$B$777,L$155)+'СЕТ СН'!$F$12-'СЕТ СН'!$F$21</f>
        <v>-578.75</v>
      </c>
      <c r="M165" s="37">
        <f>SUMIFS(СВЦЭМ!$E$34:$E$777,СВЦЭМ!$A$34:$A$777,$A165,СВЦЭМ!$B$34:$B$777,M$155)+'СЕТ СН'!$F$12-'СЕТ СН'!$F$21</f>
        <v>-578.75</v>
      </c>
      <c r="N165" s="37">
        <f>SUMIFS(СВЦЭМ!$E$34:$E$777,СВЦЭМ!$A$34:$A$777,$A165,СВЦЭМ!$B$34:$B$777,N$155)+'СЕТ СН'!$F$12-'СЕТ СН'!$F$21</f>
        <v>-578.75</v>
      </c>
      <c r="O165" s="37">
        <f>SUMIFS(СВЦЭМ!$E$34:$E$777,СВЦЭМ!$A$34:$A$777,$A165,СВЦЭМ!$B$34:$B$777,O$155)+'СЕТ СН'!$F$12-'СЕТ СН'!$F$21</f>
        <v>-578.75</v>
      </c>
      <c r="P165" s="37">
        <f>SUMIFS(СВЦЭМ!$E$34:$E$777,СВЦЭМ!$A$34:$A$777,$A165,СВЦЭМ!$B$34:$B$777,P$155)+'СЕТ СН'!$F$12-'СЕТ СН'!$F$21</f>
        <v>-578.75</v>
      </c>
      <c r="Q165" s="37">
        <f>SUMIFS(СВЦЭМ!$E$34:$E$777,СВЦЭМ!$A$34:$A$777,$A165,СВЦЭМ!$B$34:$B$777,Q$155)+'СЕТ СН'!$F$12-'СЕТ СН'!$F$21</f>
        <v>-578.75</v>
      </c>
      <c r="R165" s="37">
        <f>SUMIFS(СВЦЭМ!$E$34:$E$777,СВЦЭМ!$A$34:$A$777,$A165,СВЦЭМ!$B$34:$B$777,R$155)+'СЕТ СН'!$F$12-'СЕТ СН'!$F$21</f>
        <v>-578.75</v>
      </c>
      <c r="S165" s="37">
        <f>SUMIFS(СВЦЭМ!$E$34:$E$777,СВЦЭМ!$A$34:$A$777,$A165,СВЦЭМ!$B$34:$B$777,S$155)+'СЕТ СН'!$F$12-'СЕТ СН'!$F$21</f>
        <v>-578.75</v>
      </c>
      <c r="T165" s="37">
        <f>SUMIFS(СВЦЭМ!$E$34:$E$777,СВЦЭМ!$A$34:$A$777,$A165,СВЦЭМ!$B$34:$B$777,T$155)+'СЕТ СН'!$F$12-'СЕТ СН'!$F$21</f>
        <v>-578.75</v>
      </c>
      <c r="U165" s="37">
        <f>SUMIFS(СВЦЭМ!$E$34:$E$777,СВЦЭМ!$A$34:$A$777,$A165,СВЦЭМ!$B$34:$B$777,U$155)+'СЕТ СН'!$F$12-'СЕТ СН'!$F$21</f>
        <v>-578.75</v>
      </c>
      <c r="V165" s="37">
        <f>SUMIFS(СВЦЭМ!$E$34:$E$777,СВЦЭМ!$A$34:$A$777,$A165,СВЦЭМ!$B$34:$B$777,V$155)+'СЕТ СН'!$F$12-'СЕТ СН'!$F$21</f>
        <v>-578.75</v>
      </c>
      <c r="W165" s="37">
        <f>SUMIFS(СВЦЭМ!$E$34:$E$777,СВЦЭМ!$A$34:$A$777,$A165,СВЦЭМ!$B$34:$B$777,W$155)+'СЕТ СН'!$F$12-'СЕТ СН'!$F$21</f>
        <v>-578.75</v>
      </c>
      <c r="X165" s="37">
        <f>SUMIFS(СВЦЭМ!$E$34:$E$777,СВЦЭМ!$A$34:$A$777,$A165,СВЦЭМ!$B$34:$B$777,X$155)+'СЕТ СН'!$F$12-'СЕТ СН'!$F$21</f>
        <v>-578.75</v>
      </c>
      <c r="Y165" s="37">
        <f>SUMIFS(СВЦЭМ!$E$34:$E$777,СВЦЭМ!$A$34:$A$777,$A165,СВЦЭМ!$B$34:$B$777,Y$155)+'СЕТ СН'!$F$12-'СЕТ СН'!$F$21</f>
        <v>-578.75</v>
      </c>
    </row>
    <row r="166" spans="1:25" ht="15.75" x14ac:dyDescent="0.2">
      <c r="A166" s="36">
        <f t="shared" si="4"/>
        <v>42746</v>
      </c>
      <c r="B166" s="37">
        <f>SUMIFS(СВЦЭМ!$E$34:$E$777,СВЦЭМ!$A$34:$A$777,$A166,СВЦЭМ!$B$34:$B$777,B$155)+'СЕТ СН'!$F$12-'СЕТ СН'!$F$21</f>
        <v>-578.75</v>
      </c>
      <c r="C166" s="37">
        <f>SUMIFS(СВЦЭМ!$E$34:$E$777,СВЦЭМ!$A$34:$A$777,$A166,СВЦЭМ!$B$34:$B$777,C$155)+'СЕТ СН'!$F$12-'СЕТ СН'!$F$21</f>
        <v>-578.75</v>
      </c>
      <c r="D166" s="37">
        <f>SUMIFS(СВЦЭМ!$E$34:$E$777,СВЦЭМ!$A$34:$A$777,$A166,СВЦЭМ!$B$34:$B$777,D$155)+'СЕТ СН'!$F$12-'СЕТ СН'!$F$21</f>
        <v>-578.75</v>
      </c>
      <c r="E166" s="37">
        <f>SUMIFS(СВЦЭМ!$E$34:$E$777,СВЦЭМ!$A$34:$A$777,$A166,СВЦЭМ!$B$34:$B$777,E$155)+'СЕТ СН'!$F$12-'СЕТ СН'!$F$21</f>
        <v>-578.75</v>
      </c>
      <c r="F166" s="37">
        <f>SUMIFS(СВЦЭМ!$E$34:$E$777,СВЦЭМ!$A$34:$A$777,$A166,СВЦЭМ!$B$34:$B$777,F$155)+'СЕТ СН'!$F$12-'СЕТ СН'!$F$21</f>
        <v>-578.75</v>
      </c>
      <c r="G166" s="37">
        <f>SUMIFS(СВЦЭМ!$E$34:$E$777,СВЦЭМ!$A$34:$A$777,$A166,СВЦЭМ!$B$34:$B$777,G$155)+'СЕТ СН'!$F$12-'СЕТ СН'!$F$21</f>
        <v>-578.75</v>
      </c>
      <c r="H166" s="37">
        <f>SUMIFS(СВЦЭМ!$E$34:$E$777,СВЦЭМ!$A$34:$A$777,$A166,СВЦЭМ!$B$34:$B$777,H$155)+'СЕТ СН'!$F$12-'СЕТ СН'!$F$21</f>
        <v>-578.75</v>
      </c>
      <c r="I166" s="37">
        <f>SUMIFS(СВЦЭМ!$E$34:$E$777,СВЦЭМ!$A$34:$A$777,$A166,СВЦЭМ!$B$34:$B$777,I$155)+'СЕТ СН'!$F$12-'СЕТ СН'!$F$21</f>
        <v>-578.75</v>
      </c>
      <c r="J166" s="37">
        <f>SUMIFS(СВЦЭМ!$E$34:$E$777,СВЦЭМ!$A$34:$A$777,$A166,СВЦЭМ!$B$34:$B$777,J$155)+'СЕТ СН'!$F$12-'СЕТ СН'!$F$21</f>
        <v>-578.75</v>
      </c>
      <c r="K166" s="37">
        <f>SUMIFS(СВЦЭМ!$E$34:$E$777,СВЦЭМ!$A$34:$A$777,$A166,СВЦЭМ!$B$34:$B$777,K$155)+'СЕТ СН'!$F$12-'СЕТ СН'!$F$21</f>
        <v>-578.75</v>
      </c>
      <c r="L166" s="37">
        <f>SUMIFS(СВЦЭМ!$E$34:$E$777,СВЦЭМ!$A$34:$A$777,$A166,СВЦЭМ!$B$34:$B$777,L$155)+'СЕТ СН'!$F$12-'СЕТ СН'!$F$21</f>
        <v>-578.75</v>
      </c>
      <c r="M166" s="37">
        <f>SUMIFS(СВЦЭМ!$E$34:$E$777,СВЦЭМ!$A$34:$A$777,$A166,СВЦЭМ!$B$34:$B$777,M$155)+'СЕТ СН'!$F$12-'СЕТ СН'!$F$21</f>
        <v>-578.75</v>
      </c>
      <c r="N166" s="37">
        <f>SUMIFS(СВЦЭМ!$E$34:$E$777,СВЦЭМ!$A$34:$A$777,$A166,СВЦЭМ!$B$34:$B$777,N$155)+'СЕТ СН'!$F$12-'СЕТ СН'!$F$21</f>
        <v>-578.75</v>
      </c>
      <c r="O166" s="37">
        <f>SUMIFS(СВЦЭМ!$E$34:$E$777,СВЦЭМ!$A$34:$A$777,$A166,СВЦЭМ!$B$34:$B$777,O$155)+'СЕТ СН'!$F$12-'СЕТ СН'!$F$21</f>
        <v>-578.75</v>
      </c>
      <c r="P166" s="37">
        <f>SUMIFS(СВЦЭМ!$E$34:$E$777,СВЦЭМ!$A$34:$A$777,$A166,СВЦЭМ!$B$34:$B$777,P$155)+'СЕТ СН'!$F$12-'СЕТ СН'!$F$21</f>
        <v>-578.75</v>
      </c>
      <c r="Q166" s="37">
        <f>SUMIFS(СВЦЭМ!$E$34:$E$777,СВЦЭМ!$A$34:$A$777,$A166,СВЦЭМ!$B$34:$B$777,Q$155)+'СЕТ СН'!$F$12-'СЕТ СН'!$F$21</f>
        <v>-578.75</v>
      </c>
      <c r="R166" s="37">
        <f>SUMIFS(СВЦЭМ!$E$34:$E$777,СВЦЭМ!$A$34:$A$777,$A166,СВЦЭМ!$B$34:$B$777,R$155)+'СЕТ СН'!$F$12-'СЕТ СН'!$F$21</f>
        <v>-578.75</v>
      </c>
      <c r="S166" s="37">
        <f>SUMIFS(СВЦЭМ!$E$34:$E$777,СВЦЭМ!$A$34:$A$777,$A166,СВЦЭМ!$B$34:$B$777,S$155)+'СЕТ СН'!$F$12-'СЕТ СН'!$F$21</f>
        <v>-578.75</v>
      </c>
      <c r="T166" s="37">
        <f>SUMIFS(СВЦЭМ!$E$34:$E$777,СВЦЭМ!$A$34:$A$777,$A166,СВЦЭМ!$B$34:$B$777,T$155)+'СЕТ СН'!$F$12-'СЕТ СН'!$F$21</f>
        <v>-578.75</v>
      </c>
      <c r="U166" s="37">
        <f>SUMIFS(СВЦЭМ!$E$34:$E$777,СВЦЭМ!$A$34:$A$777,$A166,СВЦЭМ!$B$34:$B$777,U$155)+'СЕТ СН'!$F$12-'СЕТ СН'!$F$21</f>
        <v>-578.75</v>
      </c>
      <c r="V166" s="37">
        <f>SUMIFS(СВЦЭМ!$E$34:$E$777,СВЦЭМ!$A$34:$A$777,$A166,СВЦЭМ!$B$34:$B$777,V$155)+'СЕТ СН'!$F$12-'СЕТ СН'!$F$21</f>
        <v>-578.75</v>
      </c>
      <c r="W166" s="37">
        <f>SUMIFS(СВЦЭМ!$E$34:$E$777,СВЦЭМ!$A$34:$A$777,$A166,СВЦЭМ!$B$34:$B$777,W$155)+'СЕТ СН'!$F$12-'СЕТ СН'!$F$21</f>
        <v>-578.75</v>
      </c>
      <c r="X166" s="37">
        <f>SUMIFS(СВЦЭМ!$E$34:$E$777,СВЦЭМ!$A$34:$A$777,$A166,СВЦЭМ!$B$34:$B$777,X$155)+'СЕТ СН'!$F$12-'СЕТ СН'!$F$21</f>
        <v>-578.75</v>
      </c>
      <c r="Y166" s="37">
        <f>SUMIFS(СВЦЭМ!$E$34:$E$777,СВЦЭМ!$A$34:$A$777,$A166,СВЦЭМ!$B$34:$B$777,Y$155)+'СЕТ СН'!$F$12-'СЕТ СН'!$F$21</f>
        <v>-578.75</v>
      </c>
    </row>
    <row r="167" spans="1:25" ht="15.75" x14ac:dyDescent="0.2">
      <c r="A167" s="36">
        <f t="shared" si="4"/>
        <v>42747</v>
      </c>
      <c r="B167" s="37">
        <f>SUMIFS(СВЦЭМ!$E$34:$E$777,СВЦЭМ!$A$34:$A$777,$A167,СВЦЭМ!$B$34:$B$777,B$155)+'СЕТ СН'!$F$12-'СЕТ СН'!$F$21</f>
        <v>-578.75</v>
      </c>
      <c r="C167" s="37">
        <f>SUMIFS(СВЦЭМ!$E$34:$E$777,СВЦЭМ!$A$34:$A$777,$A167,СВЦЭМ!$B$34:$B$777,C$155)+'СЕТ СН'!$F$12-'СЕТ СН'!$F$21</f>
        <v>-578.75</v>
      </c>
      <c r="D167" s="37">
        <f>SUMIFS(СВЦЭМ!$E$34:$E$777,СВЦЭМ!$A$34:$A$777,$A167,СВЦЭМ!$B$34:$B$777,D$155)+'СЕТ СН'!$F$12-'СЕТ СН'!$F$21</f>
        <v>-578.75</v>
      </c>
      <c r="E167" s="37">
        <f>SUMIFS(СВЦЭМ!$E$34:$E$777,СВЦЭМ!$A$34:$A$777,$A167,СВЦЭМ!$B$34:$B$777,E$155)+'СЕТ СН'!$F$12-'СЕТ СН'!$F$21</f>
        <v>-578.75</v>
      </c>
      <c r="F167" s="37">
        <f>SUMIFS(СВЦЭМ!$E$34:$E$777,СВЦЭМ!$A$34:$A$777,$A167,СВЦЭМ!$B$34:$B$777,F$155)+'СЕТ СН'!$F$12-'СЕТ СН'!$F$21</f>
        <v>-578.75</v>
      </c>
      <c r="G167" s="37">
        <f>SUMIFS(СВЦЭМ!$E$34:$E$777,СВЦЭМ!$A$34:$A$777,$A167,СВЦЭМ!$B$34:$B$777,G$155)+'СЕТ СН'!$F$12-'СЕТ СН'!$F$21</f>
        <v>-578.75</v>
      </c>
      <c r="H167" s="37">
        <f>SUMIFS(СВЦЭМ!$E$34:$E$777,СВЦЭМ!$A$34:$A$777,$A167,СВЦЭМ!$B$34:$B$777,H$155)+'СЕТ СН'!$F$12-'СЕТ СН'!$F$21</f>
        <v>-578.75</v>
      </c>
      <c r="I167" s="37">
        <f>SUMIFS(СВЦЭМ!$E$34:$E$777,СВЦЭМ!$A$34:$A$777,$A167,СВЦЭМ!$B$34:$B$777,I$155)+'СЕТ СН'!$F$12-'СЕТ СН'!$F$21</f>
        <v>-578.75</v>
      </c>
      <c r="J167" s="37">
        <f>SUMIFS(СВЦЭМ!$E$34:$E$777,СВЦЭМ!$A$34:$A$777,$A167,СВЦЭМ!$B$34:$B$777,J$155)+'СЕТ СН'!$F$12-'СЕТ СН'!$F$21</f>
        <v>-578.75</v>
      </c>
      <c r="K167" s="37">
        <f>SUMIFS(СВЦЭМ!$E$34:$E$777,СВЦЭМ!$A$34:$A$777,$A167,СВЦЭМ!$B$34:$B$777,K$155)+'СЕТ СН'!$F$12-'СЕТ СН'!$F$21</f>
        <v>-578.75</v>
      </c>
      <c r="L167" s="37">
        <f>SUMIFS(СВЦЭМ!$E$34:$E$777,СВЦЭМ!$A$34:$A$777,$A167,СВЦЭМ!$B$34:$B$777,L$155)+'СЕТ СН'!$F$12-'СЕТ СН'!$F$21</f>
        <v>-578.75</v>
      </c>
      <c r="M167" s="37">
        <f>SUMIFS(СВЦЭМ!$E$34:$E$777,СВЦЭМ!$A$34:$A$777,$A167,СВЦЭМ!$B$34:$B$777,M$155)+'СЕТ СН'!$F$12-'СЕТ СН'!$F$21</f>
        <v>-578.75</v>
      </c>
      <c r="N167" s="37">
        <f>SUMIFS(СВЦЭМ!$E$34:$E$777,СВЦЭМ!$A$34:$A$777,$A167,СВЦЭМ!$B$34:$B$777,N$155)+'СЕТ СН'!$F$12-'СЕТ СН'!$F$21</f>
        <v>-578.75</v>
      </c>
      <c r="O167" s="37">
        <f>SUMIFS(СВЦЭМ!$E$34:$E$777,СВЦЭМ!$A$34:$A$777,$A167,СВЦЭМ!$B$34:$B$777,O$155)+'СЕТ СН'!$F$12-'СЕТ СН'!$F$21</f>
        <v>-578.75</v>
      </c>
      <c r="P167" s="37">
        <f>SUMIFS(СВЦЭМ!$E$34:$E$777,СВЦЭМ!$A$34:$A$777,$A167,СВЦЭМ!$B$34:$B$777,P$155)+'СЕТ СН'!$F$12-'СЕТ СН'!$F$21</f>
        <v>-578.75</v>
      </c>
      <c r="Q167" s="37">
        <f>SUMIFS(СВЦЭМ!$E$34:$E$777,СВЦЭМ!$A$34:$A$777,$A167,СВЦЭМ!$B$34:$B$777,Q$155)+'СЕТ СН'!$F$12-'СЕТ СН'!$F$21</f>
        <v>-578.75</v>
      </c>
      <c r="R167" s="37">
        <f>SUMIFS(СВЦЭМ!$E$34:$E$777,СВЦЭМ!$A$34:$A$777,$A167,СВЦЭМ!$B$34:$B$777,R$155)+'СЕТ СН'!$F$12-'СЕТ СН'!$F$21</f>
        <v>-578.75</v>
      </c>
      <c r="S167" s="37">
        <f>SUMIFS(СВЦЭМ!$E$34:$E$777,СВЦЭМ!$A$34:$A$777,$A167,СВЦЭМ!$B$34:$B$777,S$155)+'СЕТ СН'!$F$12-'СЕТ СН'!$F$21</f>
        <v>-578.75</v>
      </c>
      <c r="T167" s="37">
        <f>SUMIFS(СВЦЭМ!$E$34:$E$777,СВЦЭМ!$A$34:$A$777,$A167,СВЦЭМ!$B$34:$B$777,T$155)+'СЕТ СН'!$F$12-'СЕТ СН'!$F$21</f>
        <v>-578.75</v>
      </c>
      <c r="U167" s="37">
        <f>SUMIFS(СВЦЭМ!$E$34:$E$777,СВЦЭМ!$A$34:$A$777,$A167,СВЦЭМ!$B$34:$B$777,U$155)+'СЕТ СН'!$F$12-'СЕТ СН'!$F$21</f>
        <v>-578.75</v>
      </c>
      <c r="V167" s="37">
        <f>SUMIFS(СВЦЭМ!$E$34:$E$777,СВЦЭМ!$A$34:$A$777,$A167,СВЦЭМ!$B$34:$B$777,V$155)+'СЕТ СН'!$F$12-'СЕТ СН'!$F$21</f>
        <v>-578.75</v>
      </c>
      <c r="W167" s="37">
        <f>SUMIFS(СВЦЭМ!$E$34:$E$777,СВЦЭМ!$A$34:$A$777,$A167,СВЦЭМ!$B$34:$B$777,W$155)+'СЕТ СН'!$F$12-'СЕТ СН'!$F$21</f>
        <v>-578.75</v>
      </c>
      <c r="X167" s="37">
        <f>SUMIFS(СВЦЭМ!$E$34:$E$777,СВЦЭМ!$A$34:$A$777,$A167,СВЦЭМ!$B$34:$B$777,X$155)+'СЕТ СН'!$F$12-'СЕТ СН'!$F$21</f>
        <v>-578.75</v>
      </c>
      <c r="Y167" s="37">
        <f>SUMIFS(СВЦЭМ!$E$34:$E$777,СВЦЭМ!$A$34:$A$777,$A167,СВЦЭМ!$B$34:$B$777,Y$155)+'СЕТ СН'!$F$12-'СЕТ СН'!$F$21</f>
        <v>-578.75</v>
      </c>
    </row>
    <row r="168" spans="1:25" ht="15.75" x14ac:dyDescent="0.2">
      <c r="A168" s="36">
        <f t="shared" si="4"/>
        <v>42748</v>
      </c>
      <c r="B168" s="37">
        <f>SUMIFS(СВЦЭМ!$E$34:$E$777,СВЦЭМ!$A$34:$A$777,$A168,СВЦЭМ!$B$34:$B$777,B$155)+'СЕТ СН'!$F$12-'СЕТ СН'!$F$21</f>
        <v>-578.75</v>
      </c>
      <c r="C168" s="37">
        <f>SUMIFS(СВЦЭМ!$E$34:$E$777,СВЦЭМ!$A$34:$A$777,$A168,СВЦЭМ!$B$34:$B$777,C$155)+'СЕТ СН'!$F$12-'СЕТ СН'!$F$21</f>
        <v>-578.75</v>
      </c>
      <c r="D168" s="37">
        <f>SUMIFS(СВЦЭМ!$E$34:$E$777,СВЦЭМ!$A$34:$A$777,$A168,СВЦЭМ!$B$34:$B$777,D$155)+'СЕТ СН'!$F$12-'СЕТ СН'!$F$21</f>
        <v>-578.75</v>
      </c>
      <c r="E168" s="37">
        <f>SUMIFS(СВЦЭМ!$E$34:$E$777,СВЦЭМ!$A$34:$A$777,$A168,СВЦЭМ!$B$34:$B$777,E$155)+'СЕТ СН'!$F$12-'СЕТ СН'!$F$21</f>
        <v>-578.75</v>
      </c>
      <c r="F168" s="37">
        <f>SUMIFS(СВЦЭМ!$E$34:$E$777,СВЦЭМ!$A$34:$A$777,$A168,СВЦЭМ!$B$34:$B$777,F$155)+'СЕТ СН'!$F$12-'СЕТ СН'!$F$21</f>
        <v>-578.75</v>
      </c>
      <c r="G168" s="37">
        <f>SUMIFS(СВЦЭМ!$E$34:$E$777,СВЦЭМ!$A$34:$A$777,$A168,СВЦЭМ!$B$34:$B$777,G$155)+'СЕТ СН'!$F$12-'СЕТ СН'!$F$21</f>
        <v>-578.75</v>
      </c>
      <c r="H168" s="37">
        <f>SUMIFS(СВЦЭМ!$E$34:$E$777,СВЦЭМ!$A$34:$A$777,$A168,СВЦЭМ!$B$34:$B$777,H$155)+'СЕТ СН'!$F$12-'СЕТ СН'!$F$21</f>
        <v>-578.75</v>
      </c>
      <c r="I168" s="37">
        <f>SUMIFS(СВЦЭМ!$E$34:$E$777,СВЦЭМ!$A$34:$A$777,$A168,СВЦЭМ!$B$34:$B$777,I$155)+'СЕТ СН'!$F$12-'СЕТ СН'!$F$21</f>
        <v>-578.75</v>
      </c>
      <c r="J168" s="37">
        <f>SUMIFS(СВЦЭМ!$E$34:$E$777,СВЦЭМ!$A$34:$A$777,$A168,СВЦЭМ!$B$34:$B$777,J$155)+'СЕТ СН'!$F$12-'СЕТ СН'!$F$21</f>
        <v>-578.75</v>
      </c>
      <c r="K168" s="37">
        <f>SUMIFS(СВЦЭМ!$E$34:$E$777,СВЦЭМ!$A$34:$A$777,$A168,СВЦЭМ!$B$34:$B$777,K$155)+'СЕТ СН'!$F$12-'СЕТ СН'!$F$21</f>
        <v>-578.75</v>
      </c>
      <c r="L168" s="37">
        <f>SUMIFS(СВЦЭМ!$E$34:$E$777,СВЦЭМ!$A$34:$A$777,$A168,СВЦЭМ!$B$34:$B$777,L$155)+'СЕТ СН'!$F$12-'СЕТ СН'!$F$21</f>
        <v>-578.75</v>
      </c>
      <c r="M168" s="37">
        <f>SUMIFS(СВЦЭМ!$E$34:$E$777,СВЦЭМ!$A$34:$A$777,$A168,СВЦЭМ!$B$34:$B$777,M$155)+'СЕТ СН'!$F$12-'СЕТ СН'!$F$21</f>
        <v>-578.75</v>
      </c>
      <c r="N168" s="37">
        <f>SUMIFS(СВЦЭМ!$E$34:$E$777,СВЦЭМ!$A$34:$A$777,$A168,СВЦЭМ!$B$34:$B$777,N$155)+'СЕТ СН'!$F$12-'СЕТ СН'!$F$21</f>
        <v>-578.75</v>
      </c>
      <c r="O168" s="37">
        <f>SUMIFS(СВЦЭМ!$E$34:$E$777,СВЦЭМ!$A$34:$A$777,$A168,СВЦЭМ!$B$34:$B$777,O$155)+'СЕТ СН'!$F$12-'СЕТ СН'!$F$21</f>
        <v>-578.75</v>
      </c>
      <c r="P168" s="37">
        <f>SUMIFS(СВЦЭМ!$E$34:$E$777,СВЦЭМ!$A$34:$A$777,$A168,СВЦЭМ!$B$34:$B$777,P$155)+'СЕТ СН'!$F$12-'СЕТ СН'!$F$21</f>
        <v>-578.75</v>
      </c>
      <c r="Q168" s="37">
        <f>SUMIFS(СВЦЭМ!$E$34:$E$777,СВЦЭМ!$A$34:$A$777,$A168,СВЦЭМ!$B$34:$B$777,Q$155)+'СЕТ СН'!$F$12-'СЕТ СН'!$F$21</f>
        <v>-578.75</v>
      </c>
      <c r="R168" s="37">
        <f>SUMIFS(СВЦЭМ!$E$34:$E$777,СВЦЭМ!$A$34:$A$777,$A168,СВЦЭМ!$B$34:$B$777,R$155)+'СЕТ СН'!$F$12-'СЕТ СН'!$F$21</f>
        <v>-578.75</v>
      </c>
      <c r="S168" s="37">
        <f>SUMIFS(СВЦЭМ!$E$34:$E$777,СВЦЭМ!$A$34:$A$777,$A168,СВЦЭМ!$B$34:$B$777,S$155)+'СЕТ СН'!$F$12-'СЕТ СН'!$F$21</f>
        <v>-578.75</v>
      </c>
      <c r="T168" s="37">
        <f>SUMIFS(СВЦЭМ!$E$34:$E$777,СВЦЭМ!$A$34:$A$777,$A168,СВЦЭМ!$B$34:$B$777,T$155)+'СЕТ СН'!$F$12-'СЕТ СН'!$F$21</f>
        <v>-578.75</v>
      </c>
      <c r="U168" s="37">
        <f>SUMIFS(СВЦЭМ!$E$34:$E$777,СВЦЭМ!$A$34:$A$777,$A168,СВЦЭМ!$B$34:$B$777,U$155)+'СЕТ СН'!$F$12-'СЕТ СН'!$F$21</f>
        <v>-578.75</v>
      </c>
      <c r="V168" s="37">
        <f>SUMIFS(СВЦЭМ!$E$34:$E$777,СВЦЭМ!$A$34:$A$777,$A168,СВЦЭМ!$B$34:$B$777,V$155)+'СЕТ СН'!$F$12-'СЕТ СН'!$F$21</f>
        <v>-578.75</v>
      </c>
      <c r="W168" s="37">
        <f>SUMIFS(СВЦЭМ!$E$34:$E$777,СВЦЭМ!$A$34:$A$777,$A168,СВЦЭМ!$B$34:$B$777,W$155)+'СЕТ СН'!$F$12-'СЕТ СН'!$F$21</f>
        <v>-578.75</v>
      </c>
      <c r="X168" s="37">
        <f>SUMIFS(СВЦЭМ!$E$34:$E$777,СВЦЭМ!$A$34:$A$777,$A168,СВЦЭМ!$B$34:$B$777,X$155)+'СЕТ СН'!$F$12-'СЕТ СН'!$F$21</f>
        <v>-578.75</v>
      </c>
      <c r="Y168" s="37">
        <f>SUMIFS(СВЦЭМ!$E$34:$E$777,СВЦЭМ!$A$34:$A$777,$A168,СВЦЭМ!$B$34:$B$777,Y$155)+'СЕТ СН'!$F$12-'СЕТ СН'!$F$21</f>
        <v>-578.75</v>
      </c>
    </row>
    <row r="169" spans="1:25" ht="15.75" x14ac:dyDescent="0.2">
      <c r="A169" s="36">
        <f t="shared" si="4"/>
        <v>42749</v>
      </c>
      <c r="B169" s="37">
        <f>SUMIFS(СВЦЭМ!$E$34:$E$777,СВЦЭМ!$A$34:$A$777,$A169,СВЦЭМ!$B$34:$B$777,B$155)+'СЕТ СН'!$F$12-'СЕТ СН'!$F$21</f>
        <v>-578.75</v>
      </c>
      <c r="C169" s="37">
        <f>SUMIFS(СВЦЭМ!$E$34:$E$777,СВЦЭМ!$A$34:$A$777,$A169,СВЦЭМ!$B$34:$B$777,C$155)+'СЕТ СН'!$F$12-'СЕТ СН'!$F$21</f>
        <v>-578.75</v>
      </c>
      <c r="D169" s="37">
        <f>SUMIFS(СВЦЭМ!$E$34:$E$777,СВЦЭМ!$A$34:$A$777,$A169,СВЦЭМ!$B$34:$B$777,D$155)+'СЕТ СН'!$F$12-'СЕТ СН'!$F$21</f>
        <v>-578.75</v>
      </c>
      <c r="E169" s="37">
        <f>SUMIFS(СВЦЭМ!$E$34:$E$777,СВЦЭМ!$A$34:$A$777,$A169,СВЦЭМ!$B$34:$B$777,E$155)+'СЕТ СН'!$F$12-'СЕТ СН'!$F$21</f>
        <v>-578.75</v>
      </c>
      <c r="F169" s="37">
        <f>SUMIFS(СВЦЭМ!$E$34:$E$777,СВЦЭМ!$A$34:$A$777,$A169,СВЦЭМ!$B$34:$B$777,F$155)+'СЕТ СН'!$F$12-'СЕТ СН'!$F$21</f>
        <v>-578.75</v>
      </c>
      <c r="G169" s="37">
        <f>SUMIFS(СВЦЭМ!$E$34:$E$777,СВЦЭМ!$A$34:$A$777,$A169,СВЦЭМ!$B$34:$B$777,G$155)+'СЕТ СН'!$F$12-'СЕТ СН'!$F$21</f>
        <v>-578.75</v>
      </c>
      <c r="H169" s="37">
        <f>SUMIFS(СВЦЭМ!$E$34:$E$777,СВЦЭМ!$A$34:$A$777,$A169,СВЦЭМ!$B$34:$B$777,H$155)+'СЕТ СН'!$F$12-'СЕТ СН'!$F$21</f>
        <v>-578.75</v>
      </c>
      <c r="I169" s="37">
        <f>SUMIFS(СВЦЭМ!$E$34:$E$777,СВЦЭМ!$A$34:$A$777,$A169,СВЦЭМ!$B$34:$B$777,I$155)+'СЕТ СН'!$F$12-'СЕТ СН'!$F$21</f>
        <v>-578.75</v>
      </c>
      <c r="J169" s="37">
        <f>SUMIFS(СВЦЭМ!$E$34:$E$777,СВЦЭМ!$A$34:$A$777,$A169,СВЦЭМ!$B$34:$B$777,J$155)+'СЕТ СН'!$F$12-'СЕТ СН'!$F$21</f>
        <v>-578.75</v>
      </c>
      <c r="K169" s="37">
        <f>SUMIFS(СВЦЭМ!$E$34:$E$777,СВЦЭМ!$A$34:$A$777,$A169,СВЦЭМ!$B$34:$B$777,K$155)+'СЕТ СН'!$F$12-'СЕТ СН'!$F$21</f>
        <v>-578.75</v>
      </c>
      <c r="L169" s="37">
        <f>SUMIFS(СВЦЭМ!$E$34:$E$777,СВЦЭМ!$A$34:$A$777,$A169,СВЦЭМ!$B$34:$B$777,L$155)+'СЕТ СН'!$F$12-'СЕТ СН'!$F$21</f>
        <v>-578.75</v>
      </c>
      <c r="M169" s="37">
        <f>SUMIFS(СВЦЭМ!$E$34:$E$777,СВЦЭМ!$A$34:$A$777,$A169,СВЦЭМ!$B$34:$B$777,M$155)+'СЕТ СН'!$F$12-'СЕТ СН'!$F$21</f>
        <v>-578.75</v>
      </c>
      <c r="N169" s="37">
        <f>SUMIFS(СВЦЭМ!$E$34:$E$777,СВЦЭМ!$A$34:$A$777,$A169,СВЦЭМ!$B$34:$B$777,N$155)+'СЕТ СН'!$F$12-'СЕТ СН'!$F$21</f>
        <v>-578.75</v>
      </c>
      <c r="O169" s="37">
        <f>SUMIFS(СВЦЭМ!$E$34:$E$777,СВЦЭМ!$A$34:$A$777,$A169,СВЦЭМ!$B$34:$B$777,O$155)+'СЕТ СН'!$F$12-'СЕТ СН'!$F$21</f>
        <v>-578.75</v>
      </c>
      <c r="P169" s="37">
        <f>SUMIFS(СВЦЭМ!$E$34:$E$777,СВЦЭМ!$A$34:$A$777,$A169,СВЦЭМ!$B$34:$B$777,P$155)+'СЕТ СН'!$F$12-'СЕТ СН'!$F$21</f>
        <v>-578.75</v>
      </c>
      <c r="Q169" s="37">
        <f>SUMIFS(СВЦЭМ!$E$34:$E$777,СВЦЭМ!$A$34:$A$777,$A169,СВЦЭМ!$B$34:$B$777,Q$155)+'СЕТ СН'!$F$12-'СЕТ СН'!$F$21</f>
        <v>-578.75</v>
      </c>
      <c r="R169" s="37">
        <f>SUMIFS(СВЦЭМ!$E$34:$E$777,СВЦЭМ!$A$34:$A$777,$A169,СВЦЭМ!$B$34:$B$777,R$155)+'СЕТ СН'!$F$12-'СЕТ СН'!$F$21</f>
        <v>-578.75</v>
      </c>
      <c r="S169" s="37">
        <f>SUMIFS(СВЦЭМ!$E$34:$E$777,СВЦЭМ!$A$34:$A$777,$A169,СВЦЭМ!$B$34:$B$777,S$155)+'СЕТ СН'!$F$12-'СЕТ СН'!$F$21</f>
        <v>-578.75</v>
      </c>
      <c r="T169" s="37">
        <f>SUMIFS(СВЦЭМ!$E$34:$E$777,СВЦЭМ!$A$34:$A$777,$A169,СВЦЭМ!$B$34:$B$777,T$155)+'СЕТ СН'!$F$12-'СЕТ СН'!$F$21</f>
        <v>-578.75</v>
      </c>
      <c r="U169" s="37">
        <f>SUMIFS(СВЦЭМ!$E$34:$E$777,СВЦЭМ!$A$34:$A$777,$A169,СВЦЭМ!$B$34:$B$777,U$155)+'СЕТ СН'!$F$12-'СЕТ СН'!$F$21</f>
        <v>-578.75</v>
      </c>
      <c r="V169" s="37">
        <f>SUMIFS(СВЦЭМ!$E$34:$E$777,СВЦЭМ!$A$34:$A$777,$A169,СВЦЭМ!$B$34:$B$777,V$155)+'СЕТ СН'!$F$12-'СЕТ СН'!$F$21</f>
        <v>-578.75</v>
      </c>
      <c r="W169" s="37">
        <f>SUMIFS(СВЦЭМ!$E$34:$E$777,СВЦЭМ!$A$34:$A$777,$A169,СВЦЭМ!$B$34:$B$777,W$155)+'СЕТ СН'!$F$12-'СЕТ СН'!$F$21</f>
        <v>-578.75</v>
      </c>
      <c r="X169" s="37">
        <f>SUMIFS(СВЦЭМ!$E$34:$E$777,СВЦЭМ!$A$34:$A$777,$A169,СВЦЭМ!$B$34:$B$777,X$155)+'СЕТ СН'!$F$12-'СЕТ СН'!$F$21</f>
        <v>-578.75</v>
      </c>
      <c r="Y169" s="37">
        <f>SUMIFS(СВЦЭМ!$E$34:$E$777,СВЦЭМ!$A$34:$A$777,$A169,СВЦЭМ!$B$34:$B$777,Y$155)+'СЕТ СН'!$F$12-'СЕТ СН'!$F$21</f>
        <v>-578.75</v>
      </c>
    </row>
    <row r="170" spans="1:25" ht="15.75" x14ac:dyDescent="0.2">
      <c r="A170" s="36">
        <f t="shared" si="4"/>
        <v>42750</v>
      </c>
      <c r="B170" s="37">
        <f>SUMIFS(СВЦЭМ!$E$34:$E$777,СВЦЭМ!$A$34:$A$777,$A170,СВЦЭМ!$B$34:$B$777,B$155)+'СЕТ СН'!$F$12-'СЕТ СН'!$F$21</f>
        <v>-578.75</v>
      </c>
      <c r="C170" s="37">
        <f>SUMIFS(СВЦЭМ!$E$34:$E$777,СВЦЭМ!$A$34:$A$777,$A170,СВЦЭМ!$B$34:$B$777,C$155)+'СЕТ СН'!$F$12-'СЕТ СН'!$F$21</f>
        <v>-578.75</v>
      </c>
      <c r="D170" s="37">
        <f>SUMIFS(СВЦЭМ!$E$34:$E$777,СВЦЭМ!$A$34:$A$777,$A170,СВЦЭМ!$B$34:$B$777,D$155)+'СЕТ СН'!$F$12-'СЕТ СН'!$F$21</f>
        <v>-578.75</v>
      </c>
      <c r="E170" s="37">
        <f>SUMIFS(СВЦЭМ!$E$34:$E$777,СВЦЭМ!$A$34:$A$777,$A170,СВЦЭМ!$B$34:$B$777,E$155)+'СЕТ СН'!$F$12-'СЕТ СН'!$F$21</f>
        <v>-578.75</v>
      </c>
      <c r="F170" s="37">
        <f>SUMIFS(СВЦЭМ!$E$34:$E$777,СВЦЭМ!$A$34:$A$777,$A170,СВЦЭМ!$B$34:$B$777,F$155)+'СЕТ СН'!$F$12-'СЕТ СН'!$F$21</f>
        <v>-578.75</v>
      </c>
      <c r="G170" s="37">
        <f>SUMIFS(СВЦЭМ!$E$34:$E$777,СВЦЭМ!$A$34:$A$777,$A170,СВЦЭМ!$B$34:$B$777,G$155)+'СЕТ СН'!$F$12-'СЕТ СН'!$F$21</f>
        <v>-578.75</v>
      </c>
      <c r="H170" s="37">
        <f>SUMIFS(СВЦЭМ!$E$34:$E$777,СВЦЭМ!$A$34:$A$777,$A170,СВЦЭМ!$B$34:$B$777,H$155)+'СЕТ СН'!$F$12-'СЕТ СН'!$F$21</f>
        <v>-578.75</v>
      </c>
      <c r="I170" s="37">
        <f>SUMIFS(СВЦЭМ!$E$34:$E$777,СВЦЭМ!$A$34:$A$777,$A170,СВЦЭМ!$B$34:$B$777,I$155)+'СЕТ СН'!$F$12-'СЕТ СН'!$F$21</f>
        <v>-578.75</v>
      </c>
      <c r="J170" s="37">
        <f>SUMIFS(СВЦЭМ!$E$34:$E$777,СВЦЭМ!$A$34:$A$777,$A170,СВЦЭМ!$B$34:$B$777,J$155)+'СЕТ СН'!$F$12-'СЕТ СН'!$F$21</f>
        <v>-578.75</v>
      </c>
      <c r="K170" s="37">
        <f>SUMIFS(СВЦЭМ!$E$34:$E$777,СВЦЭМ!$A$34:$A$777,$A170,СВЦЭМ!$B$34:$B$777,K$155)+'СЕТ СН'!$F$12-'СЕТ СН'!$F$21</f>
        <v>-578.75</v>
      </c>
      <c r="L170" s="37">
        <f>SUMIFS(СВЦЭМ!$E$34:$E$777,СВЦЭМ!$A$34:$A$777,$A170,СВЦЭМ!$B$34:$B$777,L$155)+'СЕТ СН'!$F$12-'СЕТ СН'!$F$21</f>
        <v>-578.75</v>
      </c>
      <c r="M170" s="37">
        <f>SUMIFS(СВЦЭМ!$E$34:$E$777,СВЦЭМ!$A$34:$A$777,$A170,СВЦЭМ!$B$34:$B$777,M$155)+'СЕТ СН'!$F$12-'СЕТ СН'!$F$21</f>
        <v>-578.75</v>
      </c>
      <c r="N170" s="37">
        <f>SUMIFS(СВЦЭМ!$E$34:$E$777,СВЦЭМ!$A$34:$A$777,$A170,СВЦЭМ!$B$34:$B$777,N$155)+'СЕТ СН'!$F$12-'СЕТ СН'!$F$21</f>
        <v>-578.75</v>
      </c>
      <c r="O170" s="37">
        <f>SUMIFS(СВЦЭМ!$E$34:$E$777,СВЦЭМ!$A$34:$A$777,$A170,СВЦЭМ!$B$34:$B$777,O$155)+'СЕТ СН'!$F$12-'СЕТ СН'!$F$21</f>
        <v>-578.75</v>
      </c>
      <c r="P170" s="37">
        <f>SUMIFS(СВЦЭМ!$E$34:$E$777,СВЦЭМ!$A$34:$A$777,$A170,СВЦЭМ!$B$34:$B$777,P$155)+'СЕТ СН'!$F$12-'СЕТ СН'!$F$21</f>
        <v>-578.75</v>
      </c>
      <c r="Q170" s="37">
        <f>SUMIFS(СВЦЭМ!$E$34:$E$777,СВЦЭМ!$A$34:$A$777,$A170,СВЦЭМ!$B$34:$B$777,Q$155)+'СЕТ СН'!$F$12-'СЕТ СН'!$F$21</f>
        <v>-578.75</v>
      </c>
      <c r="R170" s="37">
        <f>SUMIFS(СВЦЭМ!$E$34:$E$777,СВЦЭМ!$A$34:$A$777,$A170,СВЦЭМ!$B$34:$B$777,R$155)+'СЕТ СН'!$F$12-'СЕТ СН'!$F$21</f>
        <v>-578.75</v>
      </c>
      <c r="S170" s="37">
        <f>SUMIFS(СВЦЭМ!$E$34:$E$777,СВЦЭМ!$A$34:$A$777,$A170,СВЦЭМ!$B$34:$B$777,S$155)+'СЕТ СН'!$F$12-'СЕТ СН'!$F$21</f>
        <v>-578.75</v>
      </c>
      <c r="T170" s="37">
        <f>SUMIFS(СВЦЭМ!$E$34:$E$777,СВЦЭМ!$A$34:$A$777,$A170,СВЦЭМ!$B$34:$B$777,T$155)+'СЕТ СН'!$F$12-'СЕТ СН'!$F$21</f>
        <v>-578.75</v>
      </c>
      <c r="U170" s="37">
        <f>SUMIFS(СВЦЭМ!$E$34:$E$777,СВЦЭМ!$A$34:$A$777,$A170,СВЦЭМ!$B$34:$B$777,U$155)+'СЕТ СН'!$F$12-'СЕТ СН'!$F$21</f>
        <v>-578.75</v>
      </c>
      <c r="V170" s="37">
        <f>SUMIFS(СВЦЭМ!$E$34:$E$777,СВЦЭМ!$A$34:$A$777,$A170,СВЦЭМ!$B$34:$B$777,V$155)+'СЕТ СН'!$F$12-'СЕТ СН'!$F$21</f>
        <v>-578.75</v>
      </c>
      <c r="W170" s="37">
        <f>SUMIFS(СВЦЭМ!$E$34:$E$777,СВЦЭМ!$A$34:$A$777,$A170,СВЦЭМ!$B$34:$B$777,W$155)+'СЕТ СН'!$F$12-'СЕТ СН'!$F$21</f>
        <v>-578.75</v>
      </c>
      <c r="X170" s="37">
        <f>SUMIFS(СВЦЭМ!$E$34:$E$777,СВЦЭМ!$A$34:$A$777,$A170,СВЦЭМ!$B$34:$B$777,X$155)+'СЕТ СН'!$F$12-'СЕТ СН'!$F$21</f>
        <v>-578.75</v>
      </c>
      <c r="Y170" s="37">
        <f>SUMIFS(СВЦЭМ!$E$34:$E$777,СВЦЭМ!$A$34:$A$777,$A170,СВЦЭМ!$B$34:$B$777,Y$155)+'СЕТ СН'!$F$12-'СЕТ СН'!$F$21</f>
        <v>-578.75</v>
      </c>
    </row>
    <row r="171" spans="1:25" ht="15.75" x14ac:dyDescent="0.2">
      <c r="A171" s="36">
        <f t="shared" si="4"/>
        <v>42751</v>
      </c>
      <c r="B171" s="37">
        <f>SUMIFS(СВЦЭМ!$E$34:$E$777,СВЦЭМ!$A$34:$A$777,$A171,СВЦЭМ!$B$34:$B$777,B$155)+'СЕТ СН'!$F$12-'СЕТ СН'!$F$21</f>
        <v>-578.75</v>
      </c>
      <c r="C171" s="37">
        <f>SUMIFS(СВЦЭМ!$E$34:$E$777,СВЦЭМ!$A$34:$A$777,$A171,СВЦЭМ!$B$34:$B$777,C$155)+'СЕТ СН'!$F$12-'СЕТ СН'!$F$21</f>
        <v>-578.75</v>
      </c>
      <c r="D171" s="37">
        <f>SUMIFS(СВЦЭМ!$E$34:$E$777,СВЦЭМ!$A$34:$A$777,$A171,СВЦЭМ!$B$34:$B$777,D$155)+'СЕТ СН'!$F$12-'СЕТ СН'!$F$21</f>
        <v>-578.75</v>
      </c>
      <c r="E171" s="37">
        <f>SUMIFS(СВЦЭМ!$E$34:$E$777,СВЦЭМ!$A$34:$A$777,$A171,СВЦЭМ!$B$34:$B$777,E$155)+'СЕТ СН'!$F$12-'СЕТ СН'!$F$21</f>
        <v>-578.75</v>
      </c>
      <c r="F171" s="37">
        <f>SUMIFS(СВЦЭМ!$E$34:$E$777,СВЦЭМ!$A$34:$A$777,$A171,СВЦЭМ!$B$34:$B$777,F$155)+'СЕТ СН'!$F$12-'СЕТ СН'!$F$21</f>
        <v>-578.75</v>
      </c>
      <c r="G171" s="37">
        <f>SUMIFS(СВЦЭМ!$E$34:$E$777,СВЦЭМ!$A$34:$A$777,$A171,СВЦЭМ!$B$34:$B$777,G$155)+'СЕТ СН'!$F$12-'СЕТ СН'!$F$21</f>
        <v>-578.75</v>
      </c>
      <c r="H171" s="37">
        <f>SUMIFS(СВЦЭМ!$E$34:$E$777,СВЦЭМ!$A$34:$A$777,$A171,СВЦЭМ!$B$34:$B$777,H$155)+'СЕТ СН'!$F$12-'СЕТ СН'!$F$21</f>
        <v>-578.75</v>
      </c>
      <c r="I171" s="37">
        <f>SUMIFS(СВЦЭМ!$E$34:$E$777,СВЦЭМ!$A$34:$A$777,$A171,СВЦЭМ!$B$34:$B$777,I$155)+'СЕТ СН'!$F$12-'СЕТ СН'!$F$21</f>
        <v>-578.75</v>
      </c>
      <c r="J171" s="37">
        <f>SUMIFS(СВЦЭМ!$E$34:$E$777,СВЦЭМ!$A$34:$A$777,$A171,СВЦЭМ!$B$34:$B$777,J$155)+'СЕТ СН'!$F$12-'СЕТ СН'!$F$21</f>
        <v>-578.75</v>
      </c>
      <c r="K171" s="37">
        <f>SUMIFS(СВЦЭМ!$E$34:$E$777,СВЦЭМ!$A$34:$A$777,$A171,СВЦЭМ!$B$34:$B$777,K$155)+'СЕТ СН'!$F$12-'СЕТ СН'!$F$21</f>
        <v>-578.75</v>
      </c>
      <c r="L171" s="37">
        <f>SUMIFS(СВЦЭМ!$E$34:$E$777,СВЦЭМ!$A$34:$A$777,$A171,СВЦЭМ!$B$34:$B$777,L$155)+'СЕТ СН'!$F$12-'СЕТ СН'!$F$21</f>
        <v>-578.75</v>
      </c>
      <c r="M171" s="37">
        <f>SUMIFS(СВЦЭМ!$E$34:$E$777,СВЦЭМ!$A$34:$A$777,$A171,СВЦЭМ!$B$34:$B$777,M$155)+'СЕТ СН'!$F$12-'СЕТ СН'!$F$21</f>
        <v>-578.75</v>
      </c>
      <c r="N171" s="37">
        <f>SUMIFS(СВЦЭМ!$E$34:$E$777,СВЦЭМ!$A$34:$A$777,$A171,СВЦЭМ!$B$34:$B$777,N$155)+'СЕТ СН'!$F$12-'СЕТ СН'!$F$21</f>
        <v>-578.75</v>
      </c>
      <c r="O171" s="37">
        <f>SUMIFS(СВЦЭМ!$E$34:$E$777,СВЦЭМ!$A$34:$A$777,$A171,СВЦЭМ!$B$34:$B$777,O$155)+'СЕТ СН'!$F$12-'СЕТ СН'!$F$21</f>
        <v>-578.75</v>
      </c>
      <c r="P171" s="37">
        <f>SUMIFS(СВЦЭМ!$E$34:$E$777,СВЦЭМ!$A$34:$A$777,$A171,СВЦЭМ!$B$34:$B$777,P$155)+'СЕТ СН'!$F$12-'СЕТ СН'!$F$21</f>
        <v>-578.75</v>
      </c>
      <c r="Q171" s="37">
        <f>SUMIFS(СВЦЭМ!$E$34:$E$777,СВЦЭМ!$A$34:$A$777,$A171,СВЦЭМ!$B$34:$B$777,Q$155)+'СЕТ СН'!$F$12-'СЕТ СН'!$F$21</f>
        <v>-578.75</v>
      </c>
      <c r="R171" s="37">
        <f>SUMIFS(СВЦЭМ!$E$34:$E$777,СВЦЭМ!$A$34:$A$777,$A171,СВЦЭМ!$B$34:$B$777,R$155)+'СЕТ СН'!$F$12-'СЕТ СН'!$F$21</f>
        <v>-578.75</v>
      </c>
      <c r="S171" s="37">
        <f>SUMIFS(СВЦЭМ!$E$34:$E$777,СВЦЭМ!$A$34:$A$777,$A171,СВЦЭМ!$B$34:$B$777,S$155)+'СЕТ СН'!$F$12-'СЕТ СН'!$F$21</f>
        <v>-578.75</v>
      </c>
      <c r="T171" s="37">
        <f>SUMIFS(СВЦЭМ!$E$34:$E$777,СВЦЭМ!$A$34:$A$777,$A171,СВЦЭМ!$B$34:$B$777,T$155)+'СЕТ СН'!$F$12-'СЕТ СН'!$F$21</f>
        <v>-578.75</v>
      </c>
      <c r="U171" s="37">
        <f>SUMIFS(СВЦЭМ!$E$34:$E$777,СВЦЭМ!$A$34:$A$777,$A171,СВЦЭМ!$B$34:$B$777,U$155)+'СЕТ СН'!$F$12-'СЕТ СН'!$F$21</f>
        <v>-578.75</v>
      </c>
      <c r="V171" s="37">
        <f>SUMIFS(СВЦЭМ!$E$34:$E$777,СВЦЭМ!$A$34:$A$777,$A171,СВЦЭМ!$B$34:$B$777,V$155)+'СЕТ СН'!$F$12-'СЕТ СН'!$F$21</f>
        <v>-578.75</v>
      </c>
      <c r="W171" s="37">
        <f>SUMIFS(СВЦЭМ!$E$34:$E$777,СВЦЭМ!$A$34:$A$777,$A171,СВЦЭМ!$B$34:$B$777,W$155)+'СЕТ СН'!$F$12-'СЕТ СН'!$F$21</f>
        <v>-578.75</v>
      </c>
      <c r="X171" s="37">
        <f>SUMIFS(СВЦЭМ!$E$34:$E$777,СВЦЭМ!$A$34:$A$777,$A171,СВЦЭМ!$B$34:$B$777,X$155)+'СЕТ СН'!$F$12-'СЕТ СН'!$F$21</f>
        <v>-578.75</v>
      </c>
      <c r="Y171" s="37">
        <f>SUMIFS(СВЦЭМ!$E$34:$E$777,СВЦЭМ!$A$34:$A$777,$A171,СВЦЭМ!$B$34:$B$777,Y$155)+'СЕТ СН'!$F$12-'СЕТ СН'!$F$21</f>
        <v>-578.75</v>
      </c>
    </row>
    <row r="172" spans="1:25" ht="15.75" x14ac:dyDescent="0.2">
      <c r="A172" s="36">
        <f t="shared" si="4"/>
        <v>42752</v>
      </c>
      <c r="B172" s="37">
        <f>SUMIFS(СВЦЭМ!$E$34:$E$777,СВЦЭМ!$A$34:$A$777,$A172,СВЦЭМ!$B$34:$B$777,B$155)+'СЕТ СН'!$F$12-'СЕТ СН'!$F$21</f>
        <v>-578.75</v>
      </c>
      <c r="C172" s="37">
        <f>SUMIFS(СВЦЭМ!$E$34:$E$777,СВЦЭМ!$A$34:$A$777,$A172,СВЦЭМ!$B$34:$B$777,C$155)+'СЕТ СН'!$F$12-'СЕТ СН'!$F$21</f>
        <v>-578.75</v>
      </c>
      <c r="D172" s="37">
        <f>SUMIFS(СВЦЭМ!$E$34:$E$777,СВЦЭМ!$A$34:$A$777,$A172,СВЦЭМ!$B$34:$B$777,D$155)+'СЕТ СН'!$F$12-'СЕТ СН'!$F$21</f>
        <v>-578.75</v>
      </c>
      <c r="E172" s="37">
        <f>SUMIFS(СВЦЭМ!$E$34:$E$777,СВЦЭМ!$A$34:$A$777,$A172,СВЦЭМ!$B$34:$B$777,E$155)+'СЕТ СН'!$F$12-'СЕТ СН'!$F$21</f>
        <v>-578.75</v>
      </c>
      <c r="F172" s="37">
        <f>SUMIFS(СВЦЭМ!$E$34:$E$777,СВЦЭМ!$A$34:$A$777,$A172,СВЦЭМ!$B$34:$B$777,F$155)+'СЕТ СН'!$F$12-'СЕТ СН'!$F$21</f>
        <v>-578.75</v>
      </c>
      <c r="G172" s="37">
        <f>SUMIFS(СВЦЭМ!$E$34:$E$777,СВЦЭМ!$A$34:$A$777,$A172,СВЦЭМ!$B$34:$B$777,G$155)+'СЕТ СН'!$F$12-'СЕТ СН'!$F$21</f>
        <v>-578.75</v>
      </c>
      <c r="H172" s="37">
        <f>SUMIFS(СВЦЭМ!$E$34:$E$777,СВЦЭМ!$A$34:$A$777,$A172,СВЦЭМ!$B$34:$B$777,H$155)+'СЕТ СН'!$F$12-'СЕТ СН'!$F$21</f>
        <v>-578.75</v>
      </c>
      <c r="I172" s="37">
        <f>SUMIFS(СВЦЭМ!$E$34:$E$777,СВЦЭМ!$A$34:$A$777,$A172,СВЦЭМ!$B$34:$B$777,I$155)+'СЕТ СН'!$F$12-'СЕТ СН'!$F$21</f>
        <v>-578.75</v>
      </c>
      <c r="J172" s="37">
        <f>SUMIFS(СВЦЭМ!$E$34:$E$777,СВЦЭМ!$A$34:$A$777,$A172,СВЦЭМ!$B$34:$B$777,J$155)+'СЕТ СН'!$F$12-'СЕТ СН'!$F$21</f>
        <v>-578.75</v>
      </c>
      <c r="K172" s="37">
        <f>SUMIFS(СВЦЭМ!$E$34:$E$777,СВЦЭМ!$A$34:$A$777,$A172,СВЦЭМ!$B$34:$B$777,K$155)+'СЕТ СН'!$F$12-'СЕТ СН'!$F$21</f>
        <v>-578.75</v>
      </c>
      <c r="L172" s="37">
        <f>SUMIFS(СВЦЭМ!$E$34:$E$777,СВЦЭМ!$A$34:$A$777,$A172,СВЦЭМ!$B$34:$B$777,L$155)+'СЕТ СН'!$F$12-'СЕТ СН'!$F$21</f>
        <v>-578.75</v>
      </c>
      <c r="M172" s="37">
        <f>SUMIFS(СВЦЭМ!$E$34:$E$777,СВЦЭМ!$A$34:$A$777,$A172,СВЦЭМ!$B$34:$B$777,M$155)+'СЕТ СН'!$F$12-'СЕТ СН'!$F$21</f>
        <v>-578.75</v>
      </c>
      <c r="N172" s="37">
        <f>SUMIFS(СВЦЭМ!$E$34:$E$777,СВЦЭМ!$A$34:$A$777,$A172,СВЦЭМ!$B$34:$B$777,N$155)+'СЕТ СН'!$F$12-'СЕТ СН'!$F$21</f>
        <v>-578.75</v>
      </c>
      <c r="O172" s="37">
        <f>SUMIFS(СВЦЭМ!$E$34:$E$777,СВЦЭМ!$A$34:$A$777,$A172,СВЦЭМ!$B$34:$B$777,O$155)+'СЕТ СН'!$F$12-'СЕТ СН'!$F$21</f>
        <v>-578.75</v>
      </c>
      <c r="P172" s="37">
        <f>SUMIFS(СВЦЭМ!$E$34:$E$777,СВЦЭМ!$A$34:$A$777,$A172,СВЦЭМ!$B$34:$B$777,P$155)+'СЕТ СН'!$F$12-'СЕТ СН'!$F$21</f>
        <v>-578.75</v>
      </c>
      <c r="Q172" s="37">
        <f>SUMIFS(СВЦЭМ!$E$34:$E$777,СВЦЭМ!$A$34:$A$777,$A172,СВЦЭМ!$B$34:$B$777,Q$155)+'СЕТ СН'!$F$12-'СЕТ СН'!$F$21</f>
        <v>-578.75</v>
      </c>
      <c r="R172" s="37">
        <f>SUMIFS(СВЦЭМ!$E$34:$E$777,СВЦЭМ!$A$34:$A$777,$A172,СВЦЭМ!$B$34:$B$777,R$155)+'СЕТ СН'!$F$12-'СЕТ СН'!$F$21</f>
        <v>-578.75</v>
      </c>
      <c r="S172" s="37">
        <f>SUMIFS(СВЦЭМ!$E$34:$E$777,СВЦЭМ!$A$34:$A$777,$A172,СВЦЭМ!$B$34:$B$777,S$155)+'СЕТ СН'!$F$12-'СЕТ СН'!$F$21</f>
        <v>-578.75</v>
      </c>
      <c r="T172" s="37">
        <f>SUMIFS(СВЦЭМ!$E$34:$E$777,СВЦЭМ!$A$34:$A$777,$A172,СВЦЭМ!$B$34:$B$777,T$155)+'СЕТ СН'!$F$12-'СЕТ СН'!$F$21</f>
        <v>-578.75</v>
      </c>
      <c r="U172" s="37">
        <f>SUMIFS(СВЦЭМ!$E$34:$E$777,СВЦЭМ!$A$34:$A$777,$A172,СВЦЭМ!$B$34:$B$777,U$155)+'СЕТ СН'!$F$12-'СЕТ СН'!$F$21</f>
        <v>-578.75</v>
      </c>
      <c r="V172" s="37">
        <f>SUMIFS(СВЦЭМ!$E$34:$E$777,СВЦЭМ!$A$34:$A$777,$A172,СВЦЭМ!$B$34:$B$777,V$155)+'СЕТ СН'!$F$12-'СЕТ СН'!$F$21</f>
        <v>-578.75</v>
      </c>
      <c r="W172" s="37">
        <f>SUMIFS(СВЦЭМ!$E$34:$E$777,СВЦЭМ!$A$34:$A$777,$A172,СВЦЭМ!$B$34:$B$777,W$155)+'СЕТ СН'!$F$12-'СЕТ СН'!$F$21</f>
        <v>-578.75</v>
      </c>
      <c r="X172" s="37">
        <f>SUMIFS(СВЦЭМ!$E$34:$E$777,СВЦЭМ!$A$34:$A$777,$A172,СВЦЭМ!$B$34:$B$777,X$155)+'СЕТ СН'!$F$12-'СЕТ СН'!$F$21</f>
        <v>-578.75</v>
      </c>
      <c r="Y172" s="37">
        <f>SUMIFS(СВЦЭМ!$E$34:$E$777,СВЦЭМ!$A$34:$A$777,$A172,СВЦЭМ!$B$34:$B$777,Y$155)+'СЕТ СН'!$F$12-'СЕТ СН'!$F$21</f>
        <v>-578.75</v>
      </c>
    </row>
    <row r="173" spans="1:25" ht="15.75" x14ac:dyDescent="0.2">
      <c r="A173" s="36">
        <f t="shared" si="4"/>
        <v>42753</v>
      </c>
      <c r="B173" s="37">
        <f>SUMIFS(СВЦЭМ!$E$34:$E$777,СВЦЭМ!$A$34:$A$777,$A173,СВЦЭМ!$B$34:$B$777,B$155)+'СЕТ СН'!$F$12-'СЕТ СН'!$F$21</f>
        <v>-578.75</v>
      </c>
      <c r="C173" s="37">
        <f>SUMIFS(СВЦЭМ!$E$34:$E$777,СВЦЭМ!$A$34:$A$777,$A173,СВЦЭМ!$B$34:$B$777,C$155)+'СЕТ СН'!$F$12-'СЕТ СН'!$F$21</f>
        <v>-578.75</v>
      </c>
      <c r="D173" s="37">
        <f>SUMIFS(СВЦЭМ!$E$34:$E$777,СВЦЭМ!$A$34:$A$777,$A173,СВЦЭМ!$B$34:$B$777,D$155)+'СЕТ СН'!$F$12-'СЕТ СН'!$F$21</f>
        <v>-578.75</v>
      </c>
      <c r="E173" s="37">
        <f>SUMIFS(СВЦЭМ!$E$34:$E$777,СВЦЭМ!$A$34:$A$777,$A173,СВЦЭМ!$B$34:$B$777,E$155)+'СЕТ СН'!$F$12-'СЕТ СН'!$F$21</f>
        <v>-578.75</v>
      </c>
      <c r="F173" s="37">
        <f>SUMIFS(СВЦЭМ!$E$34:$E$777,СВЦЭМ!$A$34:$A$777,$A173,СВЦЭМ!$B$34:$B$777,F$155)+'СЕТ СН'!$F$12-'СЕТ СН'!$F$21</f>
        <v>-578.75</v>
      </c>
      <c r="G173" s="37">
        <f>SUMIFS(СВЦЭМ!$E$34:$E$777,СВЦЭМ!$A$34:$A$777,$A173,СВЦЭМ!$B$34:$B$777,G$155)+'СЕТ СН'!$F$12-'СЕТ СН'!$F$21</f>
        <v>-578.75</v>
      </c>
      <c r="H173" s="37">
        <f>SUMIFS(СВЦЭМ!$E$34:$E$777,СВЦЭМ!$A$34:$A$777,$A173,СВЦЭМ!$B$34:$B$777,H$155)+'СЕТ СН'!$F$12-'СЕТ СН'!$F$21</f>
        <v>-578.75</v>
      </c>
      <c r="I173" s="37">
        <f>SUMIFS(СВЦЭМ!$E$34:$E$777,СВЦЭМ!$A$34:$A$777,$A173,СВЦЭМ!$B$34:$B$777,I$155)+'СЕТ СН'!$F$12-'СЕТ СН'!$F$21</f>
        <v>-578.75</v>
      </c>
      <c r="J173" s="37">
        <f>SUMIFS(СВЦЭМ!$E$34:$E$777,СВЦЭМ!$A$34:$A$777,$A173,СВЦЭМ!$B$34:$B$777,J$155)+'СЕТ СН'!$F$12-'СЕТ СН'!$F$21</f>
        <v>-578.75</v>
      </c>
      <c r="K173" s="37">
        <f>SUMIFS(СВЦЭМ!$E$34:$E$777,СВЦЭМ!$A$34:$A$777,$A173,СВЦЭМ!$B$34:$B$777,K$155)+'СЕТ СН'!$F$12-'СЕТ СН'!$F$21</f>
        <v>-578.75</v>
      </c>
      <c r="L173" s="37">
        <f>SUMIFS(СВЦЭМ!$E$34:$E$777,СВЦЭМ!$A$34:$A$777,$A173,СВЦЭМ!$B$34:$B$777,L$155)+'СЕТ СН'!$F$12-'СЕТ СН'!$F$21</f>
        <v>-578.75</v>
      </c>
      <c r="M173" s="37">
        <f>SUMIFS(СВЦЭМ!$E$34:$E$777,СВЦЭМ!$A$34:$A$777,$A173,СВЦЭМ!$B$34:$B$777,M$155)+'СЕТ СН'!$F$12-'СЕТ СН'!$F$21</f>
        <v>-578.75</v>
      </c>
      <c r="N173" s="37">
        <f>SUMIFS(СВЦЭМ!$E$34:$E$777,СВЦЭМ!$A$34:$A$777,$A173,СВЦЭМ!$B$34:$B$777,N$155)+'СЕТ СН'!$F$12-'СЕТ СН'!$F$21</f>
        <v>-578.75</v>
      </c>
      <c r="O173" s="37">
        <f>SUMIFS(СВЦЭМ!$E$34:$E$777,СВЦЭМ!$A$34:$A$777,$A173,СВЦЭМ!$B$34:$B$777,O$155)+'СЕТ СН'!$F$12-'СЕТ СН'!$F$21</f>
        <v>-578.75</v>
      </c>
      <c r="P173" s="37">
        <f>SUMIFS(СВЦЭМ!$E$34:$E$777,СВЦЭМ!$A$34:$A$777,$A173,СВЦЭМ!$B$34:$B$777,P$155)+'СЕТ СН'!$F$12-'СЕТ СН'!$F$21</f>
        <v>-578.75</v>
      </c>
      <c r="Q173" s="37">
        <f>SUMIFS(СВЦЭМ!$E$34:$E$777,СВЦЭМ!$A$34:$A$777,$A173,СВЦЭМ!$B$34:$B$777,Q$155)+'СЕТ СН'!$F$12-'СЕТ СН'!$F$21</f>
        <v>-578.75</v>
      </c>
      <c r="R173" s="37">
        <f>SUMIFS(СВЦЭМ!$E$34:$E$777,СВЦЭМ!$A$34:$A$777,$A173,СВЦЭМ!$B$34:$B$777,R$155)+'СЕТ СН'!$F$12-'СЕТ СН'!$F$21</f>
        <v>-578.75</v>
      </c>
      <c r="S173" s="37">
        <f>SUMIFS(СВЦЭМ!$E$34:$E$777,СВЦЭМ!$A$34:$A$777,$A173,СВЦЭМ!$B$34:$B$777,S$155)+'СЕТ СН'!$F$12-'СЕТ СН'!$F$21</f>
        <v>-578.75</v>
      </c>
      <c r="T173" s="37">
        <f>SUMIFS(СВЦЭМ!$E$34:$E$777,СВЦЭМ!$A$34:$A$777,$A173,СВЦЭМ!$B$34:$B$777,T$155)+'СЕТ СН'!$F$12-'СЕТ СН'!$F$21</f>
        <v>-578.75</v>
      </c>
      <c r="U173" s="37">
        <f>SUMIFS(СВЦЭМ!$E$34:$E$777,СВЦЭМ!$A$34:$A$777,$A173,СВЦЭМ!$B$34:$B$777,U$155)+'СЕТ СН'!$F$12-'СЕТ СН'!$F$21</f>
        <v>-578.75</v>
      </c>
      <c r="V173" s="37">
        <f>SUMIFS(СВЦЭМ!$E$34:$E$777,СВЦЭМ!$A$34:$A$777,$A173,СВЦЭМ!$B$34:$B$777,V$155)+'СЕТ СН'!$F$12-'СЕТ СН'!$F$21</f>
        <v>-578.75</v>
      </c>
      <c r="W173" s="37">
        <f>SUMIFS(СВЦЭМ!$E$34:$E$777,СВЦЭМ!$A$34:$A$777,$A173,СВЦЭМ!$B$34:$B$777,W$155)+'СЕТ СН'!$F$12-'СЕТ СН'!$F$21</f>
        <v>-578.75</v>
      </c>
      <c r="X173" s="37">
        <f>SUMIFS(СВЦЭМ!$E$34:$E$777,СВЦЭМ!$A$34:$A$777,$A173,СВЦЭМ!$B$34:$B$777,X$155)+'СЕТ СН'!$F$12-'СЕТ СН'!$F$21</f>
        <v>-578.75</v>
      </c>
      <c r="Y173" s="37">
        <f>SUMIFS(СВЦЭМ!$E$34:$E$777,СВЦЭМ!$A$34:$A$777,$A173,СВЦЭМ!$B$34:$B$777,Y$155)+'СЕТ СН'!$F$12-'СЕТ СН'!$F$21</f>
        <v>-578.75</v>
      </c>
    </row>
    <row r="174" spans="1:25" ht="15.75" x14ac:dyDescent="0.2">
      <c r="A174" s="36">
        <f t="shared" si="4"/>
        <v>42754</v>
      </c>
      <c r="B174" s="37">
        <f>SUMIFS(СВЦЭМ!$E$34:$E$777,СВЦЭМ!$A$34:$A$777,$A174,СВЦЭМ!$B$34:$B$777,B$155)+'СЕТ СН'!$F$12-'СЕТ СН'!$F$21</f>
        <v>-578.75</v>
      </c>
      <c r="C174" s="37">
        <f>SUMIFS(СВЦЭМ!$E$34:$E$777,СВЦЭМ!$A$34:$A$777,$A174,СВЦЭМ!$B$34:$B$777,C$155)+'СЕТ СН'!$F$12-'СЕТ СН'!$F$21</f>
        <v>-578.75</v>
      </c>
      <c r="D174" s="37">
        <f>SUMIFS(СВЦЭМ!$E$34:$E$777,СВЦЭМ!$A$34:$A$777,$A174,СВЦЭМ!$B$34:$B$777,D$155)+'СЕТ СН'!$F$12-'СЕТ СН'!$F$21</f>
        <v>-578.75</v>
      </c>
      <c r="E174" s="37">
        <f>SUMIFS(СВЦЭМ!$E$34:$E$777,СВЦЭМ!$A$34:$A$777,$A174,СВЦЭМ!$B$34:$B$777,E$155)+'СЕТ СН'!$F$12-'СЕТ СН'!$F$21</f>
        <v>-578.75</v>
      </c>
      <c r="F174" s="37">
        <f>SUMIFS(СВЦЭМ!$E$34:$E$777,СВЦЭМ!$A$34:$A$777,$A174,СВЦЭМ!$B$34:$B$777,F$155)+'СЕТ СН'!$F$12-'СЕТ СН'!$F$21</f>
        <v>-578.75</v>
      </c>
      <c r="G174" s="37">
        <f>SUMIFS(СВЦЭМ!$E$34:$E$777,СВЦЭМ!$A$34:$A$777,$A174,СВЦЭМ!$B$34:$B$777,G$155)+'СЕТ СН'!$F$12-'СЕТ СН'!$F$21</f>
        <v>-578.75</v>
      </c>
      <c r="H174" s="37">
        <f>SUMIFS(СВЦЭМ!$E$34:$E$777,СВЦЭМ!$A$34:$A$777,$A174,СВЦЭМ!$B$34:$B$777,H$155)+'СЕТ СН'!$F$12-'СЕТ СН'!$F$21</f>
        <v>-578.75</v>
      </c>
      <c r="I174" s="37">
        <f>SUMIFS(СВЦЭМ!$E$34:$E$777,СВЦЭМ!$A$34:$A$777,$A174,СВЦЭМ!$B$34:$B$777,I$155)+'СЕТ СН'!$F$12-'СЕТ СН'!$F$21</f>
        <v>-578.75</v>
      </c>
      <c r="J174" s="37">
        <f>SUMIFS(СВЦЭМ!$E$34:$E$777,СВЦЭМ!$A$34:$A$777,$A174,СВЦЭМ!$B$34:$B$777,J$155)+'СЕТ СН'!$F$12-'СЕТ СН'!$F$21</f>
        <v>-578.75</v>
      </c>
      <c r="K174" s="37">
        <f>SUMIFS(СВЦЭМ!$E$34:$E$777,СВЦЭМ!$A$34:$A$777,$A174,СВЦЭМ!$B$34:$B$777,K$155)+'СЕТ СН'!$F$12-'СЕТ СН'!$F$21</f>
        <v>-578.75</v>
      </c>
      <c r="L174" s="37">
        <f>SUMIFS(СВЦЭМ!$E$34:$E$777,СВЦЭМ!$A$34:$A$777,$A174,СВЦЭМ!$B$34:$B$777,L$155)+'СЕТ СН'!$F$12-'СЕТ СН'!$F$21</f>
        <v>-578.75</v>
      </c>
      <c r="M174" s="37">
        <f>SUMIFS(СВЦЭМ!$E$34:$E$777,СВЦЭМ!$A$34:$A$777,$A174,СВЦЭМ!$B$34:$B$777,M$155)+'СЕТ СН'!$F$12-'СЕТ СН'!$F$21</f>
        <v>-578.75</v>
      </c>
      <c r="N174" s="37">
        <f>SUMIFS(СВЦЭМ!$E$34:$E$777,СВЦЭМ!$A$34:$A$777,$A174,СВЦЭМ!$B$34:$B$777,N$155)+'СЕТ СН'!$F$12-'СЕТ СН'!$F$21</f>
        <v>-578.75</v>
      </c>
      <c r="O174" s="37">
        <f>SUMIFS(СВЦЭМ!$E$34:$E$777,СВЦЭМ!$A$34:$A$777,$A174,СВЦЭМ!$B$34:$B$777,O$155)+'СЕТ СН'!$F$12-'СЕТ СН'!$F$21</f>
        <v>-578.75</v>
      </c>
      <c r="P174" s="37">
        <f>SUMIFS(СВЦЭМ!$E$34:$E$777,СВЦЭМ!$A$34:$A$777,$A174,СВЦЭМ!$B$34:$B$777,P$155)+'СЕТ СН'!$F$12-'СЕТ СН'!$F$21</f>
        <v>-578.75</v>
      </c>
      <c r="Q174" s="37">
        <f>SUMIFS(СВЦЭМ!$E$34:$E$777,СВЦЭМ!$A$34:$A$777,$A174,СВЦЭМ!$B$34:$B$777,Q$155)+'СЕТ СН'!$F$12-'СЕТ СН'!$F$21</f>
        <v>-578.75</v>
      </c>
      <c r="R174" s="37">
        <f>SUMIFS(СВЦЭМ!$E$34:$E$777,СВЦЭМ!$A$34:$A$777,$A174,СВЦЭМ!$B$34:$B$777,R$155)+'СЕТ СН'!$F$12-'СЕТ СН'!$F$21</f>
        <v>-578.75</v>
      </c>
      <c r="S174" s="37">
        <f>SUMIFS(СВЦЭМ!$E$34:$E$777,СВЦЭМ!$A$34:$A$777,$A174,СВЦЭМ!$B$34:$B$777,S$155)+'СЕТ СН'!$F$12-'СЕТ СН'!$F$21</f>
        <v>-578.75</v>
      </c>
      <c r="T174" s="37">
        <f>SUMIFS(СВЦЭМ!$E$34:$E$777,СВЦЭМ!$A$34:$A$777,$A174,СВЦЭМ!$B$34:$B$777,T$155)+'СЕТ СН'!$F$12-'СЕТ СН'!$F$21</f>
        <v>-578.75</v>
      </c>
      <c r="U174" s="37">
        <f>SUMIFS(СВЦЭМ!$E$34:$E$777,СВЦЭМ!$A$34:$A$777,$A174,СВЦЭМ!$B$34:$B$777,U$155)+'СЕТ СН'!$F$12-'СЕТ СН'!$F$21</f>
        <v>-578.75</v>
      </c>
      <c r="V174" s="37">
        <f>SUMIFS(СВЦЭМ!$E$34:$E$777,СВЦЭМ!$A$34:$A$777,$A174,СВЦЭМ!$B$34:$B$777,V$155)+'СЕТ СН'!$F$12-'СЕТ СН'!$F$21</f>
        <v>-578.75</v>
      </c>
      <c r="W174" s="37">
        <f>SUMIFS(СВЦЭМ!$E$34:$E$777,СВЦЭМ!$A$34:$A$777,$A174,СВЦЭМ!$B$34:$B$777,W$155)+'СЕТ СН'!$F$12-'СЕТ СН'!$F$21</f>
        <v>-578.75</v>
      </c>
      <c r="X174" s="37">
        <f>SUMIFS(СВЦЭМ!$E$34:$E$777,СВЦЭМ!$A$34:$A$777,$A174,СВЦЭМ!$B$34:$B$777,X$155)+'СЕТ СН'!$F$12-'СЕТ СН'!$F$21</f>
        <v>-578.75</v>
      </c>
      <c r="Y174" s="37">
        <f>SUMIFS(СВЦЭМ!$E$34:$E$777,СВЦЭМ!$A$34:$A$777,$A174,СВЦЭМ!$B$34:$B$777,Y$155)+'СЕТ СН'!$F$12-'СЕТ СН'!$F$21</f>
        <v>-578.75</v>
      </c>
    </row>
    <row r="175" spans="1:25" ht="15.75" x14ac:dyDescent="0.2">
      <c r="A175" s="36">
        <f t="shared" si="4"/>
        <v>42755</v>
      </c>
      <c r="B175" s="37">
        <f>SUMIFS(СВЦЭМ!$E$34:$E$777,СВЦЭМ!$A$34:$A$777,$A175,СВЦЭМ!$B$34:$B$777,B$155)+'СЕТ СН'!$F$12-'СЕТ СН'!$F$21</f>
        <v>-578.75</v>
      </c>
      <c r="C175" s="37">
        <f>SUMIFS(СВЦЭМ!$E$34:$E$777,СВЦЭМ!$A$34:$A$777,$A175,СВЦЭМ!$B$34:$B$777,C$155)+'СЕТ СН'!$F$12-'СЕТ СН'!$F$21</f>
        <v>-578.75</v>
      </c>
      <c r="D175" s="37">
        <f>SUMIFS(СВЦЭМ!$E$34:$E$777,СВЦЭМ!$A$34:$A$777,$A175,СВЦЭМ!$B$34:$B$777,D$155)+'СЕТ СН'!$F$12-'СЕТ СН'!$F$21</f>
        <v>-578.75</v>
      </c>
      <c r="E175" s="37">
        <f>SUMIFS(СВЦЭМ!$E$34:$E$777,СВЦЭМ!$A$34:$A$777,$A175,СВЦЭМ!$B$34:$B$777,E$155)+'СЕТ СН'!$F$12-'СЕТ СН'!$F$21</f>
        <v>-578.75</v>
      </c>
      <c r="F175" s="37">
        <f>SUMIFS(СВЦЭМ!$E$34:$E$777,СВЦЭМ!$A$34:$A$777,$A175,СВЦЭМ!$B$34:$B$777,F$155)+'СЕТ СН'!$F$12-'СЕТ СН'!$F$21</f>
        <v>-578.75</v>
      </c>
      <c r="G175" s="37">
        <f>SUMIFS(СВЦЭМ!$E$34:$E$777,СВЦЭМ!$A$34:$A$777,$A175,СВЦЭМ!$B$34:$B$777,G$155)+'СЕТ СН'!$F$12-'СЕТ СН'!$F$21</f>
        <v>-578.75</v>
      </c>
      <c r="H175" s="37">
        <f>SUMIFS(СВЦЭМ!$E$34:$E$777,СВЦЭМ!$A$34:$A$777,$A175,СВЦЭМ!$B$34:$B$777,H$155)+'СЕТ СН'!$F$12-'СЕТ СН'!$F$21</f>
        <v>-578.75</v>
      </c>
      <c r="I175" s="37">
        <f>SUMIFS(СВЦЭМ!$E$34:$E$777,СВЦЭМ!$A$34:$A$777,$A175,СВЦЭМ!$B$34:$B$777,I$155)+'СЕТ СН'!$F$12-'СЕТ СН'!$F$21</f>
        <v>-578.75</v>
      </c>
      <c r="J175" s="37">
        <f>SUMIFS(СВЦЭМ!$E$34:$E$777,СВЦЭМ!$A$34:$A$777,$A175,СВЦЭМ!$B$34:$B$777,J$155)+'СЕТ СН'!$F$12-'СЕТ СН'!$F$21</f>
        <v>-578.75</v>
      </c>
      <c r="K175" s="37">
        <f>SUMIFS(СВЦЭМ!$E$34:$E$777,СВЦЭМ!$A$34:$A$777,$A175,СВЦЭМ!$B$34:$B$777,K$155)+'СЕТ СН'!$F$12-'СЕТ СН'!$F$21</f>
        <v>-578.75</v>
      </c>
      <c r="L175" s="37">
        <f>SUMIFS(СВЦЭМ!$E$34:$E$777,СВЦЭМ!$A$34:$A$777,$A175,СВЦЭМ!$B$34:$B$777,L$155)+'СЕТ СН'!$F$12-'СЕТ СН'!$F$21</f>
        <v>-578.75</v>
      </c>
      <c r="M175" s="37">
        <f>SUMIFS(СВЦЭМ!$E$34:$E$777,СВЦЭМ!$A$34:$A$777,$A175,СВЦЭМ!$B$34:$B$777,M$155)+'СЕТ СН'!$F$12-'СЕТ СН'!$F$21</f>
        <v>-578.75</v>
      </c>
      <c r="N175" s="37">
        <f>SUMIFS(СВЦЭМ!$E$34:$E$777,СВЦЭМ!$A$34:$A$777,$A175,СВЦЭМ!$B$34:$B$777,N$155)+'СЕТ СН'!$F$12-'СЕТ СН'!$F$21</f>
        <v>-578.75</v>
      </c>
      <c r="O175" s="37">
        <f>SUMIFS(СВЦЭМ!$E$34:$E$777,СВЦЭМ!$A$34:$A$777,$A175,СВЦЭМ!$B$34:$B$777,O$155)+'СЕТ СН'!$F$12-'СЕТ СН'!$F$21</f>
        <v>-578.75</v>
      </c>
      <c r="P175" s="37">
        <f>SUMIFS(СВЦЭМ!$E$34:$E$777,СВЦЭМ!$A$34:$A$777,$A175,СВЦЭМ!$B$34:$B$777,P$155)+'СЕТ СН'!$F$12-'СЕТ СН'!$F$21</f>
        <v>-578.75</v>
      </c>
      <c r="Q175" s="37">
        <f>SUMIFS(СВЦЭМ!$E$34:$E$777,СВЦЭМ!$A$34:$A$777,$A175,СВЦЭМ!$B$34:$B$777,Q$155)+'СЕТ СН'!$F$12-'СЕТ СН'!$F$21</f>
        <v>-578.75</v>
      </c>
      <c r="R175" s="37">
        <f>SUMIFS(СВЦЭМ!$E$34:$E$777,СВЦЭМ!$A$34:$A$777,$A175,СВЦЭМ!$B$34:$B$777,R$155)+'СЕТ СН'!$F$12-'СЕТ СН'!$F$21</f>
        <v>-578.75</v>
      </c>
      <c r="S175" s="37">
        <f>SUMIFS(СВЦЭМ!$E$34:$E$777,СВЦЭМ!$A$34:$A$777,$A175,СВЦЭМ!$B$34:$B$777,S$155)+'СЕТ СН'!$F$12-'СЕТ СН'!$F$21</f>
        <v>-578.75</v>
      </c>
      <c r="T175" s="37">
        <f>SUMIFS(СВЦЭМ!$E$34:$E$777,СВЦЭМ!$A$34:$A$777,$A175,СВЦЭМ!$B$34:$B$777,T$155)+'СЕТ СН'!$F$12-'СЕТ СН'!$F$21</f>
        <v>-578.75</v>
      </c>
      <c r="U175" s="37">
        <f>SUMIFS(СВЦЭМ!$E$34:$E$777,СВЦЭМ!$A$34:$A$777,$A175,СВЦЭМ!$B$34:$B$777,U$155)+'СЕТ СН'!$F$12-'СЕТ СН'!$F$21</f>
        <v>-578.75</v>
      </c>
      <c r="V175" s="37">
        <f>SUMIFS(СВЦЭМ!$E$34:$E$777,СВЦЭМ!$A$34:$A$777,$A175,СВЦЭМ!$B$34:$B$777,V$155)+'СЕТ СН'!$F$12-'СЕТ СН'!$F$21</f>
        <v>-578.75</v>
      </c>
      <c r="W175" s="37">
        <f>SUMIFS(СВЦЭМ!$E$34:$E$777,СВЦЭМ!$A$34:$A$777,$A175,СВЦЭМ!$B$34:$B$777,W$155)+'СЕТ СН'!$F$12-'СЕТ СН'!$F$21</f>
        <v>-578.75</v>
      </c>
      <c r="X175" s="37">
        <f>SUMIFS(СВЦЭМ!$E$34:$E$777,СВЦЭМ!$A$34:$A$777,$A175,СВЦЭМ!$B$34:$B$777,X$155)+'СЕТ СН'!$F$12-'СЕТ СН'!$F$21</f>
        <v>-578.75</v>
      </c>
      <c r="Y175" s="37">
        <f>SUMIFS(СВЦЭМ!$E$34:$E$777,СВЦЭМ!$A$34:$A$777,$A175,СВЦЭМ!$B$34:$B$777,Y$155)+'СЕТ СН'!$F$12-'СЕТ СН'!$F$21</f>
        <v>-578.75</v>
      </c>
    </row>
    <row r="176" spans="1:25" ht="15.75" x14ac:dyDescent="0.2">
      <c r="A176" s="36">
        <f t="shared" si="4"/>
        <v>42756</v>
      </c>
      <c r="B176" s="37">
        <f>SUMIFS(СВЦЭМ!$E$34:$E$777,СВЦЭМ!$A$34:$A$777,$A176,СВЦЭМ!$B$34:$B$777,B$155)+'СЕТ СН'!$F$12-'СЕТ СН'!$F$21</f>
        <v>-578.75</v>
      </c>
      <c r="C176" s="37">
        <f>SUMIFS(СВЦЭМ!$E$34:$E$777,СВЦЭМ!$A$34:$A$777,$A176,СВЦЭМ!$B$34:$B$777,C$155)+'СЕТ СН'!$F$12-'СЕТ СН'!$F$21</f>
        <v>-578.75</v>
      </c>
      <c r="D176" s="37">
        <f>SUMIFS(СВЦЭМ!$E$34:$E$777,СВЦЭМ!$A$34:$A$777,$A176,СВЦЭМ!$B$34:$B$777,D$155)+'СЕТ СН'!$F$12-'СЕТ СН'!$F$21</f>
        <v>-578.75</v>
      </c>
      <c r="E176" s="37">
        <f>SUMIFS(СВЦЭМ!$E$34:$E$777,СВЦЭМ!$A$34:$A$777,$A176,СВЦЭМ!$B$34:$B$777,E$155)+'СЕТ СН'!$F$12-'СЕТ СН'!$F$21</f>
        <v>-578.75</v>
      </c>
      <c r="F176" s="37">
        <f>SUMIFS(СВЦЭМ!$E$34:$E$777,СВЦЭМ!$A$34:$A$777,$A176,СВЦЭМ!$B$34:$B$777,F$155)+'СЕТ СН'!$F$12-'СЕТ СН'!$F$21</f>
        <v>-578.75</v>
      </c>
      <c r="G176" s="37">
        <f>SUMIFS(СВЦЭМ!$E$34:$E$777,СВЦЭМ!$A$34:$A$777,$A176,СВЦЭМ!$B$34:$B$777,G$155)+'СЕТ СН'!$F$12-'СЕТ СН'!$F$21</f>
        <v>-578.75</v>
      </c>
      <c r="H176" s="37">
        <f>SUMIFS(СВЦЭМ!$E$34:$E$777,СВЦЭМ!$A$34:$A$777,$A176,СВЦЭМ!$B$34:$B$777,H$155)+'СЕТ СН'!$F$12-'СЕТ СН'!$F$21</f>
        <v>-578.75</v>
      </c>
      <c r="I176" s="37">
        <f>SUMIFS(СВЦЭМ!$E$34:$E$777,СВЦЭМ!$A$34:$A$777,$A176,СВЦЭМ!$B$34:$B$777,I$155)+'СЕТ СН'!$F$12-'СЕТ СН'!$F$21</f>
        <v>-578.75</v>
      </c>
      <c r="J176" s="37">
        <f>SUMIFS(СВЦЭМ!$E$34:$E$777,СВЦЭМ!$A$34:$A$777,$A176,СВЦЭМ!$B$34:$B$777,J$155)+'СЕТ СН'!$F$12-'СЕТ СН'!$F$21</f>
        <v>-578.75</v>
      </c>
      <c r="K176" s="37">
        <f>SUMIFS(СВЦЭМ!$E$34:$E$777,СВЦЭМ!$A$34:$A$777,$A176,СВЦЭМ!$B$34:$B$777,K$155)+'СЕТ СН'!$F$12-'СЕТ СН'!$F$21</f>
        <v>-578.75</v>
      </c>
      <c r="L176" s="37">
        <f>SUMIFS(СВЦЭМ!$E$34:$E$777,СВЦЭМ!$A$34:$A$777,$A176,СВЦЭМ!$B$34:$B$777,L$155)+'СЕТ СН'!$F$12-'СЕТ СН'!$F$21</f>
        <v>-578.75</v>
      </c>
      <c r="M176" s="37">
        <f>SUMIFS(СВЦЭМ!$E$34:$E$777,СВЦЭМ!$A$34:$A$777,$A176,СВЦЭМ!$B$34:$B$777,M$155)+'СЕТ СН'!$F$12-'СЕТ СН'!$F$21</f>
        <v>-578.75</v>
      </c>
      <c r="N176" s="37">
        <f>SUMIFS(СВЦЭМ!$E$34:$E$777,СВЦЭМ!$A$34:$A$777,$A176,СВЦЭМ!$B$34:$B$777,N$155)+'СЕТ СН'!$F$12-'СЕТ СН'!$F$21</f>
        <v>-578.75</v>
      </c>
      <c r="O176" s="37">
        <f>SUMIFS(СВЦЭМ!$E$34:$E$777,СВЦЭМ!$A$34:$A$777,$A176,СВЦЭМ!$B$34:$B$777,O$155)+'СЕТ СН'!$F$12-'СЕТ СН'!$F$21</f>
        <v>-578.75</v>
      </c>
      <c r="P176" s="37">
        <f>SUMIFS(СВЦЭМ!$E$34:$E$777,СВЦЭМ!$A$34:$A$777,$A176,СВЦЭМ!$B$34:$B$777,P$155)+'СЕТ СН'!$F$12-'СЕТ СН'!$F$21</f>
        <v>-578.75</v>
      </c>
      <c r="Q176" s="37">
        <f>SUMIFS(СВЦЭМ!$E$34:$E$777,СВЦЭМ!$A$34:$A$777,$A176,СВЦЭМ!$B$34:$B$777,Q$155)+'СЕТ СН'!$F$12-'СЕТ СН'!$F$21</f>
        <v>-578.75</v>
      </c>
      <c r="R176" s="37">
        <f>SUMIFS(СВЦЭМ!$E$34:$E$777,СВЦЭМ!$A$34:$A$777,$A176,СВЦЭМ!$B$34:$B$777,R$155)+'СЕТ СН'!$F$12-'СЕТ СН'!$F$21</f>
        <v>-578.75</v>
      </c>
      <c r="S176" s="37">
        <f>SUMIFS(СВЦЭМ!$E$34:$E$777,СВЦЭМ!$A$34:$A$777,$A176,СВЦЭМ!$B$34:$B$777,S$155)+'СЕТ СН'!$F$12-'СЕТ СН'!$F$21</f>
        <v>-578.75</v>
      </c>
      <c r="T176" s="37">
        <f>SUMIFS(СВЦЭМ!$E$34:$E$777,СВЦЭМ!$A$34:$A$777,$A176,СВЦЭМ!$B$34:$B$777,T$155)+'СЕТ СН'!$F$12-'СЕТ СН'!$F$21</f>
        <v>-578.75</v>
      </c>
      <c r="U176" s="37">
        <f>SUMIFS(СВЦЭМ!$E$34:$E$777,СВЦЭМ!$A$34:$A$777,$A176,СВЦЭМ!$B$34:$B$777,U$155)+'СЕТ СН'!$F$12-'СЕТ СН'!$F$21</f>
        <v>-578.75</v>
      </c>
      <c r="V176" s="37">
        <f>SUMIFS(СВЦЭМ!$E$34:$E$777,СВЦЭМ!$A$34:$A$777,$A176,СВЦЭМ!$B$34:$B$777,V$155)+'СЕТ СН'!$F$12-'СЕТ СН'!$F$21</f>
        <v>-578.75</v>
      </c>
      <c r="W176" s="37">
        <f>SUMIFS(СВЦЭМ!$E$34:$E$777,СВЦЭМ!$A$34:$A$777,$A176,СВЦЭМ!$B$34:$B$777,W$155)+'СЕТ СН'!$F$12-'СЕТ СН'!$F$21</f>
        <v>-578.75</v>
      </c>
      <c r="X176" s="37">
        <f>SUMIFS(СВЦЭМ!$E$34:$E$777,СВЦЭМ!$A$34:$A$777,$A176,СВЦЭМ!$B$34:$B$777,X$155)+'СЕТ СН'!$F$12-'СЕТ СН'!$F$21</f>
        <v>-578.75</v>
      </c>
      <c r="Y176" s="37">
        <f>SUMIFS(СВЦЭМ!$E$34:$E$777,СВЦЭМ!$A$34:$A$777,$A176,СВЦЭМ!$B$34:$B$777,Y$155)+'СЕТ СН'!$F$12-'СЕТ СН'!$F$21</f>
        <v>-578.75</v>
      </c>
    </row>
    <row r="177" spans="1:27" ht="15.75" x14ac:dyDescent="0.2">
      <c r="A177" s="36">
        <f t="shared" si="4"/>
        <v>42757</v>
      </c>
      <c r="B177" s="37">
        <f>SUMIFS(СВЦЭМ!$E$34:$E$777,СВЦЭМ!$A$34:$A$777,$A177,СВЦЭМ!$B$34:$B$777,B$155)+'СЕТ СН'!$F$12-'СЕТ СН'!$F$21</f>
        <v>-578.75</v>
      </c>
      <c r="C177" s="37">
        <f>SUMIFS(СВЦЭМ!$E$34:$E$777,СВЦЭМ!$A$34:$A$777,$A177,СВЦЭМ!$B$34:$B$777,C$155)+'СЕТ СН'!$F$12-'СЕТ СН'!$F$21</f>
        <v>-578.75</v>
      </c>
      <c r="D177" s="37">
        <f>SUMIFS(СВЦЭМ!$E$34:$E$777,СВЦЭМ!$A$34:$A$777,$A177,СВЦЭМ!$B$34:$B$777,D$155)+'СЕТ СН'!$F$12-'СЕТ СН'!$F$21</f>
        <v>-578.75</v>
      </c>
      <c r="E177" s="37">
        <f>SUMIFS(СВЦЭМ!$E$34:$E$777,СВЦЭМ!$A$34:$A$777,$A177,СВЦЭМ!$B$34:$B$777,E$155)+'СЕТ СН'!$F$12-'СЕТ СН'!$F$21</f>
        <v>-578.75</v>
      </c>
      <c r="F177" s="37">
        <f>SUMIFS(СВЦЭМ!$E$34:$E$777,СВЦЭМ!$A$34:$A$777,$A177,СВЦЭМ!$B$34:$B$777,F$155)+'СЕТ СН'!$F$12-'СЕТ СН'!$F$21</f>
        <v>-578.75</v>
      </c>
      <c r="G177" s="37">
        <f>SUMIFS(СВЦЭМ!$E$34:$E$777,СВЦЭМ!$A$34:$A$777,$A177,СВЦЭМ!$B$34:$B$777,G$155)+'СЕТ СН'!$F$12-'СЕТ СН'!$F$21</f>
        <v>-578.75</v>
      </c>
      <c r="H177" s="37">
        <f>SUMIFS(СВЦЭМ!$E$34:$E$777,СВЦЭМ!$A$34:$A$777,$A177,СВЦЭМ!$B$34:$B$777,H$155)+'СЕТ СН'!$F$12-'СЕТ СН'!$F$21</f>
        <v>-578.75</v>
      </c>
      <c r="I177" s="37">
        <f>SUMIFS(СВЦЭМ!$E$34:$E$777,СВЦЭМ!$A$34:$A$777,$A177,СВЦЭМ!$B$34:$B$777,I$155)+'СЕТ СН'!$F$12-'СЕТ СН'!$F$21</f>
        <v>-578.75</v>
      </c>
      <c r="J177" s="37">
        <f>SUMIFS(СВЦЭМ!$E$34:$E$777,СВЦЭМ!$A$34:$A$777,$A177,СВЦЭМ!$B$34:$B$777,J$155)+'СЕТ СН'!$F$12-'СЕТ СН'!$F$21</f>
        <v>-578.75</v>
      </c>
      <c r="K177" s="37">
        <f>SUMIFS(СВЦЭМ!$E$34:$E$777,СВЦЭМ!$A$34:$A$777,$A177,СВЦЭМ!$B$34:$B$777,K$155)+'СЕТ СН'!$F$12-'СЕТ СН'!$F$21</f>
        <v>-578.75</v>
      </c>
      <c r="L177" s="37">
        <f>SUMIFS(СВЦЭМ!$E$34:$E$777,СВЦЭМ!$A$34:$A$777,$A177,СВЦЭМ!$B$34:$B$777,L$155)+'СЕТ СН'!$F$12-'СЕТ СН'!$F$21</f>
        <v>-578.75</v>
      </c>
      <c r="M177" s="37">
        <f>SUMIFS(СВЦЭМ!$E$34:$E$777,СВЦЭМ!$A$34:$A$777,$A177,СВЦЭМ!$B$34:$B$777,M$155)+'СЕТ СН'!$F$12-'СЕТ СН'!$F$21</f>
        <v>-578.75</v>
      </c>
      <c r="N177" s="37">
        <f>SUMIFS(СВЦЭМ!$E$34:$E$777,СВЦЭМ!$A$34:$A$777,$A177,СВЦЭМ!$B$34:$B$777,N$155)+'СЕТ СН'!$F$12-'СЕТ СН'!$F$21</f>
        <v>-578.75</v>
      </c>
      <c r="O177" s="37">
        <f>SUMIFS(СВЦЭМ!$E$34:$E$777,СВЦЭМ!$A$34:$A$777,$A177,СВЦЭМ!$B$34:$B$777,O$155)+'СЕТ СН'!$F$12-'СЕТ СН'!$F$21</f>
        <v>-578.75</v>
      </c>
      <c r="P177" s="37">
        <f>SUMIFS(СВЦЭМ!$E$34:$E$777,СВЦЭМ!$A$34:$A$777,$A177,СВЦЭМ!$B$34:$B$777,P$155)+'СЕТ СН'!$F$12-'СЕТ СН'!$F$21</f>
        <v>-578.75</v>
      </c>
      <c r="Q177" s="37">
        <f>SUMIFS(СВЦЭМ!$E$34:$E$777,СВЦЭМ!$A$34:$A$777,$A177,СВЦЭМ!$B$34:$B$777,Q$155)+'СЕТ СН'!$F$12-'СЕТ СН'!$F$21</f>
        <v>-578.75</v>
      </c>
      <c r="R177" s="37">
        <f>SUMIFS(СВЦЭМ!$E$34:$E$777,СВЦЭМ!$A$34:$A$777,$A177,СВЦЭМ!$B$34:$B$777,R$155)+'СЕТ СН'!$F$12-'СЕТ СН'!$F$21</f>
        <v>-578.75</v>
      </c>
      <c r="S177" s="37">
        <f>SUMIFS(СВЦЭМ!$E$34:$E$777,СВЦЭМ!$A$34:$A$777,$A177,СВЦЭМ!$B$34:$B$777,S$155)+'СЕТ СН'!$F$12-'СЕТ СН'!$F$21</f>
        <v>-578.75</v>
      </c>
      <c r="T177" s="37">
        <f>SUMIFS(СВЦЭМ!$E$34:$E$777,СВЦЭМ!$A$34:$A$777,$A177,СВЦЭМ!$B$34:$B$777,T$155)+'СЕТ СН'!$F$12-'СЕТ СН'!$F$21</f>
        <v>-578.75</v>
      </c>
      <c r="U177" s="37">
        <f>SUMIFS(СВЦЭМ!$E$34:$E$777,СВЦЭМ!$A$34:$A$777,$A177,СВЦЭМ!$B$34:$B$777,U$155)+'СЕТ СН'!$F$12-'СЕТ СН'!$F$21</f>
        <v>-578.75</v>
      </c>
      <c r="V177" s="37">
        <f>SUMIFS(СВЦЭМ!$E$34:$E$777,СВЦЭМ!$A$34:$A$777,$A177,СВЦЭМ!$B$34:$B$777,V$155)+'СЕТ СН'!$F$12-'СЕТ СН'!$F$21</f>
        <v>-578.75</v>
      </c>
      <c r="W177" s="37">
        <f>SUMIFS(СВЦЭМ!$E$34:$E$777,СВЦЭМ!$A$34:$A$777,$A177,СВЦЭМ!$B$34:$B$777,W$155)+'СЕТ СН'!$F$12-'СЕТ СН'!$F$21</f>
        <v>-578.75</v>
      </c>
      <c r="X177" s="37">
        <f>SUMIFS(СВЦЭМ!$E$34:$E$777,СВЦЭМ!$A$34:$A$777,$A177,СВЦЭМ!$B$34:$B$777,X$155)+'СЕТ СН'!$F$12-'СЕТ СН'!$F$21</f>
        <v>-578.75</v>
      </c>
      <c r="Y177" s="37">
        <f>SUMIFS(СВЦЭМ!$E$34:$E$777,СВЦЭМ!$A$34:$A$777,$A177,СВЦЭМ!$B$34:$B$777,Y$155)+'СЕТ СН'!$F$12-'СЕТ СН'!$F$21</f>
        <v>-578.75</v>
      </c>
    </row>
    <row r="178" spans="1:27" ht="15.75" x14ac:dyDescent="0.2">
      <c r="A178" s="36">
        <f t="shared" si="4"/>
        <v>42758</v>
      </c>
      <c r="B178" s="37">
        <f>SUMIFS(СВЦЭМ!$E$34:$E$777,СВЦЭМ!$A$34:$A$777,$A178,СВЦЭМ!$B$34:$B$777,B$155)+'СЕТ СН'!$F$12-'СЕТ СН'!$F$21</f>
        <v>-578.75</v>
      </c>
      <c r="C178" s="37">
        <f>SUMIFS(СВЦЭМ!$E$34:$E$777,СВЦЭМ!$A$34:$A$777,$A178,СВЦЭМ!$B$34:$B$777,C$155)+'СЕТ СН'!$F$12-'СЕТ СН'!$F$21</f>
        <v>-578.75</v>
      </c>
      <c r="D178" s="37">
        <f>SUMIFS(СВЦЭМ!$E$34:$E$777,СВЦЭМ!$A$34:$A$777,$A178,СВЦЭМ!$B$34:$B$777,D$155)+'СЕТ СН'!$F$12-'СЕТ СН'!$F$21</f>
        <v>-578.75</v>
      </c>
      <c r="E178" s="37">
        <f>SUMIFS(СВЦЭМ!$E$34:$E$777,СВЦЭМ!$A$34:$A$777,$A178,СВЦЭМ!$B$34:$B$777,E$155)+'СЕТ СН'!$F$12-'СЕТ СН'!$F$21</f>
        <v>-578.75</v>
      </c>
      <c r="F178" s="37">
        <f>SUMIFS(СВЦЭМ!$E$34:$E$777,СВЦЭМ!$A$34:$A$777,$A178,СВЦЭМ!$B$34:$B$777,F$155)+'СЕТ СН'!$F$12-'СЕТ СН'!$F$21</f>
        <v>-578.75</v>
      </c>
      <c r="G178" s="37">
        <f>SUMIFS(СВЦЭМ!$E$34:$E$777,СВЦЭМ!$A$34:$A$777,$A178,СВЦЭМ!$B$34:$B$777,G$155)+'СЕТ СН'!$F$12-'СЕТ СН'!$F$21</f>
        <v>-578.75</v>
      </c>
      <c r="H178" s="37">
        <f>SUMIFS(СВЦЭМ!$E$34:$E$777,СВЦЭМ!$A$34:$A$777,$A178,СВЦЭМ!$B$34:$B$777,H$155)+'СЕТ СН'!$F$12-'СЕТ СН'!$F$21</f>
        <v>-578.75</v>
      </c>
      <c r="I178" s="37">
        <f>SUMIFS(СВЦЭМ!$E$34:$E$777,СВЦЭМ!$A$34:$A$777,$A178,СВЦЭМ!$B$34:$B$777,I$155)+'СЕТ СН'!$F$12-'СЕТ СН'!$F$21</f>
        <v>-578.75</v>
      </c>
      <c r="J178" s="37">
        <f>SUMIFS(СВЦЭМ!$E$34:$E$777,СВЦЭМ!$A$34:$A$777,$A178,СВЦЭМ!$B$34:$B$777,J$155)+'СЕТ СН'!$F$12-'СЕТ СН'!$F$21</f>
        <v>-578.75</v>
      </c>
      <c r="K178" s="37">
        <f>SUMIFS(СВЦЭМ!$E$34:$E$777,СВЦЭМ!$A$34:$A$777,$A178,СВЦЭМ!$B$34:$B$777,K$155)+'СЕТ СН'!$F$12-'СЕТ СН'!$F$21</f>
        <v>-578.75</v>
      </c>
      <c r="L178" s="37">
        <f>SUMIFS(СВЦЭМ!$E$34:$E$777,СВЦЭМ!$A$34:$A$777,$A178,СВЦЭМ!$B$34:$B$777,L$155)+'СЕТ СН'!$F$12-'СЕТ СН'!$F$21</f>
        <v>-578.75</v>
      </c>
      <c r="M178" s="37">
        <f>SUMIFS(СВЦЭМ!$E$34:$E$777,СВЦЭМ!$A$34:$A$777,$A178,СВЦЭМ!$B$34:$B$777,M$155)+'СЕТ СН'!$F$12-'СЕТ СН'!$F$21</f>
        <v>-578.75</v>
      </c>
      <c r="N178" s="37">
        <f>SUMIFS(СВЦЭМ!$E$34:$E$777,СВЦЭМ!$A$34:$A$777,$A178,СВЦЭМ!$B$34:$B$777,N$155)+'СЕТ СН'!$F$12-'СЕТ СН'!$F$21</f>
        <v>-578.75</v>
      </c>
      <c r="O178" s="37">
        <f>SUMIFS(СВЦЭМ!$E$34:$E$777,СВЦЭМ!$A$34:$A$777,$A178,СВЦЭМ!$B$34:$B$777,O$155)+'СЕТ СН'!$F$12-'СЕТ СН'!$F$21</f>
        <v>-578.75</v>
      </c>
      <c r="P178" s="37">
        <f>SUMIFS(СВЦЭМ!$E$34:$E$777,СВЦЭМ!$A$34:$A$777,$A178,СВЦЭМ!$B$34:$B$777,P$155)+'СЕТ СН'!$F$12-'СЕТ СН'!$F$21</f>
        <v>-578.75</v>
      </c>
      <c r="Q178" s="37">
        <f>SUMIFS(СВЦЭМ!$E$34:$E$777,СВЦЭМ!$A$34:$A$777,$A178,СВЦЭМ!$B$34:$B$777,Q$155)+'СЕТ СН'!$F$12-'СЕТ СН'!$F$21</f>
        <v>-578.75</v>
      </c>
      <c r="R178" s="37">
        <f>SUMIFS(СВЦЭМ!$E$34:$E$777,СВЦЭМ!$A$34:$A$777,$A178,СВЦЭМ!$B$34:$B$777,R$155)+'СЕТ СН'!$F$12-'СЕТ СН'!$F$21</f>
        <v>-578.75</v>
      </c>
      <c r="S178" s="37">
        <f>SUMIFS(СВЦЭМ!$E$34:$E$777,СВЦЭМ!$A$34:$A$777,$A178,СВЦЭМ!$B$34:$B$777,S$155)+'СЕТ СН'!$F$12-'СЕТ СН'!$F$21</f>
        <v>-578.75</v>
      </c>
      <c r="T178" s="37">
        <f>SUMIFS(СВЦЭМ!$E$34:$E$777,СВЦЭМ!$A$34:$A$777,$A178,СВЦЭМ!$B$34:$B$777,T$155)+'СЕТ СН'!$F$12-'СЕТ СН'!$F$21</f>
        <v>-578.75</v>
      </c>
      <c r="U178" s="37">
        <f>SUMIFS(СВЦЭМ!$E$34:$E$777,СВЦЭМ!$A$34:$A$777,$A178,СВЦЭМ!$B$34:$B$777,U$155)+'СЕТ СН'!$F$12-'СЕТ СН'!$F$21</f>
        <v>-578.75</v>
      </c>
      <c r="V178" s="37">
        <f>SUMIFS(СВЦЭМ!$E$34:$E$777,СВЦЭМ!$A$34:$A$777,$A178,СВЦЭМ!$B$34:$B$777,V$155)+'СЕТ СН'!$F$12-'СЕТ СН'!$F$21</f>
        <v>-578.75</v>
      </c>
      <c r="W178" s="37">
        <f>SUMIFS(СВЦЭМ!$E$34:$E$777,СВЦЭМ!$A$34:$A$777,$A178,СВЦЭМ!$B$34:$B$777,W$155)+'СЕТ СН'!$F$12-'СЕТ СН'!$F$21</f>
        <v>-578.75</v>
      </c>
      <c r="X178" s="37">
        <f>SUMIFS(СВЦЭМ!$E$34:$E$777,СВЦЭМ!$A$34:$A$777,$A178,СВЦЭМ!$B$34:$B$777,X$155)+'СЕТ СН'!$F$12-'СЕТ СН'!$F$21</f>
        <v>-578.75</v>
      </c>
      <c r="Y178" s="37">
        <f>SUMIFS(СВЦЭМ!$E$34:$E$777,СВЦЭМ!$A$34:$A$777,$A178,СВЦЭМ!$B$34:$B$777,Y$155)+'СЕТ СН'!$F$12-'СЕТ СН'!$F$21</f>
        <v>-578.75</v>
      </c>
    </row>
    <row r="179" spans="1:27" ht="15.75" x14ac:dyDescent="0.2">
      <c r="A179" s="36">
        <f t="shared" si="4"/>
        <v>42759</v>
      </c>
      <c r="B179" s="37">
        <f>SUMIFS(СВЦЭМ!$E$34:$E$777,СВЦЭМ!$A$34:$A$777,$A179,СВЦЭМ!$B$34:$B$777,B$155)+'СЕТ СН'!$F$12-'СЕТ СН'!$F$21</f>
        <v>-578.75</v>
      </c>
      <c r="C179" s="37">
        <f>SUMIFS(СВЦЭМ!$E$34:$E$777,СВЦЭМ!$A$34:$A$777,$A179,СВЦЭМ!$B$34:$B$777,C$155)+'СЕТ СН'!$F$12-'СЕТ СН'!$F$21</f>
        <v>-578.75</v>
      </c>
      <c r="D179" s="37">
        <f>SUMIFS(СВЦЭМ!$E$34:$E$777,СВЦЭМ!$A$34:$A$777,$A179,СВЦЭМ!$B$34:$B$777,D$155)+'СЕТ СН'!$F$12-'СЕТ СН'!$F$21</f>
        <v>-578.75</v>
      </c>
      <c r="E179" s="37">
        <f>SUMIFS(СВЦЭМ!$E$34:$E$777,СВЦЭМ!$A$34:$A$777,$A179,СВЦЭМ!$B$34:$B$777,E$155)+'СЕТ СН'!$F$12-'СЕТ СН'!$F$21</f>
        <v>-578.75</v>
      </c>
      <c r="F179" s="37">
        <f>SUMIFS(СВЦЭМ!$E$34:$E$777,СВЦЭМ!$A$34:$A$777,$A179,СВЦЭМ!$B$34:$B$777,F$155)+'СЕТ СН'!$F$12-'СЕТ СН'!$F$21</f>
        <v>-578.75</v>
      </c>
      <c r="G179" s="37">
        <f>SUMIFS(СВЦЭМ!$E$34:$E$777,СВЦЭМ!$A$34:$A$777,$A179,СВЦЭМ!$B$34:$B$777,G$155)+'СЕТ СН'!$F$12-'СЕТ СН'!$F$21</f>
        <v>-578.75</v>
      </c>
      <c r="H179" s="37">
        <f>SUMIFS(СВЦЭМ!$E$34:$E$777,СВЦЭМ!$A$34:$A$777,$A179,СВЦЭМ!$B$34:$B$777,H$155)+'СЕТ СН'!$F$12-'СЕТ СН'!$F$21</f>
        <v>-578.75</v>
      </c>
      <c r="I179" s="37">
        <f>SUMIFS(СВЦЭМ!$E$34:$E$777,СВЦЭМ!$A$34:$A$777,$A179,СВЦЭМ!$B$34:$B$777,I$155)+'СЕТ СН'!$F$12-'СЕТ СН'!$F$21</f>
        <v>-578.75</v>
      </c>
      <c r="J179" s="37">
        <f>SUMIFS(СВЦЭМ!$E$34:$E$777,СВЦЭМ!$A$34:$A$777,$A179,СВЦЭМ!$B$34:$B$777,J$155)+'СЕТ СН'!$F$12-'СЕТ СН'!$F$21</f>
        <v>-578.75</v>
      </c>
      <c r="K179" s="37">
        <f>SUMIFS(СВЦЭМ!$E$34:$E$777,СВЦЭМ!$A$34:$A$777,$A179,СВЦЭМ!$B$34:$B$777,K$155)+'СЕТ СН'!$F$12-'СЕТ СН'!$F$21</f>
        <v>-578.75</v>
      </c>
      <c r="L179" s="37">
        <f>SUMIFS(СВЦЭМ!$E$34:$E$777,СВЦЭМ!$A$34:$A$777,$A179,СВЦЭМ!$B$34:$B$777,L$155)+'СЕТ СН'!$F$12-'СЕТ СН'!$F$21</f>
        <v>-578.75</v>
      </c>
      <c r="M179" s="37">
        <f>SUMIFS(СВЦЭМ!$E$34:$E$777,СВЦЭМ!$A$34:$A$777,$A179,СВЦЭМ!$B$34:$B$777,M$155)+'СЕТ СН'!$F$12-'СЕТ СН'!$F$21</f>
        <v>-578.75</v>
      </c>
      <c r="N179" s="37">
        <f>SUMIFS(СВЦЭМ!$E$34:$E$777,СВЦЭМ!$A$34:$A$777,$A179,СВЦЭМ!$B$34:$B$777,N$155)+'СЕТ СН'!$F$12-'СЕТ СН'!$F$21</f>
        <v>-578.75</v>
      </c>
      <c r="O179" s="37">
        <f>SUMIFS(СВЦЭМ!$E$34:$E$777,СВЦЭМ!$A$34:$A$777,$A179,СВЦЭМ!$B$34:$B$777,O$155)+'СЕТ СН'!$F$12-'СЕТ СН'!$F$21</f>
        <v>-578.75</v>
      </c>
      <c r="P179" s="37">
        <f>SUMIFS(СВЦЭМ!$E$34:$E$777,СВЦЭМ!$A$34:$A$777,$A179,СВЦЭМ!$B$34:$B$777,P$155)+'СЕТ СН'!$F$12-'СЕТ СН'!$F$21</f>
        <v>-578.75</v>
      </c>
      <c r="Q179" s="37">
        <f>SUMIFS(СВЦЭМ!$E$34:$E$777,СВЦЭМ!$A$34:$A$777,$A179,СВЦЭМ!$B$34:$B$777,Q$155)+'СЕТ СН'!$F$12-'СЕТ СН'!$F$21</f>
        <v>-578.75</v>
      </c>
      <c r="R179" s="37">
        <f>SUMIFS(СВЦЭМ!$E$34:$E$777,СВЦЭМ!$A$34:$A$777,$A179,СВЦЭМ!$B$34:$B$777,R$155)+'СЕТ СН'!$F$12-'СЕТ СН'!$F$21</f>
        <v>-578.75</v>
      </c>
      <c r="S179" s="37">
        <f>SUMIFS(СВЦЭМ!$E$34:$E$777,СВЦЭМ!$A$34:$A$777,$A179,СВЦЭМ!$B$34:$B$777,S$155)+'СЕТ СН'!$F$12-'СЕТ СН'!$F$21</f>
        <v>-578.75</v>
      </c>
      <c r="T179" s="37">
        <f>SUMIFS(СВЦЭМ!$E$34:$E$777,СВЦЭМ!$A$34:$A$777,$A179,СВЦЭМ!$B$34:$B$777,T$155)+'СЕТ СН'!$F$12-'СЕТ СН'!$F$21</f>
        <v>-578.75</v>
      </c>
      <c r="U179" s="37">
        <f>SUMIFS(СВЦЭМ!$E$34:$E$777,СВЦЭМ!$A$34:$A$777,$A179,СВЦЭМ!$B$34:$B$777,U$155)+'СЕТ СН'!$F$12-'СЕТ СН'!$F$21</f>
        <v>-578.75</v>
      </c>
      <c r="V179" s="37">
        <f>SUMIFS(СВЦЭМ!$E$34:$E$777,СВЦЭМ!$A$34:$A$777,$A179,СВЦЭМ!$B$34:$B$777,V$155)+'СЕТ СН'!$F$12-'СЕТ СН'!$F$21</f>
        <v>-578.75</v>
      </c>
      <c r="W179" s="37">
        <f>SUMIFS(СВЦЭМ!$E$34:$E$777,СВЦЭМ!$A$34:$A$777,$A179,СВЦЭМ!$B$34:$B$777,W$155)+'СЕТ СН'!$F$12-'СЕТ СН'!$F$21</f>
        <v>-578.75</v>
      </c>
      <c r="X179" s="37">
        <f>SUMIFS(СВЦЭМ!$E$34:$E$777,СВЦЭМ!$A$34:$A$777,$A179,СВЦЭМ!$B$34:$B$777,X$155)+'СЕТ СН'!$F$12-'СЕТ СН'!$F$21</f>
        <v>-578.75</v>
      </c>
      <c r="Y179" s="37">
        <f>SUMIFS(СВЦЭМ!$E$34:$E$777,СВЦЭМ!$A$34:$A$777,$A179,СВЦЭМ!$B$34:$B$777,Y$155)+'СЕТ СН'!$F$12-'СЕТ СН'!$F$21</f>
        <v>-578.75</v>
      </c>
    </row>
    <row r="180" spans="1:27" ht="15.75" x14ac:dyDescent="0.2">
      <c r="A180" s="36">
        <f t="shared" si="4"/>
        <v>42760</v>
      </c>
      <c r="B180" s="37">
        <f>SUMIFS(СВЦЭМ!$E$34:$E$777,СВЦЭМ!$A$34:$A$777,$A180,СВЦЭМ!$B$34:$B$777,B$155)+'СЕТ СН'!$F$12-'СЕТ СН'!$F$21</f>
        <v>-578.75</v>
      </c>
      <c r="C180" s="37">
        <f>SUMIFS(СВЦЭМ!$E$34:$E$777,СВЦЭМ!$A$34:$A$777,$A180,СВЦЭМ!$B$34:$B$777,C$155)+'СЕТ СН'!$F$12-'СЕТ СН'!$F$21</f>
        <v>-578.75</v>
      </c>
      <c r="D180" s="37">
        <f>SUMIFS(СВЦЭМ!$E$34:$E$777,СВЦЭМ!$A$34:$A$777,$A180,СВЦЭМ!$B$34:$B$777,D$155)+'СЕТ СН'!$F$12-'СЕТ СН'!$F$21</f>
        <v>-578.75</v>
      </c>
      <c r="E180" s="37">
        <f>SUMIFS(СВЦЭМ!$E$34:$E$777,СВЦЭМ!$A$34:$A$777,$A180,СВЦЭМ!$B$34:$B$777,E$155)+'СЕТ СН'!$F$12-'СЕТ СН'!$F$21</f>
        <v>-578.75</v>
      </c>
      <c r="F180" s="37">
        <f>SUMIFS(СВЦЭМ!$E$34:$E$777,СВЦЭМ!$A$34:$A$777,$A180,СВЦЭМ!$B$34:$B$777,F$155)+'СЕТ СН'!$F$12-'СЕТ СН'!$F$21</f>
        <v>-578.75</v>
      </c>
      <c r="G180" s="37">
        <f>SUMIFS(СВЦЭМ!$E$34:$E$777,СВЦЭМ!$A$34:$A$777,$A180,СВЦЭМ!$B$34:$B$777,G$155)+'СЕТ СН'!$F$12-'СЕТ СН'!$F$21</f>
        <v>-578.75</v>
      </c>
      <c r="H180" s="37">
        <f>SUMIFS(СВЦЭМ!$E$34:$E$777,СВЦЭМ!$A$34:$A$777,$A180,СВЦЭМ!$B$34:$B$777,H$155)+'СЕТ СН'!$F$12-'СЕТ СН'!$F$21</f>
        <v>-578.75</v>
      </c>
      <c r="I180" s="37">
        <f>SUMIFS(СВЦЭМ!$E$34:$E$777,СВЦЭМ!$A$34:$A$777,$A180,СВЦЭМ!$B$34:$B$777,I$155)+'СЕТ СН'!$F$12-'СЕТ СН'!$F$21</f>
        <v>-578.75</v>
      </c>
      <c r="J180" s="37">
        <f>SUMIFS(СВЦЭМ!$E$34:$E$777,СВЦЭМ!$A$34:$A$777,$A180,СВЦЭМ!$B$34:$B$777,J$155)+'СЕТ СН'!$F$12-'СЕТ СН'!$F$21</f>
        <v>-578.75</v>
      </c>
      <c r="K180" s="37">
        <f>SUMIFS(СВЦЭМ!$E$34:$E$777,СВЦЭМ!$A$34:$A$777,$A180,СВЦЭМ!$B$34:$B$777,K$155)+'СЕТ СН'!$F$12-'СЕТ СН'!$F$21</f>
        <v>-578.75</v>
      </c>
      <c r="L180" s="37">
        <f>SUMIFS(СВЦЭМ!$E$34:$E$777,СВЦЭМ!$A$34:$A$777,$A180,СВЦЭМ!$B$34:$B$777,L$155)+'СЕТ СН'!$F$12-'СЕТ СН'!$F$21</f>
        <v>-578.75</v>
      </c>
      <c r="M180" s="37">
        <f>SUMIFS(СВЦЭМ!$E$34:$E$777,СВЦЭМ!$A$34:$A$777,$A180,СВЦЭМ!$B$34:$B$777,M$155)+'СЕТ СН'!$F$12-'СЕТ СН'!$F$21</f>
        <v>-578.75</v>
      </c>
      <c r="N180" s="37">
        <f>SUMIFS(СВЦЭМ!$E$34:$E$777,СВЦЭМ!$A$34:$A$777,$A180,СВЦЭМ!$B$34:$B$777,N$155)+'СЕТ СН'!$F$12-'СЕТ СН'!$F$21</f>
        <v>-578.75</v>
      </c>
      <c r="O180" s="37">
        <f>SUMIFS(СВЦЭМ!$E$34:$E$777,СВЦЭМ!$A$34:$A$777,$A180,СВЦЭМ!$B$34:$B$777,O$155)+'СЕТ СН'!$F$12-'СЕТ СН'!$F$21</f>
        <v>-578.75</v>
      </c>
      <c r="P180" s="37">
        <f>SUMIFS(СВЦЭМ!$E$34:$E$777,СВЦЭМ!$A$34:$A$777,$A180,СВЦЭМ!$B$34:$B$777,P$155)+'СЕТ СН'!$F$12-'СЕТ СН'!$F$21</f>
        <v>-578.75</v>
      </c>
      <c r="Q180" s="37">
        <f>SUMIFS(СВЦЭМ!$E$34:$E$777,СВЦЭМ!$A$34:$A$777,$A180,СВЦЭМ!$B$34:$B$777,Q$155)+'СЕТ СН'!$F$12-'СЕТ СН'!$F$21</f>
        <v>-578.75</v>
      </c>
      <c r="R180" s="37">
        <f>SUMIFS(СВЦЭМ!$E$34:$E$777,СВЦЭМ!$A$34:$A$777,$A180,СВЦЭМ!$B$34:$B$777,R$155)+'СЕТ СН'!$F$12-'СЕТ СН'!$F$21</f>
        <v>-578.75</v>
      </c>
      <c r="S180" s="37">
        <f>SUMIFS(СВЦЭМ!$E$34:$E$777,СВЦЭМ!$A$34:$A$777,$A180,СВЦЭМ!$B$34:$B$777,S$155)+'СЕТ СН'!$F$12-'СЕТ СН'!$F$21</f>
        <v>-578.75</v>
      </c>
      <c r="T180" s="37">
        <f>SUMIFS(СВЦЭМ!$E$34:$E$777,СВЦЭМ!$A$34:$A$777,$A180,СВЦЭМ!$B$34:$B$777,T$155)+'СЕТ СН'!$F$12-'СЕТ СН'!$F$21</f>
        <v>-578.75</v>
      </c>
      <c r="U180" s="37">
        <f>SUMIFS(СВЦЭМ!$E$34:$E$777,СВЦЭМ!$A$34:$A$777,$A180,СВЦЭМ!$B$34:$B$777,U$155)+'СЕТ СН'!$F$12-'СЕТ СН'!$F$21</f>
        <v>-578.75</v>
      </c>
      <c r="V180" s="37">
        <f>SUMIFS(СВЦЭМ!$E$34:$E$777,СВЦЭМ!$A$34:$A$777,$A180,СВЦЭМ!$B$34:$B$777,V$155)+'СЕТ СН'!$F$12-'СЕТ СН'!$F$21</f>
        <v>-578.75</v>
      </c>
      <c r="W180" s="37">
        <f>SUMIFS(СВЦЭМ!$E$34:$E$777,СВЦЭМ!$A$34:$A$777,$A180,СВЦЭМ!$B$34:$B$777,W$155)+'СЕТ СН'!$F$12-'СЕТ СН'!$F$21</f>
        <v>-578.75</v>
      </c>
      <c r="X180" s="37">
        <f>SUMIFS(СВЦЭМ!$E$34:$E$777,СВЦЭМ!$A$34:$A$777,$A180,СВЦЭМ!$B$34:$B$777,X$155)+'СЕТ СН'!$F$12-'СЕТ СН'!$F$21</f>
        <v>-578.75</v>
      </c>
      <c r="Y180" s="37">
        <f>SUMIFS(СВЦЭМ!$E$34:$E$777,СВЦЭМ!$A$34:$A$777,$A180,СВЦЭМ!$B$34:$B$777,Y$155)+'СЕТ СН'!$F$12-'СЕТ СН'!$F$21</f>
        <v>-578.75</v>
      </c>
    </row>
    <row r="181" spans="1:27" ht="15.75" x14ac:dyDescent="0.2">
      <c r="A181" s="36">
        <f t="shared" si="4"/>
        <v>42761</v>
      </c>
      <c r="B181" s="37">
        <f>SUMIFS(СВЦЭМ!$E$34:$E$777,СВЦЭМ!$A$34:$A$777,$A181,СВЦЭМ!$B$34:$B$777,B$155)+'СЕТ СН'!$F$12-'СЕТ СН'!$F$21</f>
        <v>-578.75</v>
      </c>
      <c r="C181" s="37">
        <f>SUMIFS(СВЦЭМ!$E$34:$E$777,СВЦЭМ!$A$34:$A$777,$A181,СВЦЭМ!$B$34:$B$777,C$155)+'СЕТ СН'!$F$12-'СЕТ СН'!$F$21</f>
        <v>-578.75</v>
      </c>
      <c r="D181" s="37">
        <f>SUMIFS(СВЦЭМ!$E$34:$E$777,СВЦЭМ!$A$34:$A$777,$A181,СВЦЭМ!$B$34:$B$777,D$155)+'СЕТ СН'!$F$12-'СЕТ СН'!$F$21</f>
        <v>-578.75</v>
      </c>
      <c r="E181" s="37">
        <f>SUMIFS(СВЦЭМ!$E$34:$E$777,СВЦЭМ!$A$34:$A$777,$A181,СВЦЭМ!$B$34:$B$777,E$155)+'СЕТ СН'!$F$12-'СЕТ СН'!$F$21</f>
        <v>-578.75</v>
      </c>
      <c r="F181" s="37">
        <f>SUMIFS(СВЦЭМ!$E$34:$E$777,СВЦЭМ!$A$34:$A$777,$A181,СВЦЭМ!$B$34:$B$777,F$155)+'СЕТ СН'!$F$12-'СЕТ СН'!$F$21</f>
        <v>-578.75</v>
      </c>
      <c r="G181" s="37">
        <f>SUMIFS(СВЦЭМ!$E$34:$E$777,СВЦЭМ!$A$34:$A$777,$A181,СВЦЭМ!$B$34:$B$777,G$155)+'СЕТ СН'!$F$12-'СЕТ СН'!$F$21</f>
        <v>-578.75</v>
      </c>
      <c r="H181" s="37">
        <f>SUMIFS(СВЦЭМ!$E$34:$E$777,СВЦЭМ!$A$34:$A$777,$A181,СВЦЭМ!$B$34:$B$777,H$155)+'СЕТ СН'!$F$12-'СЕТ СН'!$F$21</f>
        <v>-578.75</v>
      </c>
      <c r="I181" s="37">
        <f>SUMIFS(СВЦЭМ!$E$34:$E$777,СВЦЭМ!$A$34:$A$777,$A181,СВЦЭМ!$B$34:$B$777,I$155)+'СЕТ СН'!$F$12-'СЕТ СН'!$F$21</f>
        <v>-578.75</v>
      </c>
      <c r="J181" s="37">
        <f>SUMIFS(СВЦЭМ!$E$34:$E$777,СВЦЭМ!$A$34:$A$777,$A181,СВЦЭМ!$B$34:$B$777,J$155)+'СЕТ СН'!$F$12-'СЕТ СН'!$F$21</f>
        <v>-578.75</v>
      </c>
      <c r="K181" s="37">
        <f>SUMIFS(СВЦЭМ!$E$34:$E$777,СВЦЭМ!$A$34:$A$777,$A181,СВЦЭМ!$B$34:$B$777,K$155)+'СЕТ СН'!$F$12-'СЕТ СН'!$F$21</f>
        <v>-578.75</v>
      </c>
      <c r="L181" s="37">
        <f>SUMIFS(СВЦЭМ!$E$34:$E$777,СВЦЭМ!$A$34:$A$777,$A181,СВЦЭМ!$B$34:$B$777,L$155)+'СЕТ СН'!$F$12-'СЕТ СН'!$F$21</f>
        <v>-578.75</v>
      </c>
      <c r="M181" s="37">
        <f>SUMIFS(СВЦЭМ!$E$34:$E$777,СВЦЭМ!$A$34:$A$777,$A181,СВЦЭМ!$B$34:$B$777,M$155)+'СЕТ СН'!$F$12-'СЕТ СН'!$F$21</f>
        <v>-578.75</v>
      </c>
      <c r="N181" s="37">
        <f>SUMIFS(СВЦЭМ!$E$34:$E$777,СВЦЭМ!$A$34:$A$777,$A181,СВЦЭМ!$B$34:$B$777,N$155)+'СЕТ СН'!$F$12-'СЕТ СН'!$F$21</f>
        <v>-578.75</v>
      </c>
      <c r="O181" s="37">
        <f>SUMIFS(СВЦЭМ!$E$34:$E$777,СВЦЭМ!$A$34:$A$777,$A181,СВЦЭМ!$B$34:$B$777,O$155)+'СЕТ СН'!$F$12-'СЕТ СН'!$F$21</f>
        <v>-578.75</v>
      </c>
      <c r="P181" s="37">
        <f>SUMIFS(СВЦЭМ!$E$34:$E$777,СВЦЭМ!$A$34:$A$777,$A181,СВЦЭМ!$B$34:$B$777,P$155)+'СЕТ СН'!$F$12-'СЕТ СН'!$F$21</f>
        <v>-578.75</v>
      </c>
      <c r="Q181" s="37">
        <f>SUMIFS(СВЦЭМ!$E$34:$E$777,СВЦЭМ!$A$34:$A$777,$A181,СВЦЭМ!$B$34:$B$777,Q$155)+'СЕТ СН'!$F$12-'СЕТ СН'!$F$21</f>
        <v>-578.75</v>
      </c>
      <c r="R181" s="37">
        <f>SUMIFS(СВЦЭМ!$E$34:$E$777,СВЦЭМ!$A$34:$A$777,$A181,СВЦЭМ!$B$34:$B$777,R$155)+'СЕТ СН'!$F$12-'СЕТ СН'!$F$21</f>
        <v>-578.75</v>
      </c>
      <c r="S181" s="37">
        <f>SUMIFS(СВЦЭМ!$E$34:$E$777,СВЦЭМ!$A$34:$A$777,$A181,СВЦЭМ!$B$34:$B$777,S$155)+'СЕТ СН'!$F$12-'СЕТ СН'!$F$21</f>
        <v>-578.75</v>
      </c>
      <c r="T181" s="37">
        <f>SUMIFS(СВЦЭМ!$E$34:$E$777,СВЦЭМ!$A$34:$A$777,$A181,СВЦЭМ!$B$34:$B$777,T$155)+'СЕТ СН'!$F$12-'СЕТ СН'!$F$21</f>
        <v>-578.75</v>
      </c>
      <c r="U181" s="37">
        <f>SUMIFS(СВЦЭМ!$E$34:$E$777,СВЦЭМ!$A$34:$A$777,$A181,СВЦЭМ!$B$34:$B$777,U$155)+'СЕТ СН'!$F$12-'СЕТ СН'!$F$21</f>
        <v>-578.75</v>
      </c>
      <c r="V181" s="37">
        <f>SUMIFS(СВЦЭМ!$E$34:$E$777,СВЦЭМ!$A$34:$A$777,$A181,СВЦЭМ!$B$34:$B$777,V$155)+'СЕТ СН'!$F$12-'СЕТ СН'!$F$21</f>
        <v>-578.75</v>
      </c>
      <c r="W181" s="37">
        <f>SUMIFS(СВЦЭМ!$E$34:$E$777,СВЦЭМ!$A$34:$A$777,$A181,СВЦЭМ!$B$34:$B$777,W$155)+'СЕТ СН'!$F$12-'СЕТ СН'!$F$21</f>
        <v>-578.75</v>
      </c>
      <c r="X181" s="37">
        <f>SUMIFS(СВЦЭМ!$E$34:$E$777,СВЦЭМ!$A$34:$A$777,$A181,СВЦЭМ!$B$34:$B$777,X$155)+'СЕТ СН'!$F$12-'СЕТ СН'!$F$21</f>
        <v>-578.75</v>
      </c>
      <c r="Y181" s="37">
        <f>SUMIFS(СВЦЭМ!$E$34:$E$777,СВЦЭМ!$A$34:$A$777,$A181,СВЦЭМ!$B$34:$B$777,Y$155)+'СЕТ СН'!$F$12-'СЕТ СН'!$F$21</f>
        <v>-578.75</v>
      </c>
    </row>
    <row r="182" spans="1:27" ht="15.75" x14ac:dyDescent="0.2">
      <c r="A182" s="36">
        <f t="shared" si="4"/>
        <v>42762</v>
      </c>
      <c r="B182" s="37">
        <f>SUMIFS(СВЦЭМ!$E$34:$E$777,СВЦЭМ!$A$34:$A$777,$A182,СВЦЭМ!$B$34:$B$777,B$155)+'СЕТ СН'!$F$12-'СЕТ СН'!$F$21</f>
        <v>-578.75</v>
      </c>
      <c r="C182" s="37">
        <f>SUMIFS(СВЦЭМ!$E$34:$E$777,СВЦЭМ!$A$34:$A$777,$A182,СВЦЭМ!$B$34:$B$777,C$155)+'СЕТ СН'!$F$12-'СЕТ СН'!$F$21</f>
        <v>-578.75</v>
      </c>
      <c r="D182" s="37">
        <f>SUMIFS(СВЦЭМ!$E$34:$E$777,СВЦЭМ!$A$34:$A$777,$A182,СВЦЭМ!$B$34:$B$777,D$155)+'СЕТ СН'!$F$12-'СЕТ СН'!$F$21</f>
        <v>-578.75</v>
      </c>
      <c r="E182" s="37">
        <f>SUMIFS(СВЦЭМ!$E$34:$E$777,СВЦЭМ!$A$34:$A$777,$A182,СВЦЭМ!$B$34:$B$777,E$155)+'СЕТ СН'!$F$12-'СЕТ СН'!$F$21</f>
        <v>-578.75</v>
      </c>
      <c r="F182" s="37">
        <f>SUMIFS(СВЦЭМ!$E$34:$E$777,СВЦЭМ!$A$34:$A$777,$A182,СВЦЭМ!$B$34:$B$777,F$155)+'СЕТ СН'!$F$12-'СЕТ СН'!$F$21</f>
        <v>-578.75</v>
      </c>
      <c r="G182" s="37">
        <f>SUMIFS(СВЦЭМ!$E$34:$E$777,СВЦЭМ!$A$34:$A$777,$A182,СВЦЭМ!$B$34:$B$777,G$155)+'СЕТ СН'!$F$12-'СЕТ СН'!$F$21</f>
        <v>-578.75</v>
      </c>
      <c r="H182" s="37">
        <f>SUMIFS(СВЦЭМ!$E$34:$E$777,СВЦЭМ!$A$34:$A$777,$A182,СВЦЭМ!$B$34:$B$777,H$155)+'СЕТ СН'!$F$12-'СЕТ СН'!$F$21</f>
        <v>-578.75</v>
      </c>
      <c r="I182" s="37">
        <f>SUMIFS(СВЦЭМ!$E$34:$E$777,СВЦЭМ!$A$34:$A$777,$A182,СВЦЭМ!$B$34:$B$777,I$155)+'СЕТ СН'!$F$12-'СЕТ СН'!$F$21</f>
        <v>-578.75</v>
      </c>
      <c r="J182" s="37">
        <f>SUMIFS(СВЦЭМ!$E$34:$E$777,СВЦЭМ!$A$34:$A$777,$A182,СВЦЭМ!$B$34:$B$777,J$155)+'СЕТ СН'!$F$12-'СЕТ СН'!$F$21</f>
        <v>-578.75</v>
      </c>
      <c r="K182" s="37">
        <f>SUMIFS(СВЦЭМ!$E$34:$E$777,СВЦЭМ!$A$34:$A$777,$A182,СВЦЭМ!$B$34:$B$777,K$155)+'СЕТ СН'!$F$12-'СЕТ СН'!$F$21</f>
        <v>-578.75</v>
      </c>
      <c r="L182" s="37">
        <f>SUMIFS(СВЦЭМ!$E$34:$E$777,СВЦЭМ!$A$34:$A$777,$A182,СВЦЭМ!$B$34:$B$777,L$155)+'СЕТ СН'!$F$12-'СЕТ СН'!$F$21</f>
        <v>-578.75</v>
      </c>
      <c r="M182" s="37">
        <f>SUMIFS(СВЦЭМ!$E$34:$E$777,СВЦЭМ!$A$34:$A$777,$A182,СВЦЭМ!$B$34:$B$777,M$155)+'СЕТ СН'!$F$12-'СЕТ СН'!$F$21</f>
        <v>-578.75</v>
      </c>
      <c r="N182" s="37">
        <f>SUMIFS(СВЦЭМ!$E$34:$E$777,СВЦЭМ!$A$34:$A$777,$A182,СВЦЭМ!$B$34:$B$777,N$155)+'СЕТ СН'!$F$12-'СЕТ СН'!$F$21</f>
        <v>-578.75</v>
      </c>
      <c r="O182" s="37">
        <f>SUMIFS(СВЦЭМ!$E$34:$E$777,СВЦЭМ!$A$34:$A$777,$A182,СВЦЭМ!$B$34:$B$777,O$155)+'СЕТ СН'!$F$12-'СЕТ СН'!$F$21</f>
        <v>-578.75</v>
      </c>
      <c r="P182" s="37">
        <f>SUMIFS(СВЦЭМ!$E$34:$E$777,СВЦЭМ!$A$34:$A$777,$A182,СВЦЭМ!$B$34:$B$777,P$155)+'СЕТ СН'!$F$12-'СЕТ СН'!$F$21</f>
        <v>-578.75</v>
      </c>
      <c r="Q182" s="37">
        <f>SUMIFS(СВЦЭМ!$E$34:$E$777,СВЦЭМ!$A$34:$A$777,$A182,СВЦЭМ!$B$34:$B$777,Q$155)+'СЕТ СН'!$F$12-'СЕТ СН'!$F$21</f>
        <v>-578.75</v>
      </c>
      <c r="R182" s="37">
        <f>SUMIFS(СВЦЭМ!$E$34:$E$777,СВЦЭМ!$A$34:$A$777,$A182,СВЦЭМ!$B$34:$B$777,R$155)+'СЕТ СН'!$F$12-'СЕТ СН'!$F$21</f>
        <v>-578.75</v>
      </c>
      <c r="S182" s="37">
        <f>SUMIFS(СВЦЭМ!$E$34:$E$777,СВЦЭМ!$A$34:$A$777,$A182,СВЦЭМ!$B$34:$B$777,S$155)+'СЕТ СН'!$F$12-'СЕТ СН'!$F$21</f>
        <v>-578.75</v>
      </c>
      <c r="T182" s="37">
        <f>SUMIFS(СВЦЭМ!$E$34:$E$777,СВЦЭМ!$A$34:$A$777,$A182,СВЦЭМ!$B$34:$B$777,T$155)+'СЕТ СН'!$F$12-'СЕТ СН'!$F$21</f>
        <v>-578.75</v>
      </c>
      <c r="U182" s="37">
        <f>SUMIFS(СВЦЭМ!$E$34:$E$777,СВЦЭМ!$A$34:$A$777,$A182,СВЦЭМ!$B$34:$B$777,U$155)+'СЕТ СН'!$F$12-'СЕТ СН'!$F$21</f>
        <v>-578.75</v>
      </c>
      <c r="V182" s="37">
        <f>SUMIFS(СВЦЭМ!$E$34:$E$777,СВЦЭМ!$A$34:$A$777,$A182,СВЦЭМ!$B$34:$B$777,V$155)+'СЕТ СН'!$F$12-'СЕТ СН'!$F$21</f>
        <v>-578.75</v>
      </c>
      <c r="W182" s="37">
        <f>SUMIFS(СВЦЭМ!$E$34:$E$777,СВЦЭМ!$A$34:$A$777,$A182,СВЦЭМ!$B$34:$B$777,W$155)+'СЕТ СН'!$F$12-'СЕТ СН'!$F$21</f>
        <v>-578.75</v>
      </c>
      <c r="X182" s="37">
        <f>SUMIFS(СВЦЭМ!$E$34:$E$777,СВЦЭМ!$A$34:$A$777,$A182,СВЦЭМ!$B$34:$B$777,X$155)+'СЕТ СН'!$F$12-'СЕТ СН'!$F$21</f>
        <v>-578.75</v>
      </c>
      <c r="Y182" s="37">
        <f>SUMIFS(СВЦЭМ!$E$34:$E$777,СВЦЭМ!$A$34:$A$777,$A182,СВЦЭМ!$B$34:$B$777,Y$155)+'СЕТ СН'!$F$12-'СЕТ СН'!$F$21</f>
        <v>-578.75</v>
      </c>
    </row>
    <row r="183" spans="1:27" ht="15.75" x14ac:dyDescent="0.2">
      <c r="A183" s="36">
        <f t="shared" si="4"/>
        <v>42763</v>
      </c>
      <c r="B183" s="37">
        <f>SUMIFS(СВЦЭМ!$E$34:$E$777,СВЦЭМ!$A$34:$A$777,$A183,СВЦЭМ!$B$34:$B$777,B$155)+'СЕТ СН'!$F$12-'СЕТ СН'!$F$21</f>
        <v>-578.75</v>
      </c>
      <c r="C183" s="37">
        <f>SUMIFS(СВЦЭМ!$E$34:$E$777,СВЦЭМ!$A$34:$A$777,$A183,СВЦЭМ!$B$34:$B$777,C$155)+'СЕТ СН'!$F$12-'СЕТ СН'!$F$21</f>
        <v>-578.75</v>
      </c>
      <c r="D183" s="37">
        <f>SUMIFS(СВЦЭМ!$E$34:$E$777,СВЦЭМ!$A$34:$A$777,$A183,СВЦЭМ!$B$34:$B$777,D$155)+'СЕТ СН'!$F$12-'СЕТ СН'!$F$21</f>
        <v>-578.75</v>
      </c>
      <c r="E183" s="37">
        <f>SUMIFS(СВЦЭМ!$E$34:$E$777,СВЦЭМ!$A$34:$A$777,$A183,СВЦЭМ!$B$34:$B$777,E$155)+'СЕТ СН'!$F$12-'СЕТ СН'!$F$21</f>
        <v>-578.75</v>
      </c>
      <c r="F183" s="37">
        <f>SUMIFS(СВЦЭМ!$E$34:$E$777,СВЦЭМ!$A$34:$A$777,$A183,СВЦЭМ!$B$34:$B$777,F$155)+'СЕТ СН'!$F$12-'СЕТ СН'!$F$21</f>
        <v>-578.75</v>
      </c>
      <c r="G183" s="37">
        <f>SUMIFS(СВЦЭМ!$E$34:$E$777,СВЦЭМ!$A$34:$A$777,$A183,СВЦЭМ!$B$34:$B$777,G$155)+'СЕТ СН'!$F$12-'СЕТ СН'!$F$21</f>
        <v>-578.75</v>
      </c>
      <c r="H183" s="37">
        <f>SUMIFS(СВЦЭМ!$E$34:$E$777,СВЦЭМ!$A$34:$A$777,$A183,СВЦЭМ!$B$34:$B$777,H$155)+'СЕТ СН'!$F$12-'СЕТ СН'!$F$21</f>
        <v>-578.75</v>
      </c>
      <c r="I183" s="37">
        <f>SUMIFS(СВЦЭМ!$E$34:$E$777,СВЦЭМ!$A$34:$A$777,$A183,СВЦЭМ!$B$34:$B$777,I$155)+'СЕТ СН'!$F$12-'СЕТ СН'!$F$21</f>
        <v>-578.75</v>
      </c>
      <c r="J183" s="37">
        <f>SUMIFS(СВЦЭМ!$E$34:$E$777,СВЦЭМ!$A$34:$A$777,$A183,СВЦЭМ!$B$34:$B$777,J$155)+'СЕТ СН'!$F$12-'СЕТ СН'!$F$21</f>
        <v>-578.75</v>
      </c>
      <c r="K183" s="37">
        <f>SUMIFS(СВЦЭМ!$E$34:$E$777,СВЦЭМ!$A$34:$A$777,$A183,СВЦЭМ!$B$34:$B$777,K$155)+'СЕТ СН'!$F$12-'СЕТ СН'!$F$21</f>
        <v>-578.75</v>
      </c>
      <c r="L183" s="37">
        <f>SUMIFS(СВЦЭМ!$E$34:$E$777,СВЦЭМ!$A$34:$A$777,$A183,СВЦЭМ!$B$34:$B$777,L$155)+'СЕТ СН'!$F$12-'СЕТ СН'!$F$21</f>
        <v>-578.75</v>
      </c>
      <c r="M183" s="37">
        <f>SUMIFS(СВЦЭМ!$E$34:$E$777,СВЦЭМ!$A$34:$A$777,$A183,СВЦЭМ!$B$34:$B$777,M$155)+'СЕТ СН'!$F$12-'СЕТ СН'!$F$21</f>
        <v>-578.75</v>
      </c>
      <c r="N183" s="37">
        <f>SUMIFS(СВЦЭМ!$E$34:$E$777,СВЦЭМ!$A$34:$A$777,$A183,СВЦЭМ!$B$34:$B$777,N$155)+'СЕТ СН'!$F$12-'СЕТ СН'!$F$21</f>
        <v>-578.75</v>
      </c>
      <c r="O183" s="37">
        <f>SUMIFS(СВЦЭМ!$E$34:$E$777,СВЦЭМ!$A$34:$A$777,$A183,СВЦЭМ!$B$34:$B$777,O$155)+'СЕТ СН'!$F$12-'СЕТ СН'!$F$21</f>
        <v>-578.75</v>
      </c>
      <c r="P183" s="37">
        <f>SUMIFS(СВЦЭМ!$E$34:$E$777,СВЦЭМ!$A$34:$A$777,$A183,СВЦЭМ!$B$34:$B$777,P$155)+'СЕТ СН'!$F$12-'СЕТ СН'!$F$21</f>
        <v>-578.75</v>
      </c>
      <c r="Q183" s="37">
        <f>SUMIFS(СВЦЭМ!$E$34:$E$777,СВЦЭМ!$A$34:$A$777,$A183,СВЦЭМ!$B$34:$B$777,Q$155)+'СЕТ СН'!$F$12-'СЕТ СН'!$F$21</f>
        <v>-578.75</v>
      </c>
      <c r="R183" s="37">
        <f>SUMIFS(СВЦЭМ!$E$34:$E$777,СВЦЭМ!$A$34:$A$777,$A183,СВЦЭМ!$B$34:$B$777,R$155)+'СЕТ СН'!$F$12-'СЕТ СН'!$F$21</f>
        <v>-578.75</v>
      </c>
      <c r="S183" s="37">
        <f>SUMIFS(СВЦЭМ!$E$34:$E$777,СВЦЭМ!$A$34:$A$777,$A183,СВЦЭМ!$B$34:$B$777,S$155)+'СЕТ СН'!$F$12-'СЕТ СН'!$F$21</f>
        <v>-578.75</v>
      </c>
      <c r="T183" s="37">
        <f>SUMIFS(СВЦЭМ!$E$34:$E$777,СВЦЭМ!$A$34:$A$777,$A183,СВЦЭМ!$B$34:$B$777,T$155)+'СЕТ СН'!$F$12-'СЕТ СН'!$F$21</f>
        <v>-578.75</v>
      </c>
      <c r="U183" s="37">
        <f>SUMIFS(СВЦЭМ!$E$34:$E$777,СВЦЭМ!$A$34:$A$777,$A183,СВЦЭМ!$B$34:$B$777,U$155)+'СЕТ СН'!$F$12-'СЕТ СН'!$F$21</f>
        <v>-578.75</v>
      </c>
      <c r="V183" s="37">
        <f>SUMIFS(СВЦЭМ!$E$34:$E$777,СВЦЭМ!$A$34:$A$777,$A183,СВЦЭМ!$B$34:$B$777,V$155)+'СЕТ СН'!$F$12-'СЕТ СН'!$F$21</f>
        <v>-578.75</v>
      </c>
      <c r="W183" s="37">
        <f>SUMIFS(СВЦЭМ!$E$34:$E$777,СВЦЭМ!$A$34:$A$777,$A183,СВЦЭМ!$B$34:$B$777,W$155)+'СЕТ СН'!$F$12-'СЕТ СН'!$F$21</f>
        <v>-578.75</v>
      </c>
      <c r="X183" s="37">
        <f>SUMIFS(СВЦЭМ!$E$34:$E$777,СВЦЭМ!$A$34:$A$777,$A183,СВЦЭМ!$B$34:$B$777,X$155)+'СЕТ СН'!$F$12-'СЕТ СН'!$F$21</f>
        <v>-578.75</v>
      </c>
      <c r="Y183" s="37">
        <f>SUMIFS(СВЦЭМ!$E$34:$E$777,СВЦЭМ!$A$34:$A$777,$A183,СВЦЭМ!$B$34:$B$777,Y$155)+'СЕТ СН'!$F$12-'СЕТ СН'!$F$21</f>
        <v>-578.75</v>
      </c>
    </row>
    <row r="184" spans="1:27" ht="15.75" x14ac:dyDescent="0.2">
      <c r="A184" s="36">
        <f t="shared" si="4"/>
        <v>42764</v>
      </c>
      <c r="B184" s="37">
        <f>SUMIFS(СВЦЭМ!$E$34:$E$777,СВЦЭМ!$A$34:$A$777,$A184,СВЦЭМ!$B$34:$B$777,B$155)+'СЕТ СН'!$F$12-'СЕТ СН'!$F$21</f>
        <v>-578.75</v>
      </c>
      <c r="C184" s="37">
        <f>SUMIFS(СВЦЭМ!$E$34:$E$777,СВЦЭМ!$A$34:$A$777,$A184,СВЦЭМ!$B$34:$B$777,C$155)+'СЕТ СН'!$F$12-'СЕТ СН'!$F$21</f>
        <v>-578.75</v>
      </c>
      <c r="D184" s="37">
        <f>SUMIFS(СВЦЭМ!$E$34:$E$777,СВЦЭМ!$A$34:$A$777,$A184,СВЦЭМ!$B$34:$B$777,D$155)+'СЕТ СН'!$F$12-'СЕТ СН'!$F$21</f>
        <v>-578.75</v>
      </c>
      <c r="E184" s="37">
        <f>SUMIFS(СВЦЭМ!$E$34:$E$777,СВЦЭМ!$A$34:$A$777,$A184,СВЦЭМ!$B$34:$B$777,E$155)+'СЕТ СН'!$F$12-'СЕТ СН'!$F$21</f>
        <v>-578.75</v>
      </c>
      <c r="F184" s="37">
        <f>SUMIFS(СВЦЭМ!$E$34:$E$777,СВЦЭМ!$A$34:$A$777,$A184,СВЦЭМ!$B$34:$B$777,F$155)+'СЕТ СН'!$F$12-'СЕТ СН'!$F$21</f>
        <v>-578.75</v>
      </c>
      <c r="G184" s="37">
        <f>SUMIFS(СВЦЭМ!$E$34:$E$777,СВЦЭМ!$A$34:$A$777,$A184,СВЦЭМ!$B$34:$B$777,G$155)+'СЕТ СН'!$F$12-'СЕТ СН'!$F$21</f>
        <v>-578.75</v>
      </c>
      <c r="H184" s="37">
        <f>SUMIFS(СВЦЭМ!$E$34:$E$777,СВЦЭМ!$A$34:$A$777,$A184,СВЦЭМ!$B$34:$B$777,H$155)+'СЕТ СН'!$F$12-'СЕТ СН'!$F$21</f>
        <v>-578.75</v>
      </c>
      <c r="I184" s="37">
        <f>SUMIFS(СВЦЭМ!$E$34:$E$777,СВЦЭМ!$A$34:$A$777,$A184,СВЦЭМ!$B$34:$B$777,I$155)+'СЕТ СН'!$F$12-'СЕТ СН'!$F$21</f>
        <v>-578.75</v>
      </c>
      <c r="J184" s="37">
        <f>SUMIFS(СВЦЭМ!$E$34:$E$777,СВЦЭМ!$A$34:$A$777,$A184,СВЦЭМ!$B$34:$B$777,J$155)+'СЕТ СН'!$F$12-'СЕТ СН'!$F$21</f>
        <v>-578.75</v>
      </c>
      <c r="K184" s="37">
        <f>SUMIFS(СВЦЭМ!$E$34:$E$777,СВЦЭМ!$A$34:$A$777,$A184,СВЦЭМ!$B$34:$B$777,K$155)+'СЕТ СН'!$F$12-'СЕТ СН'!$F$21</f>
        <v>-578.75</v>
      </c>
      <c r="L184" s="37">
        <f>SUMIFS(СВЦЭМ!$E$34:$E$777,СВЦЭМ!$A$34:$A$777,$A184,СВЦЭМ!$B$34:$B$777,L$155)+'СЕТ СН'!$F$12-'СЕТ СН'!$F$21</f>
        <v>-578.75</v>
      </c>
      <c r="M184" s="37">
        <f>SUMIFS(СВЦЭМ!$E$34:$E$777,СВЦЭМ!$A$34:$A$777,$A184,СВЦЭМ!$B$34:$B$777,M$155)+'СЕТ СН'!$F$12-'СЕТ СН'!$F$21</f>
        <v>-578.75</v>
      </c>
      <c r="N184" s="37">
        <f>SUMIFS(СВЦЭМ!$E$34:$E$777,СВЦЭМ!$A$34:$A$777,$A184,СВЦЭМ!$B$34:$B$777,N$155)+'СЕТ СН'!$F$12-'СЕТ СН'!$F$21</f>
        <v>-578.75</v>
      </c>
      <c r="O184" s="37">
        <f>SUMIFS(СВЦЭМ!$E$34:$E$777,СВЦЭМ!$A$34:$A$777,$A184,СВЦЭМ!$B$34:$B$777,O$155)+'СЕТ СН'!$F$12-'СЕТ СН'!$F$21</f>
        <v>-578.75</v>
      </c>
      <c r="P184" s="37">
        <f>SUMIFS(СВЦЭМ!$E$34:$E$777,СВЦЭМ!$A$34:$A$777,$A184,СВЦЭМ!$B$34:$B$777,P$155)+'СЕТ СН'!$F$12-'СЕТ СН'!$F$21</f>
        <v>-578.75</v>
      </c>
      <c r="Q184" s="37">
        <f>SUMIFS(СВЦЭМ!$E$34:$E$777,СВЦЭМ!$A$34:$A$777,$A184,СВЦЭМ!$B$34:$B$777,Q$155)+'СЕТ СН'!$F$12-'СЕТ СН'!$F$21</f>
        <v>-578.75</v>
      </c>
      <c r="R184" s="37">
        <f>SUMIFS(СВЦЭМ!$E$34:$E$777,СВЦЭМ!$A$34:$A$777,$A184,СВЦЭМ!$B$34:$B$777,R$155)+'СЕТ СН'!$F$12-'СЕТ СН'!$F$21</f>
        <v>-578.75</v>
      </c>
      <c r="S184" s="37">
        <f>SUMIFS(СВЦЭМ!$E$34:$E$777,СВЦЭМ!$A$34:$A$777,$A184,СВЦЭМ!$B$34:$B$777,S$155)+'СЕТ СН'!$F$12-'СЕТ СН'!$F$21</f>
        <v>-578.75</v>
      </c>
      <c r="T184" s="37">
        <f>SUMIFS(СВЦЭМ!$E$34:$E$777,СВЦЭМ!$A$34:$A$777,$A184,СВЦЭМ!$B$34:$B$777,T$155)+'СЕТ СН'!$F$12-'СЕТ СН'!$F$21</f>
        <v>-578.75</v>
      </c>
      <c r="U184" s="37">
        <f>SUMIFS(СВЦЭМ!$E$34:$E$777,СВЦЭМ!$A$34:$A$777,$A184,СВЦЭМ!$B$34:$B$777,U$155)+'СЕТ СН'!$F$12-'СЕТ СН'!$F$21</f>
        <v>-578.75</v>
      </c>
      <c r="V184" s="37">
        <f>SUMIFS(СВЦЭМ!$E$34:$E$777,СВЦЭМ!$A$34:$A$777,$A184,СВЦЭМ!$B$34:$B$777,V$155)+'СЕТ СН'!$F$12-'СЕТ СН'!$F$21</f>
        <v>-578.75</v>
      </c>
      <c r="W184" s="37">
        <f>SUMIFS(СВЦЭМ!$E$34:$E$777,СВЦЭМ!$A$34:$A$777,$A184,СВЦЭМ!$B$34:$B$777,W$155)+'СЕТ СН'!$F$12-'СЕТ СН'!$F$21</f>
        <v>-578.75</v>
      </c>
      <c r="X184" s="37">
        <f>SUMIFS(СВЦЭМ!$E$34:$E$777,СВЦЭМ!$A$34:$A$777,$A184,СВЦЭМ!$B$34:$B$777,X$155)+'СЕТ СН'!$F$12-'СЕТ СН'!$F$21</f>
        <v>-578.75</v>
      </c>
      <c r="Y184" s="37">
        <f>SUMIFS(СВЦЭМ!$E$34:$E$777,СВЦЭМ!$A$34:$A$777,$A184,СВЦЭМ!$B$34:$B$777,Y$155)+'СЕТ СН'!$F$12-'СЕТ СН'!$F$21</f>
        <v>-578.75</v>
      </c>
    </row>
    <row r="185" spans="1:27" ht="15.75" x14ac:dyDescent="0.2">
      <c r="A185" s="36">
        <f t="shared" si="4"/>
        <v>42765</v>
      </c>
      <c r="B185" s="37">
        <f>SUMIFS(СВЦЭМ!$E$34:$E$777,СВЦЭМ!$A$34:$A$777,$A185,СВЦЭМ!$B$34:$B$777,B$155)+'СЕТ СН'!$F$12-'СЕТ СН'!$F$21</f>
        <v>-578.75</v>
      </c>
      <c r="C185" s="37">
        <f>SUMIFS(СВЦЭМ!$E$34:$E$777,СВЦЭМ!$A$34:$A$777,$A185,СВЦЭМ!$B$34:$B$777,C$155)+'СЕТ СН'!$F$12-'СЕТ СН'!$F$21</f>
        <v>-578.75</v>
      </c>
      <c r="D185" s="37">
        <f>SUMIFS(СВЦЭМ!$E$34:$E$777,СВЦЭМ!$A$34:$A$777,$A185,СВЦЭМ!$B$34:$B$777,D$155)+'СЕТ СН'!$F$12-'СЕТ СН'!$F$21</f>
        <v>-578.75</v>
      </c>
      <c r="E185" s="37">
        <f>SUMIFS(СВЦЭМ!$E$34:$E$777,СВЦЭМ!$A$34:$A$777,$A185,СВЦЭМ!$B$34:$B$777,E$155)+'СЕТ СН'!$F$12-'СЕТ СН'!$F$21</f>
        <v>-578.75</v>
      </c>
      <c r="F185" s="37">
        <f>SUMIFS(СВЦЭМ!$E$34:$E$777,СВЦЭМ!$A$34:$A$777,$A185,СВЦЭМ!$B$34:$B$777,F$155)+'СЕТ СН'!$F$12-'СЕТ СН'!$F$21</f>
        <v>-578.75</v>
      </c>
      <c r="G185" s="37">
        <f>SUMIFS(СВЦЭМ!$E$34:$E$777,СВЦЭМ!$A$34:$A$777,$A185,СВЦЭМ!$B$34:$B$777,G$155)+'СЕТ СН'!$F$12-'СЕТ СН'!$F$21</f>
        <v>-578.75</v>
      </c>
      <c r="H185" s="37">
        <f>SUMIFS(СВЦЭМ!$E$34:$E$777,СВЦЭМ!$A$34:$A$777,$A185,СВЦЭМ!$B$34:$B$777,H$155)+'СЕТ СН'!$F$12-'СЕТ СН'!$F$21</f>
        <v>-578.75</v>
      </c>
      <c r="I185" s="37">
        <f>SUMIFS(СВЦЭМ!$E$34:$E$777,СВЦЭМ!$A$34:$A$777,$A185,СВЦЭМ!$B$34:$B$777,I$155)+'СЕТ СН'!$F$12-'СЕТ СН'!$F$21</f>
        <v>-578.75</v>
      </c>
      <c r="J185" s="37">
        <f>SUMIFS(СВЦЭМ!$E$34:$E$777,СВЦЭМ!$A$34:$A$777,$A185,СВЦЭМ!$B$34:$B$777,J$155)+'СЕТ СН'!$F$12-'СЕТ СН'!$F$21</f>
        <v>-578.75</v>
      </c>
      <c r="K185" s="37">
        <f>SUMIFS(СВЦЭМ!$E$34:$E$777,СВЦЭМ!$A$34:$A$777,$A185,СВЦЭМ!$B$34:$B$777,K$155)+'СЕТ СН'!$F$12-'СЕТ СН'!$F$21</f>
        <v>-578.75</v>
      </c>
      <c r="L185" s="37">
        <f>SUMIFS(СВЦЭМ!$E$34:$E$777,СВЦЭМ!$A$34:$A$777,$A185,СВЦЭМ!$B$34:$B$777,L$155)+'СЕТ СН'!$F$12-'СЕТ СН'!$F$21</f>
        <v>-578.75</v>
      </c>
      <c r="M185" s="37">
        <f>SUMIFS(СВЦЭМ!$E$34:$E$777,СВЦЭМ!$A$34:$A$777,$A185,СВЦЭМ!$B$34:$B$777,M$155)+'СЕТ СН'!$F$12-'СЕТ СН'!$F$21</f>
        <v>-578.75</v>
      </c>
      <c r="N185" s="37">
        <f>SUMIFS(СВЦЭМ!$E$34:$E$777,СВЦЭМ!$A$34:$A$777,$A185,СВЦЭМ!$B$34:$B$777,N$155)+'СЕТ СН'!$F$12-'СЕТ СН'!$F$21</f>
        <v>-578.75</v>
      </c>
      <c r="O185" s="37">
        <f>SUMIFS(СВЦЭМ!$E$34:$E$777,СВЦЭМ!$A$34:$A$777,$A185,СВЦЭМ!$B$34:$B$777,O$155)+'СЕТ СН'!$F$12-'СЕТ СН'!$F$21</f>
        <v>-578.75</v>
      </c>
      <c r="P185" s="37">
        <f>SUMIFS(СВЦЭМ!$E$34:$E$777,СВЦЭМ!$A$34:$A$777,$A185,СВЦЭМ!$B$34:$B$777,P$155)+'СЕТ СН'!$F$12-'СЕТ СН'!$F$21</f>
        <v>-578.75</v>
      </c>
      <c r="Q185" s="37">
        <f>SUMIFS(СВЦЭМ!$E$34:$E$777,СВЦЭМ!$A$34:$A$777,$A185,СВЦЭМ!$B$34:$B$777,Q$155)+'СЕТ СН'!$F$12-'СЕТ СН'!$F$21</f>
        <v>-578.75</v>
      </c>
      <c r="R185" s="37">
        <f>SUMIFS(СВЦЭМ!$E$34:$E$777,СВЦЭМ!$A$34:$A$777,$A185,СВЦЭМ!$B$34:$B$777,R$155)+'СЕТ СН'!$F$12-'СЕТ СН'!$F$21</f>
        <v>-578.75</v>
      </c>
      <c r="S185" s="37">
        <f>SUMIFS(СВЦЭМ!$E$34:$E$777,СВЦЭМ!$A$34:$A$777,$A185,СВЦЭМ!$B$34:$B$777,S$155)+'СЕТ СН'!$F$12-'СЕТ СН'!$F$21</f>
        <v>-578.75</v>
      </c>
      <c r="T185" s="37">
        <f>SUMIFS(СВЦЭМ!$E$34:$E$777,СВЦЭМ!$A$34:$A$777,$A185,СВЦЭМ!$B$34:$B$777,T$155)+'СЕТ СН'!$F$12-'СЕТ СН'!$F$21</f>
        <v>-578.75</v>
      </c>
      <c r="U185" s="37">
        <f>SUMIFS(СВЦЭМ!$E$34:$E$777,СВЦЭМ!$A$34:$A$777,$A185,СВЦЭМ!$B$34:$B$777,U$155)+'СЕТ СН'!$F$12-'СЕТ СН'!$F$21</f>
        <v>-578.75</v>
      </c>
      <c r="V185" s="37">
        <f>SUMIFS(СВЦЭМ!$E$34:$E$777,СВЦЭМ!$A$34:$A$777,$A185,СВЦЭМ!$B$34:$B$777,V$155)+'СЕТ СН'!$F$12-'СЕТ СН'!$F$21</f>
        <v>-578.75</v>
      </c>
      <c r="W185" s="37">
        <f>SUMIFS(СВЦЭМ!$E$34:$E$777,СВЦЭМ!$A$34:$A$777,$A185,СВЦЭМ!$B$34:$B$777,W$155)+'СЕТ СН'!$F$12-'СЕТ СН'!$F$21</f>
        <v>-578.75</v>
      </c>
      <c r="X185" s="37">
        <f>SUMIFS(СВЦЭМ!$E$34:$E$777,СВЦЭМ!$A$34:$A$777,$A185,СВЦЭМ!$B$34:$B$777,X$155)+'СЕТ СН'!$F$12-'СЕТ СН'!$F$21</f>
        <v>-578.75</v>
      </c>
      <c r="Y185" s="37">
        <f>SUMIFS(СВЦЭМ!$E$34:$E$777,СВЦЭМ!$A$34:$A$777,$A185,СВЦЭМ!$B$34:$B$777,Y$155)+'СЕТ СН'!$F$12-'СЕТ СН'!$F$21</f>
        <v>-578.75</v>
      </c>
    </row>
    <row r="186" spans="1:27" ht="15.75" x14ac:dyDescent="0.2">
      <c r="A186" s="36">
        <f t="shared" si="4"/>
        <v>42766</v>
      </c>
      <c r="B186" s="37">
        <f>SUMIFS(СВЦЭМ!$E$34:$E$777,СВЦЭМ!$A$34:$A$777,$A186,СВЦЭМ!$B$34:$B$777,B$155)+'СЕТ СН'!$F$12-'СЕТ СН'!$F$21</f>
        <v>-578.75</v>
      </c>
      <c r="C186" s="37">
        <f>SUMIFS(СВЦЭМ!$E$34:$E$777,СВЦЭМ!$A$34:$A$777,$A186,СВЦЭМ!$B$34:$B$777,C$155)+'СЕТ СН'!$F$12-'СЕТ СН'!$F$21</f>
        <v>-578.75</v>
      </c>
      <c r="D186" s="37">
        <f>SUMIFS(СВЦЭМ!$E$34:$E$777,СВЦЭМ!$A$34:$A$777,$A186,СВЦЭМ!$B$34:$B$777,D$155)+'СЕТ СН'!$F$12-'СЕТ СН'!$F$21</f>
        <v>-578.75</v>
      </c>
      <c r="E186" s="37">
        <f>SUMIFS(СВЦЭМ!$E$34:$E$777,СВЦЭМ!$A$34:$A$777,$A186,СВЦЭМ!$B$34:$B$777,E$155)+'СЕТ СН'!$F$12-'СЕТ СН'!$F$21</f>
        <v>-578.75</v>
      </c>
      <c r="F186" s="37">
        <f>SUMIFS(СВЦЭМ!$E$34:$E$777,СВЦЭМ!$A$34:$A$777,$A186,СВЦЭМ!$B$34:$B$777,F$155)+'СЕТ СН'!$F$12-'СЕТ СН'!$F$21</f>
        <v>-578.75</v>
      </c>
      <c r="G186" s="37">
        <f>SUMIFS(СВЦЭМ!$E$34:$E$777,СВЦЭМ!$A$34:$A$777,$A186,СВЦЭМ!$B$34:$B$777,G$155)+'СЕТ СН'!$F$12-'СЕТ СН'!$F$21</f>
        <v>-578.75</v>
      </c>
      <c r="H186" s="37">
        <f>SUMIFS(СВЦЭМ!$E$34:$E$777,СВЦЭМ!$A$34:$A$777,$A186,СВЦЭМ!$B$34:$B$777,H$155)+'СЕТ СН'!$F$12-'СЕТ СН'!$F$21</f>
        <v>-578.75</v>
      </c>
      <c r="I186" s="37">
        <f>SUMIFS(СВЦЭМ!$E$34:$E$777,СВЦЭМ!$A$34:$A$777,$A186,СВЦЭМ!$B$34:$B$777,I$155)+'СЕТ СН'!$F$12-'СЕТ СН'!$F$21</f>
        <v>-578.75</v>
      </c>
      <c r="J186" s="37">
        <f>SUMIFS(СВЦЭМ!$E$34:$E$777,СВЦЭМ!$A$34:$A$777,$A186,СВЦЭМ!$B$34:$B$777,J$155)+'СЕТ СН'!$F$12-'СЕТ СН'!$F$21</f>
        <v>-578.75</v>
      </c>
      <c r="K186" s="37">
        <f>SUMIFS(СВЦЭМ!$E$34:$E$777,СВЦЭМ!$A$34:$A$777,$A186,СВЦЭМ!$B$34:$B$777,K$155)+'СЕТ СН'!$F$12-'СЕТ СН'!$F$21</f>
        <v>-578.75</v>
      </c>
      <c r="L186" s="37">
        <f>SUMIFS(СВЦЭМ!$E$34:$E$777,СВЦЭМ!$A$34:$A$777,$A186,СВЦЭМ!$B$34:$B$777,L$155)+'СЕТ СН'!$F$12-'СЕТ СН'!$F$21</f>
        <v>-578.75</v>
      </c>
      <c r="M186" s="37">
        <f>SUMIFS(СВЦЭМ!$E$34:$E$777,СВЦЭМ!$A$34:$A$777,$A186,СВЦЭМ!$B$34:$B$777,M$155)+'СЕТ СН'!$F$12-'СЕТ СН'!$F$21</f>
        <v>-578.75</v>
      </c>
      <c r="N186" s="37">
        <f>SUMIFS(СВЦЭМ!$E$34:$E$777,СВЦЭМ!$A$34:$A$777,$A186,СВЦЭМ!$B$34:$B$777,N$155)+'СЕТ СН'!$F$12-'СЕТ СН'!$F$21</f>
        <v>-578.75</v>
      </c>
      <c r="O186" s="37">
        <f>SUMIFS(СВЦЭМ!$E$34:$E$777,СВЦЭМ!$A$34:$A$777,$A186,СВЦЭМ!$B$34:$B$777,O$155)+'СЕТ СН'!$F$12-'СЕТ СН'!$F$21</f>
        <v>-578.75</v>
      </c>
      <c r="P186" s="37">
        <f>SUMIFS(СВЦЭМ!$E$34:$E$777,СВЦЭМ!$A$34:$A$777,$A186,СВЦЭМ!$B$34:$B$777,P$155)+'СЕТ СН'!$F$12-'СЕТ СН'!$F$21</f>
        <v>-578.75</v>
      </c>
      <c r="Q186" s="37">
        <f>SUMIFS(СВЦЭМ!$E$34:$E$777,СВЦЭМ!$A$34:$A$777,$A186,СВЦЭМ!$B$34:$B$777,Q$155)+'СЕТ СН'!$F$12-'СЕТ СН'!$F$21</f>
        <v>-578.75</v>
      </c>
      <c r="R186" s="37">
        <f>SUMIFS(СВЦЭМ!$E$34:$E$777,СВЦЭМ!$A$34:$A$777,$A186,СВЦЭМ!$B$34:$B$777,R$155)+'СЕТ СН'!$F$12-'СЕТ СН'!$F$21</f>
        <v>-578.75</v>
      </c>
      <c r="S186" s="37">
        <f>SUMIFS(СВЦЭМ!$E$34:$E$777,СВЦЭМ!$A$34:$A$777,$A186,СВЦЭМ!$B$34:$B$777,S$155)+'СЕТ СН'!$F$12-'СЕТ СН'!$F$21</f>
        <v>-578.75</v>
      </c>
      <c r="T186" s="37">
        <f>SUMIFS(СВЦЭМ!$E$34:$E$777,СВЦЭМ!$A$34:$A$777,$A186,СВЦЭМ!$B$34:$B$777,T$155)+'СЕТ СН'!$F$12-'СЕТ СН'!$F$21</f>
        <v>-578.75</v>
      </c>
      <c r="U186" s="37">
        <f>SUMIFS(СВЦЭМ!$E$34:$E$777,СВЦЭМ!$A$34:$A$777,$A186,СВЦЭМ!$B$34:$B$777,U$155)+'СЕТ СН'!$F$12-'СЕТ СН'!$F$21</f>
        <v>-578.75</v>
      </c>
      <c r="V186" s="37">
        <f>SUMIFS(СВЦЭМ!$E$34:$E$777,СВЦЭМ!$A$34:$A$777,$A186,СВЦЭМ!$B$34:$B$777,V$155)+'СЕТ СН'!$F$12-'СЕТ СН'!$F$21</f>
        <v>-578.75</v>
      </c>
      <c r="W186" s="37">
        <f>SUMIFS(СВЦЭМ!$E$34:$E$777,СВЦЭМ!$A$34:$A$777,$A186,СВЦЭМ!$B$34:$B$777,W$155)+'СЕТ СН'!$F$12-'СЕТ СН'!$F$21</f>
        <v>-578.75</v>
      </c>
      <c r="X186" s="37">
        <f>SUMIFS(СВЦЭМ!$E$34:$E$777,СВЦЭМ!$A$34:$A$777,$A186,СВЦЭМ!$B$34:$B$777,X$155)+'СЕТ СН'!$F$12-'СЕТ СН'!$F$21</f>
        <v>-578.75</v>
      </c>
      <c r="Y186" s="37">
        <f>SUMIFS(СВЦЭМ!$E$34:$E$777,СВЦЭМ!$A$34:$A$777,$A186,СВЦЭМ!$B$34:$B$777,Y$155)+'СЕТ СН'!$F$12-'СЕТ СН'!$F$21</f>
        <v>-578.75</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01.01.2017</v>
      </c>
      <c r="B191" s="37">
        <f>SUMIFS(СВЦЭМ!$F$34:$F$777,СВЦЭМ!$A$34:$A$777,$A191,СВЦЭМ!$B$34:$B$777,B$190)+'СЕТ СН'!$F$12-'СЕТ СН'!$F$21</f>
        <v>-489.75696528999998</v>
      </c>
      <c r="C191" s="37">
        <f>SUMIFS(СВЦЭМ!$F$34:$F$777,СВЦЭМ!$A$34:$A$777,$A191,СВЦЭМ!$B$34:$B$777,C$190)+'СЕТ СН'!$F$12-'СЕТ СН'!$F$21</f>
        <v>-490.38363851999998</v>
      </c>
      <c r="D191" s="37">
        <f>SUMIFS(СВЦЭМ!$F$34:$F$777,СВЦЭМ!$A$34:$A$777,$A191,СВЦЭМ!$B$34:$B$777,D$190)+'СЕТ СН'!$F$12-'СЕТ СН'!$F$21</f>
        <v>-487.82810853000001</v>
      </c>
      <c r="E191" s="37">
        <f>SUMIFS(СВЦЭМ!$F$34:$F$777,СВЦЭМ!$A$34:$A$777,$A191,СВЦЭМ!$B$34:$B$777,E$190)+'СЕТ СН'!$F$12-'СЕТ СН'!$F$21</f>
        <v>-485.58292828999998</v>
      </c>
      <c r="F191" s="37">
        <f>SUMIFS(СВЦЭМ!$F$34:$F$777,СВЦЭМ!$A$34:$A$777,$A191,СВЦЭМ!$B$34:$B$777,F$190)+'СЕТ СН'!$F$12-'СЕТ СН'!$F$21</f>
        <v>-484.41913861</v>
      </c>
      <c r="G191" s="37">
        <f>SUMIFS(СВЦЭМ!$F$34:$F$777,СВЦЭМ!$A$34:$A$777,$A191,СВЦЭМ!$B$34:$B$777,G$190)+'СЕТ СН'!$F$12-'СЕТ СН'!$F$21</f>
        <v>-484.02893749999998</v>
      </c>
      <c r="H191" s="37">
        <f>SUMIFS(СВЦЭМ!$F$34:$F$777,СВЦЭМ!$A$34:$A$777,$A191,СВЦЭМ!$B$34:$B$777,H$190)+'СЕТ СН'!$F$12-'СЕТ СН'!$F$21</f>
        <v>-485.71104661999999</v>
      </c>
      <c r="I191" s="37">
        <f>SUMIFS(СВЦЭМ!$F$34:$F$777,СВЦЭМ!$A$34:$A$777,$A191,СВЦЭМ!$B$34:$B$777,I$190)+'СЕТ СН'!$F$12-'СЕТ СН'!$F$21</f>
        <v>-488.63791750000001</v>
      </c>
      <c r="J191" s="37">
        <f>SUMIFS(СВЦЭМ!$F$34:$F$777,СВЦЭМ!$A$34:$A$777,$A191,СВЦЭМ!$B$34:$B$777,J$190)+'СЕТ СН'!$F$12-'СЕТ СН'!$F$21</f>
        <v>-492.97101384000001</v>
      </c>
      <c r="K191" s="37">
        <f>SUMIFS(СВЦЭМ!$F$34:$F$777,СВЦЭМ!$A$34:$A$777,$A191,СВЦЭМ!$B$34:$B$777,K$190)+'СЕТ СН'!$F$12-'СЕТ СН'!$F$21</f>
        <v>-495.44437975</v>
      </c>
      <c r="L191" s="37">
        <f>SUMIFS(СВЦЭМ!$F$34:$F$777,СВЦЭМ!$A$34:$A$777,$A191,СВЦЭМ!$B$34:$B$777,L$190)+'СЕТ СН'!$F$12-'СЕТ СН'!$F$21</f>
        <v>-498.59823944999999</v>
      </c>
      <c r="M191" s="37">
        <f>SUMIFS(СВЦЭМ!$F$34:$F$777,СВЦЭМ!$A$34:$A$777,$A191,СВЦЭМ!$B$34:$B$777,M$190)+'СЕТ СН'!$F$12-'СЕТ СН'!$F$21</f>
        <v>-499.81604082000001</v>
      </c>
      <c r="N191" s="37">
        <f>SUMIFS(СВЦЭМ!$F$34:$F$777,СВЦЭМ!$A$34:$A$777,$A191,СВЦЭМ!$B$34:$B$777,N$190)+'СЕТ СН'!$F$12-'СЕТ СН'!$F$21</f>
        <v>-499.42917353000001</v>
      </c>
      <c r="O191" s="37">
        <f>SUMIFS(СВЦЭМ!$F$34:$F$777,СВЦЭМ!$A$34:$A$777,$A191,СВЦЭМ!$B$34:$B$777,O$190)+'СЕТ СН'!$F$12-'СЕТ СН'!$F$21</f>
        <v>-498.91954423999999</v>
      </c>
      <c r="P191" s="37">
        <f>SUMIFS(СВЦЭМ!$F$34:$F$777,СВЦЭМ!$A$34:$A$777,$A191,СВЦЭМ!$B$34:$B$777,P$190)+'СЕТ СН'!$F$12-'СЕТ СН'!$F$21</f>
        <v>-497.71717820000003</v>
      </c>
      <c r="Q191" s="37">
        <f>SUMIFS(СВЦЭМ!$F$34:$F$777,СВЦЭМ!$A$34:$A$777,$A191,СВЦЭМ!$B$34:$B$777,Q$190)+'СЕТ СН'!$F$12-'СЕТ СН'!$F$21</f>
        <v>-496.77094904</v>
      </c>
      <c r="R191" s="37">
        <f>SUMIFS(СВЦЭМ!$F$34:$F$777,СВЦЭМ!$A$34:$A$777,$A191,СВЦЭМ!$B$34:$B$777,R$190)+'СЕТ СН'!$F$12-'СЕТ СН'!$F$21</f>
        <v>-497.50097811000001</v>
      </c>
      <c r="S191" s="37">
        <f>SUMIFS(СВЦЭМ!$F$34:$F$777,СВЦЭМ!$A$34:$A$777,$A191,СВЦЭМ!$B$34:$B$777,S$190)+'СЕТ СН'!$F$12-'СЕТ СН'!$F$21</f>
        <v>-500.57731855999998</v>
      </c>
      <c r="T191" s="37">
        <f>SUMIFS(СВЦЭМ!$F$34:$F$777,СВЦЭМ!$A$34:$A$777,$A191,СВЦЭМ!$B$34:$B$777,T$190)+'СЕТ СН'!$F$12-'СЕТ СН'!$F$21</f>
        <v>-501.43036295000002</v>
      </c>
      <c r="U191" s="37">
        <f>SUMIFS(СВЦЭМ!$F$34:$F$777,СВЦЭМ!$A$34:$A$777,$A191,СВЦЭМ!$B$34:$B$777,U$190)+'СЕТ СН'!$F$12-'СЕТ СН'!$F$21</f>
        <v>-501.36580662</v>
      </c>
      <c r="V191" s="37">
        <f>SUMIFS(СВЦЭМ!$F$34:$F$777,СВЦЭМ!$A$34:$A$777,$A191,СВЦЭМ!$B$34:$B$777,V$190)+'СЕТ СН'!$F$12-'СЕТ СН'!$F$21</f>
        <v>-500.83991163999997</v>
      </c>
      <c r="W191" s="37">
        <f>SUMIFS(СВЦЭМ!$F$34:$F$777,СВЦЭМ!$A$34:$A$777,$A191,СВЦЭМ!$B$34:$B$777,W$190)+'СЕТ СН'!$F$12-'СЕТ СН'!$F$21</f>
        <v>-500.94714107999999</v>
      </c>
      <c r="X191" s="37">
        <f>SUMIFS(СВЦЭМ!$F$34:$F$777,СВЦЭМ!$A$34:$A$777,$A191,СВЦЭМ!$B$34:$B$777,X$190)+'СЕТ СН'!$F$12-'СЕТ СН'!$F$21</f>
        <v>-500.88328865</v>
      </c>
      <c r="Y191" s="37">
        <f>SUMIFS(СВЦЭМ!$F$34:$F$777,СВЦЭМ!$A$34:$A$777,$A191,СВЦЭМ!$B$34:$B$777,Y$190)+'СЕТ СН'!$F$12-'СЕТ СН'!$F$21</f>
        <v>-497.09312683000002</v>
      </c>
      <c r="AA191" s="46"/>
    </row>
    <row r="192" spans="1:27" ht="15.75" x14ac:dyDescent="0.2">
      <c r="A192" s="36">
        <f>A191+1</f>
        <v>42737</v>
      </c>
      <c r="B192" s="37">
        <f>SUMIFS(СВЦЭМ!$F$34:$F$777,СВЦЭМ!$A$34:$A$777,$A192,СВЦЭМ!$B$34:$B$777,B$190)+'СЕТ СН'!$F$12-'СЕТ СН'!$F$21</f>
        <v>-492.49524711999999</v>
      </c>
      <c r="C192" s="37">
        <f>SUMIFS(СВЦЭМ!$F$34:$F$777,СВЦЭМ!$A$34:$A$777,$A192,СВЦЭМ!$B$34:$B$777,C$190)+'СЕТ СН'!$F$12-'СЕТ СН'!$F$21</f>
        <v>-489.06033321000001</v>
      </c>
      <c r="D192" s="37">
        <f>SUMIFS(СВЦЭМ!$F$34:$F$777,СВЦЭМ!$A$34:$A$777,$A192,СВЦЭМ!$B$34:$B$777,D$190)+'СЕТ СН'!$F$12-'СЕТ СН'!$F$21</f>
        <v>-487.14551928999998</v>
      </c>
      <c r="E192" s="37">
        <f>SUMIFS(СВЦЭМ!$F$34:$F$777,СВЦЭМ!$A$34:$A$777,$A192,СВЦЭМ!$B$34:$B$777,E$190)+'СЕТ СН'!$F$12-'СЕТ СН'!$F$21</f>
        <v>-485.98540199000001</v>
      </c>
      <c r="F192" s="37">
        <f>SUMIFS(СВЦЭМ!$F$34:$F$777,СВЦЭМ!$A$34:$A$777,$A192,СВЦЭМ!$B$34:$B$777,F$190)+'СЕТ СН'!$F$12-'СЕТ СН'!$F$21</f>
        <v>-485.64532019000001</v>
      </c>
      <c r="G192" s="37">
        <f>SUMIFS(СВЦЭМ!$F$34:$F$777,СВЦЭМ!$A$34:$A$777,$A192,СВЦЭМ!$B$34:$B$777,G$190)+'СЕТ СН'!$F$12-'СЕТ СН'!$F$21</f>
        <v>-485.78998309000002</v>
      </c>
      <c r="H192" s="37">
        <f>SUMIFS(СВЦЭМ!$F$34:$F$777,СВЦЭМ!$A$34:$A$777,$A192,СВЦЭМ!$B$34:$B$777,H$190)+'СЕТ СН'!$F$12-'СЕТ СН'!$F$21</f>
        <v>-486.75698233999998</v>
      </c>
      <c r="I192" s="37">
        <f>SUMIFS(СВЦЭМ!$F$34:$F$777,СВЦЭМ!$A$34:$A$777,$A192,СВЦЭМ!$B$34:$B$777,I$190)+'СЕТ СН'!$F$12-'СЕТ СН'!$F$21</f>
        <v>-490.13093139</v>
      </c>
      <c r="J192" s="37">
        <f>SUMIFS(СВЦЭМ!$F$34:$F$777,СВЦЭМ!$A$34:$A$777,$A192,СВЦЭМ!$B$34:$B$777,J$190)+'СЕТ СН'!$F$12-'СЕТ СН'!$F$21</f>
        <v>-496.68554366000001</v>
      </c>
      <c r="K192" s="37">
        <f>SUMIFS(СВЦЭМ!$F$34:$F$777,СВЦЭМ!$A$34:$A$777,$A192,СВЦЭМ!$B$34:$B$777,K$190)+'СЕТ СН'!$F$12-'СЕТ СН'!$F$21</f>
        <v>-500.35866192999998</v>
      </c>
      <c r="L192" s="37">
        <f>SUMIFS(СВЦЭМ!$F$34:$F$777,СВЦЭМ!$A$34:$A$777,$A192,СВЦЭМ!$B$34:$B$777,L$190)+'СЕТ СН'!$F$12-'СЕТ СН'!$F$21</f>
        <v>-500.13333955999997</v>
      </c>
      <c r="M192" s="37">
        <f>SUMIFS(СВЦЭМ!$F$34:$F$777,СВЦЭМ!$A$34:$A$777,$A192,СВЦЭМ!$B$34:$B$777,M$190)+'СЕТ СН'!$F$12-'СЕТ СН'!$F$21</f>
        <v>-500.23438630999999</v>
      </c>
      <c r="N192" s="37">
        <f>SUMIFS(СВЦЭМ!$F$34:$F$777,СВЦЭМ!$A$34:$A$777,$A192,СВЦЭМ!$B$34:$B$777,N$190)+'СЕТ СН'!$F$12-'СЕТ СН'!$F$21</f>
        <v>-500.73413806000002</v>
      </c>
      <c r="O192" s="37">
        <f>SUMIFS(СВЦЭМ!$F$34:$F$777,СВЦЭМ!$A$34:$A$777,$A192,СВЦЭМ!$B$34:$B$777,O$190)+'СЕТ СН'!$F$12-'СЕТ СН'!$F$21</f>
        <v>-501.06877007000003</v>
      </c>
      <c r="P192" s="37">
        <f>SUMIFS(СВЦЭМ!$F$34:$F$777,СВЦЭМ!$A$34:$A$777,$A192,СВЦЭМ!$B$34:$B$777,P$190)+'СЕТ СН'!$F$12-'СЕТ СН'!$F$21</f>
        <v>-500.60356846000002</v>
      </c>
      <c r="Q192" s="37">
        <f>SUMIFS(СВЦЭМ!$F$34:$F$777,СВЦЭМ!$A$34:$A$777,$A192,СВЦЭМ!$B$34:$B$777,Q$190)+'СЕТ СН'!$F$12-'СЕТ СН'!$F$21</f>
        <v>-499.25142254000002</v>
      </c>
      <c r="R192" s="37">
        <f>SUMIFS(СВЦЭМ!$F$34:$F$777,СВЦЭМ!$A$34:$A$777,$A192,СВЦЭМ!$B$34:$B$777,R$190)+'СЕТ СН'!$F$12-'СЕТ СН'!$F$21</f>
        <v>-500.30697330999999</v>
      </c>
      <c r="S192" s="37">
        <f>SUMIFS(СВЦЭМ!$F$34:$F$777,СВЦЭМ!$A$34:$A$777,$A192,СВЦЭМ!$B$34:$B$777,S$190)+'СЕТ СН'!$F$12-'СЕТ СН'!$F$21</f>
        <v>-500.90388767000002</v>
      </c>
      <c r="T192" s="37">
        <f>SUMIFS(СВЦЭМ!$F$34:$F$777,СВЦЭМ!$A$34:$A$777,$A192,СВЦЭМ!$B$34:$B$777,T$190)+'СЕТ СН'!$F$12-'СЕТ СН'!$F$21</f>
        <v>-500.52461894999999</v>
      </c>
      <c r="U192" s="37">
        <f>SUMIFS(СВЦЭМ!$F$34:$F$777,СВЦЭМ!$A$34:$A$777,$A192,СВЦЭМ!$B$34:$B$777,U$190)+'СЕТ СН'!$F$12-'СЕТ СН'!$F$21</f>
        <v>-500.29050675000002</v>
      </c>
      <c r="V192" s="37">
        <f>SUMIFS(СВЦЭМ!$F$34:$F$777,СВЦЭМ!$A$34:$A$777,$A192,СВЦЭМ!$B$34:$B$777,V$190)+'СЕТ СН'!$F$12-'СЕТ СН'!$F$21</f>
        <v>-500.05754741999999</v>
      </c>
      <c r="W192" s="37">
        <f>SUMIFS(СВЦЭМ!$F$34:$F$777,СВЦЭМ!$A$34:$A$777,$A192,СВЦЭМ!$B$34:$B$777,W$190)+'СЕТ СН'!$F$12-'СЕТ СН'!$F$21</f>
        <v>-500.28370631000001</v>
      </c>
      <c r="X192" s="37">
        <f>SUMIFS(СВЦЭМ!$F$34:$F$777,СВЦЭМ!$A$34:$A$777,$A192,СВЦЭМ!$B$34:$B$777,X$190)+'СЕТ СН'!$F$12-'СЕТ СН'!$F$21</f>
        <v>-500.17374709000001</v>
      </c>
      <c r="Y192" s="37">
        <f>SUMIFS(СВЦЭМ!$F$34:$F$777,СВЦЭМ!$A$34:$A$777,$A192,СВЦЭМ!$B$34:$B$777,Y$190)+'СЕТ СН'!$F$12-'СЕТ СН'!$F$21</f>
        <v>-496.72812662000001</v>
      </c>
    </row>
    <row r="193" spans="1:25" ht="15.75" x14ac:dyDescent="0.2">
      <c r="A193" s="36">
        <f t="shared" ref="A193:A221" si="5">A192+1</f>
        <v>42738</v>
      </c>
      <c r="B193" s="37">
        <f>SUMIFS(СВЦЭМ!$F$34:$F$777,СВЦЭМ!$A$34:$A$777,$A193,СВЦЭМ!$B$34:$B$777,B$190)+'СЕТ СН'!$F$12-'СЕТ СН'!$F$21</f>
        <v>-489.34034595000003</v>
      </c>
      <c r="C193" s="37">
        <f>SUMIFS(СВЦЭМ!$F$34:$F$777,СВЦЭМ!$A$34:$A$777,$A193,СВЦЭМ!$B$34:$B$777,C$190)+'СЕТ СН'!$F$12-'СЕТ СН'!$F$21</f>
        <v>-485.95510462999999</v>
      </c>
      <c r="D193" s="37">
        <f>SUMIFS(СВЦЭМ!$F$34:$F$777,СВЦЭМ!$A$34:$A$777,$A193,СВЦЭМ!$B$34:$B$777,D$190)+'СЕТ СН'!$F$12-'СЕТ СН'!$F$21</f>
        <v>-483.72461705000001</v>
      </c>
      <c r="E193" s="37">
        <f>SUMIFS(СВЦЭМ!$F$34:$F$777,СВЦЭМ!$A$34:$A$777,$A193,СВЦЭМ!$B$34:$B$777,E$190)+'СЕТ СН'!$F$12-'СЕТ СН'!$F$21</f>
        <v>-482.50775428999998</v>
      </c>
      <c r="F193" s="37">
        <f>SUMIFS(СВЦЭМ!$F$34:$F$777,СВЦЭМ!$A$34:$A$777,$A193,СВЦЭМ!$B$34:$B$777,F$190)+'СЕТ СН'!$F$12-'СЕТ СН'!$F$21</f>
        <v>-482.68105101999998</v>
      </c>
      <c r="G193" s="37">
        <f>SUMIFS(СВЦЭМ!$F$34:$F$777,СВЦЭМ!$A$34:$A$777,$A193,СВЦЭМ!$B$34:$B$777,G$190)+'СЕТ СН'!$F$12-'СЕТ СН'!$F$21</f>
        <v>-483.25254429</v>
      </c>
      <c r="H193" s="37">
        <f>SUMIFS(СВЦЭМ!$F$34:$F$777,СВЦЭМ!$A$34:$A$777,$A193,СВЦЭМ!$B$34:$B$777,H$190)+'СЕТ СН'!$F$12-'СЕТ СН'!$F$21</f>
        <v>-484.35309540999998</v>
      </c>
      <c r="I193" s="37">
        <f>SUMIFS(СВЦЭМ!$F$34:$F$777,СВЦЭМ!$A$34:$A$777,$A193,СВЦЭМ!$B$34:$B$777,I$190)+'СЕТ СН'!$F$12-'СЕТ СН'!$F$21</f>
        <v>-486.99113523</v>
      </c>
      <c r="J193" s="37">
        <f>SUMIFS(СВЦЭМ!$F$34:$F$777,СВЦЭМ!$A$34:$A$777,$A193,СВЦЭМ!$B$34:$B$777,J$190)+'СЕТ СН'!$F$12-'СЕТ СН'!$F$21</f>
        <v>-492.42298648000002</v>
      </c>
      <c r="K193" s="37">
        <f>SUMIFS(СВЦЭМ!$F$34:$F$777,СВЦЭМ!$A$34:$A$777,$A193,СВЦЭМ!$B$34:$B$777,K$190)+'СЕТ СН'!$F$12-'СЕТ СН'!$F$21</f>
        <v>-495.43021518</v>
      </c>
      <c r="L193" s="37">
        <f>SUMIFS(СВЦЭМ!$F$34:$F$777,СВЦЭМ!$A$34:$A$777,$A193,СВЦЭМ!$B$34:$B$777,L$190)+'СЕТ СН'!$F$12-'СЕТ СН'!$F$21</f>
        <v>-496.20091955999999</v>
      </c>
      <c r="M193" s="37">
        <f>SUMIFS(СВЦЭМ!$F$34:$F$777,СВЦЭМ!$A$34:$A$777,$A193,СВЦЭМ!$B$34:$B$777,M$190)+'СЕТ СН'!$F$12-'СЕТ СН'!$F$21</f>
        <v>-497.71589868000001</v>
      </c>
      <c r="N193" s="37">
        <f>SUMIFS(СВЦЭМ!$F$34:$F$777,СВЦЭМ!$A$34:$A$777,$A193,СВЦЭМ!$B$34:$B$777,N$190)+'СЕТ СН'!$F$12-'СЕТ СН'!$F$21</f>
        <v>-498.37072720000003</v>
      </c>
      <c r="O193" s="37">
        <f>SUMIFS(СВЦЭМ!$F$34:$F$777,СВЦЭМ!$A$34:$A$777,$A193,СВЦЭМ!$B$34:$B$777,O$190)+'СЕТ СН'!$F$12-'СЕТ СН'!$F$21</f>
        <v>-498.54366405000002</v>
      </c>
      <c r="P193" s="37">
        <f>SUMIFS(СВЦЭМ!$F$34:$F$777,СВЦЭМ!$A$34:$A$777,$A193,СВЦЭМ!$B$34:$B$777,P$190)+'СЕТ СН'!$F$12-'СЕТ СН'!$F$21</f>
        <v>-498.65641442000003</v>
      </c>
      <c r="Q193" s="37">
        <f>SUMIFS(СВЦЭМ!$F$34:$F$777,СВЦЭМ!$A$34:$A$777,$A193,СВЦЭМ!$B$34:$B$777,Q$190)+'СЕТ СН'!$F$12-'СЕТ СН'!$F$21</f>
        <v>-498.90443247999997</v>
      </c>
      <c r="R193" s="37">
        <f>SUMIFS(СВЦЭМ!$F$34:$F$777,СВЦЭМ!$A$34:$A$777,$A193,СВЦЭМ!$B$34:$B$777,R$190)+'СЕТ СН'!$F$12-'СЕТ СН'!$F$21</f>
        <v>-498.84791260999998</v>
      </c>
      <c r="S193" s="37">
        <f>SUMIFS(СВЦЭМ!$F$34:$F$777,СВЦЭМ!$A$34:$A$777,$A193,СВЦЭМ!$B$34:$B$777,S$190)+'СЕТ СН'!$F$12-'СЕТ СН'!$F$21</f>
        <v>-498.83401598</v>
      </c>
      <c r="T193" s="37">
        <f>SUMIFS(СВЦЭМ!$F$34:$F$777,СВЦЭМ!$A$34:$A$777,$A193,СВЦЭМ!$B$34:$B$777,T$190)+'СЕТ СН'!$F$12-'СЕТ СН'!$F$21</f>
        <v>-498.24443156000001</v>
      </c>
      <c r="U193" s="37">
        <f>SUMIFS(СВЦЭМ!$F$34:$F$777,СВЦЭМ!$A$34:$A$777,$A193,СВЦЭМ!$B$34:$B$777,U$190)+'СЕТ СН'!$F$12-'СЕТ СН'!$F$21</f>
        <v>-498.2730287</v>
      </c>
      <c r="V193" s="37">
        <f>SUMIFS(СВЦЭМ!$F$34:$F$777,СВЦЭМ!$A$34:$A$777,$A193,СВЦЭМ!$B$34:$B$777,V$190)+'СЕТ СН'!$F$12-'СЕТ СН'!$F$21</f>
        <v>-498.24859834</v>
      </c>
      <c r="W193" s="37">
        <f>SUMIFS(СВЦЭМ!$F$34:$F$777,СВЦЭМ!$A$34:$A$777,$A193,СВЦЭМ!$B$34:$B$777,W$190)+'СЕТ СН'!$F$12-'СЕТ СН'!$F$21</f>
        <v>-498.44354147000001</v>
      </c>
      <c r="X193" s="37">
        <f>SUMIFS(СВЦЭМ!$F$34:$F$777,СВЦЭМ!$A$34:$A$777,$A193,СВЦЭМ!$B$34:$B$777,X$190)+'СЕТ СН'!$F$12-'СЕТ СН'!$F$21</f>
        <v>-498.57124157999999</v>
      </c>
      <c r="Y193" s="37">
        <f>SUMIFS(СВЦЭМ!$F$34:$F$777,СВЦЭМ!$A$34:$A$777,$A193,СВЦЭМ!$B$34:$B$777,Y$190)+'СЕТ СН'!$F$12-'СЕТ СН'!$F$21</f>
        <v>-494.87304139000003</v>
      </c>
    </row>
    <row r="194" spans="1:25" ht="15.75" x14ac:dyDescent="0.2">
      <c r="A194" s="36">
        <f t="shared" si="5"/>
        <v>42739</v>
      </c>
      <c r="B194" s="37">
        <f>SUMIFS(СВЦЭМ!$F$34:$F$777,СВЦЭМ!$A$34:$A$777,$A194,СВЦЭМ!$B$34:$B$777,B$190)+'СЕТ СН'!$F$12-'СЕТ СН'!$F$21</f>
        <v>-493.86001676000001</v>
      </c>
      <c r="C194" s="37">
        <f>SUMIFS(СВЦЭМ!$F$34:$F$777,СВЦЭМ!$A$34:$A$777,$A194,СВЦЭМ!$B$34:$B$777,C$190)+'СЕТ СН'!$F$12-'СЕТ СН'!$F$21</f>
        <v>-489.79149058000002</v>
      </c>
      <c r="D194" s="37">
        <f>SUMIFS(СВЦЭМ!$F$34:$F$777,СВЦЭМ!$A$34:$A$777,$A194,СВЦЭМ!$B$34:$B$777,D$190)+'СЕТ СН'!$F$12-'СЕТ СН'!$F$21</f>
        <v>-487.65213604000002</v>
      </c>
      <c r="E194" s="37">
        <f>SUMIFS(СВЦЭМ!$F$34:$F$777,СВЦЭМ!$A$34:$A$777,$A194,СВЦЭМ!$B$34:$B$777,E$190)+'СЕТ СН'!$F$12-'СЕТ СН'!$F$21</f>
        <v>-486.19205470999998</v>
      </c>
      <c r="F194" s="37">
        <f>SUMIFS(СВЦЭМ!$F$34:$F$777,СВЦЭМ!$A$34:$A$777,$A194,СВЦЭМ!$B$34:$B$777,F$190)+'СЕТ СН'!$F$12-'СЕТ СН'!$F$21</f>
        <v>-485.83578912000002</v>
      </c>
      <c r="G194" s="37">
        <f>SUMIFS(СВЦЭМ!$F$34:$F$777,СВЦЭМ!$A$34:$A$777,$A194,СВЦЭМ!$B$34:$B$777,G$190)+'СЕТ СН'!$F$12-'СЕТ СН'!$F$21</f>
        <v>-486.31469099000003</v>
      </c>
      <c r="H194" s="37">
        <f>SUMIFS(СВЦЭМ!$F$34:$F$777,СВЦЭМ!$A$34:$A$777,$A194,СВЦЭМ!$B$34:$B$777,H$190)+'СЕТ СН'!$F$12-'СЕТ СН'!$F$21</f>
        <v>-488.38974373999997</v>
      </c>
      <c r="I194" s="37">
        <f>SUMIFS(СВЦЭМ!$F$34:$F$777,СВЦЭМ!$A$34:$A$777,$A194,СВЦЭМ!$B$34:$B$777,I$190)+'СЕТ СН'!$F$12-'СЕТ СН'!$F$21</f>
        <v>-492.37820468000001</v>
      </c>
      <c r="J194" s="37">
        <f>SUMIFS(СВЦЭМ!$F$34:$F$777,СВЦЭМ!$A$34:$A$777,$A194,СВЦЭМ!$B$34:$B$777,J$190)+'СЕТ СН'!$F$12-'СЕТ СН'!$F$21</f>
        <v>-499.47394731999998</v>
      </c>
      <c r="K194" s="37">
        <f>SUMIFS(СВЦЭМ!$F$34:$F$777,СВЦЭМ!$A$34:$A$777,$A194,СВЦЭМ!$B$34:$B$777,K$190)+'СЕТ СН'!$F$12-'СЕТ СН'!$F$21</f>
        <v>-499.64271465000002</v>
      </c>
      <c r="L194" s="37">
        <f>SUMIFS(СВЦЭМ!$F$34:$F$777,СВЦЭМ!$A$34:$A$777,$A194,СВЦЭМ!$B$34:$B$777,L$190)+'СЕТ СН'!$F$12-'СЕТ СН'!$F$21</f>
        <v>-499.16867571</v>
      </c>
      <c r="M194" s="37">
        <f>SUMIFS(СВЦЭМ!$F$34:$F$777,СВЦЭМ!$A$34:$A$777,$A194,СВЦЭМ!$B$34:$B$777,M$190)+'СЕТ СН'!$F$12-'СЕТ СН'!$F$21</f>
        <v>-499.53086353999998</v>
      </c>
      <c r="N194" s="37">
        <f>SUMIFS(СВЦЭМ!$F$34:$F$777,СВЦЭМ!$A$34:$A$777,$A194,СВЦЭМ!$B$34:$B$777,N$190)+'СЕТ СН'!$F$12-'СЕТ СН'!$F$21</f>
        <v>-500.28313271000002</v>
      </c>
      <c r="O194" s="37">
        <f>SUMIFS(СВЦЭМ!$F$34:$F$777,СВЦЭМ!$A$34:$A$777,$A194,СВЦЭМ!$B$34:$B$777,O$190)+'СЕТ СН'!$F$12-'СЕТ СН'!$F$21</f>
        <v>-499.92856145000002</v>
      </c>
      <c r="P194" s="37">
        <f>SUMIFS(СВЦЭМ!$F$34:$F$777,СВЦЭМ!$A$34:$A$777,$A194,СВЦЭМ!$B$34:$B$777,P$190)+'СЕТ СН'!$F$12-'СЕТ СН'!$F$21</f>
        <v>-500.09953185000001</v>
      </c>
      <c r="Q194" s="37">
        <f>SUMIFS(СВЦЭМ!$F$34:$F$777,СВЦЭМ!$A$34:$A$777,$A194,СВЦЭМ!$B$34:$B$777,Q$190)+'СЕТ СН'!$F$12-'СЕТ СН'!$F$21</f>
        <v>-500.35836141999999</v>
      </c>
      <c r="R194" s="37">
        <f>SUMIFS(СВЦЭМ!$F$34:$F$777,СВЦЭМ!$A$34:$A$777,$A194,СВЦЭМ!$B$34:$B$777,R$190)+'СЕТ СН'!$F$12-'СЕТ СН'!$F$21</f>
        <v>-500.34057842999999</v>
      </c>
      <c r="S194" s="37">
        <f>SUMIFS(СВЦЭМ!$F$34:$F$777,СВЦЭМ!$A$34:$A$777,$A194,СВЦЭМ!$B$34:$B$777,S$190)+'СЕТ СН'!$F$12-'СЕТ СН'!$F$21</f>
        <v>-500.08994789999997</v>
      </c>
      <c r="T194" s="37">
        <f>SUMIFS(СВЦЭМ!$F$34:$F$777,СВЦЭМ!$A$34:$A$777,$A194,СВЦЭМ!$B$34:$B$777,T$190)+'СЕТ СН'!$F$12-'СЕТ СН'!$F$21</f>
        <v>-499.48455282999998</v>
      </c>
      <c r="U194" s="37">
        <f>SUMIFS(СВЦЭМ!$F$34:$F$777,СВЦЭМ!$A$34:$A$777,$A194,СВЦЭМ!$B$34:$B$777,U$190)+'СЕТ СН'!$F$12-'СЕТ СН'!$F$21</f>
        <v>-499.51863084000001</v>
      </c>
      <c r="V194" s="37">
        <f>SUMIFS(СВЦЭМ!$F$34:$F$777,СВЦЭМ!$A$34:$A$777,$A194,СВЦЭМ!$B$34:$B$777,V$190)+'СЕТ СН'!$F$12-'СЕТ СН'!$F$21</f>
        <v>-499.52008218000003</v>
      </c>
      <c r="W194" s="37">
        <f>SUMIFS(СВЦЭМ!$F$34:$F$777,СВЦЭМ!$A$34:$A$777,$A194,СВЦЭМ!$B$34:$B$777,W$190)+'СЕТ СН'!$F$12-'СЕТ СН'!$F$21</f>
        <v>-499.84828212000002</v>
      </c>
      <c r="X194" s="37">
        <f>SUMIFS(СВЦЭМ!$F$34:$F$777,СВЦЭМ!$A$34:$A$777,$A194,СВЦЭМ!$B$34:$B$777,X$190)+'СЕТ СН'!$F$12-'СЕТ СН'!$F$21</f>
        <v>-500.0144952</v>
      </c>
      <c r="Y194" s="37">
        <f>SUMIFS(СВЦЭМ!$F$34:$F$777,СВЦЭМ!$A$34:$A$777,$A194,СВЦЭМ!$B$34:$B$777,Y$190)+'СЕТ СН'!$F$12-'СЕТ СН'!$F$21</f>
        <v>-496.95660318</v>
      </c>
    </row>
    <row r="195" spans="1:25" ht="15.75" x14ac:dyDescent="0.2">
      <c r="A195" s="36">
        <f t="shared" si="5"/>
        <v>42740</v>
      </c>
      <c r="B195" s="37">
        <f>SUMIFS(СВЦЭМ!$F$34:$F$777,СВЦЭМ!$A$34:$A$777,$A195,СВЦЭМ!$B$34:$B$777,B$190)+'СЕТ СН'!$F$12-'СЕТ СН'!$F$21</f>
        <v>-492.05066538</v>
      </c>
      <c r="C195" s="37">
        <f>SUMIFS(СВЦЭМ!$F$34:$F$777,СВЦЭМ!$A$34:$A$777,$A195,СВЦЭМ!$B$34:$B$777,C$190)+'СЕТ СН'!$F$12-'СЕТ СН'!$F$21</f>
        <v>-488.43015672000001</v>
      </c>
      <c r="D195" s="37">
        <f>SUMIFS(СВЦЭМ!$F$34:$F$777,СВЦЭМ!$A$34:$A$777,$A195,СВЦЭМ!$B$34:$B$777,D$190)+'СЕТ СН'!$F$12-'СЕТ СН'!$F$21</f>
        <v>-485.54049054000001</v>
      </c>
      <c r="E195" s="37">
        <f>SUMIFS(СВЦЭМ!$F$34:$F$777,СВЦЭМ!$A$34:$A$777,$A195,СВЦЭМ!$B$34:$B$777,E$190)+'СЕТ СН'!$F$12-'СЕТ СН'!$F$21</f>
        <v>-484.56416617000002</v>
      </c>
      <c r="F195" s="37">
        <f>SUMIFS(СВЦЭМ!$F$34:$F$777,СВЦЭМ!$A$34:$A$777,$A195,СВЦЭМ!$B$34:$B$777,F$190)+'СЕТ СН'!$F$12-'СЕТ СН'!$F$21</f>
        <v>-484.41863792999999</v>
      </c>
      <c r="G195" s="37">
        <f>SUMIFS(СВЦЭМ!$F$34:$F$777,СВЦЭМ!$A$34:$A$777,$A195,СВЦЭМ!$B$34:$B$777,G$190)+'СЕТ СН'!$F$12-'СЕТ СН'!$F$21</f>
        <v>-484.58747812000001</v>
      </c>
      <c r="H195" s="37">
        <f>SUMIFS(СВЦЭМ!$F$34:$F$777,СВЦЭМ!$A$34:$A$777,$A195,СВЦЭМ!$B$34:$B$777,H$190)+'СЕТ СН'!$F$12-'СЕТ СН'!$F$21</f>
        <v>-486.76829709999998</v>
      </c>
      <c r="I195" s="37">
        <f>SUMIFS(СВЦЭМ!$F$34:$F$777,СВЦЭМ!$A$34:$A$777,$A195,СВЦЭМ!$B$34:$B$777,I$190)+'СЕТ СН'!$F$12-'СЕТ СН'!$F$21</f>
        <v>-491.39140156000002</v>
      </c>
      <c r="J195" s="37">
        <f>SUMIFS(СВЦЭМ!$F$34:$F$777,СВЦЭМ!$A$34:$A$777,$A195,СВЦЭМ!$B$34:$B$777,J$190)+'СЕТ СН'!$F$12-'СЕТ СН'!$F$21</f>
        <v>-498.33449010999999</v>
      </c>
      <c r="K195" s="37">
        <f>SUMIFS(СВЦЭМ!$F$34:$F$777,СВЦЭМ!$A$34:$A$777,$A195,СВЦЭМ!$B$34:$B$777,K$190)+'СЕТ СН'!$F$12-'СЕТ СН'!$F$21</f>
        <v>-499.77720011999997</v>
      </c>
      <c r="L195" s="37">
        <f>SUMIFS(СВЦЭМ!$F$34:$F$777,СВЦЭМ!$A$34:$A$777,$A195,СВЦЭМ!$B$34:$B$777,L$190)+'СЕТ СН'!$F$12-'СЕТ СН'!$F$21</f>
        <v>-498.95735064000002</v>
      </c>
      <c r="M195" s="37">
        <f>SUMIFS(СВЦЭМ!$F$34:$F$777,СВЦЭМ!$A$34:$A$777,$A195,СВЦЭМ!$B$34:$B$777,M$190)+'СЕТ СН'!$F$12-'СЕТ СН'!$F$21</f>
        <v>-499.25441548999999</v>
      </c>
      <c r="N195" s="37">
        <f>SUMIFS(СВЦЭМ!$F$34:$F$777,СВЦЭМ!$A$34:$A$777,$A195,СВЦЭМ!$B$34:$B$777,N$190)+'СЕТ СН'!$F$12-'СЕТ СН'!$F$21</f>
        <v>-500.07126043</v>
      </c>
      <c r="O195" s="37">
        <f>SUMIFS(СВЦЭМ!$F$34:$F$777,СВЦЭМ!$A$34:$A$777,$A195,СВЦЭМ!$B$34:$B$777,O$190)+'СЕТ СН'!$F$12-'СЕТ СН'!$F$21</f>
        <v>-500.09264522000001</v>
      </c>
      <c r="P195" s="37">
        <f>SUMIFS(СВЦЭМ!$F$34:$F$777,СВЦЭМ!$A$34:$A$777,$A195,СВЦЭМ!$B$34:$B$777,P$190)+'СЕТ СН'!$F$12-'СЕТ СН'!$F$21</f>
        <v>-499.99848276</v>
      </c>
      <c r="Q195" s="37">
        <f>SUMIFS(СВЦЭМ!$F$34:$F$777,СВЦЭМ!$A$34:$A$777,$A195,СВЦЭМ!$B$34:$B$777,Q$190)+'СЕТ СН'!$F$12-'СЕТ СН'!$F$21</f>
        <v>-500.39147023999999</v>
      </c>
      <c r="R195" s="37">
        <f>SUMIFS(СВЦЭМ!$F$34:$F$777,СВЦЭМ!$A$34:$A$777,$A195,СВЦЭМ!$B$34:$B$777,R$190)+'СЕТ СН'!$F$12-'СЕТ СН'!$F$21</f>
        <v>-500.43222022999998</v>
      </c>
      <c r="S195" s="37">
        <f>SUMIFS(СВЦЭМ!$F$34:$F$777,СВЦЭМ!$A$34:$A$777,$A195,СВЦЭМ!$B$34:$B$777,S$190)+'СЕТ СН'!$F$12-'СЕТ СН'!$F$21</f>
        <v>-500.13790924</v>
      </c>
      <c r="T195" s="37">
        <f>SUMIFS(СВЦЭМ!$F$34:$F$777,СВЦЭМ!$A$34:$A$777,$A195,СВЦЭМ!$B$34:$B$777,T$190)+'СЕТ СН'!$F$12-'СЕТ СН'!$F$21</f>
        <v>-499.44123918000003</v>
      </c>
      <c r="U195" s="37">
        <f>SUMIFS(СВЦЭМ!$F$34:$F$777,СВЦЭМ!$A$34:$A$777,$A195,СВЦЭМ!$B$34:$B$777,U$190)+'СЕТ СН'!$F$12-'СЕТ СН'!$F$21</f>
        <v>-499.64852228000001</v>
      </c>
      <c r="V195" s="37">
        <f>SUMIFS(СВЦЭМ!$F$34:$F$777,СВЦЭМ!$A$34:$A$777,$A195,СВЦЭМ!$B$34:$B$777,V$190)+'СЕТ СН'!$F$12-'СЕТ СН'!$F$21</f>
        <v>-499.56178468999997</v>
      </c>
      <c r="W195" s="37">
        <f>SUMIFS(СВЦЭМ!$F$34:$F$777,СВЦЭМ!$A$34:$A$777,$A195,СВЦЭМ!$B$34:$B$777,W$190)+'СЕТ СН'!$F$12-'СЕТ СН'!$F$21</f>
        <v>-499.99940068000001</v>
      </c>
      <c r="X195" s="37">
        <f>SUMIFS(СВЦЭМ!$F$34:$F$777,СВЦЭМ!$A$34:$A$777,$A195,СВЦЭМ!$B$34:$B$777,X$190)+'СЕТ СН'!$F$12-'СЕТ СН'!$F$21</f>
        <v>-500.13392062000003</v>
      </c>
      <c r="Y195" s="37">
        <f>SUMIFS(СВЦЭМ!$F$34:$F$777,СВЦЭМ!$A$34:$A$777,$A195,СВЦЭМ!$B$34:$B$777,Y$190)+'СЕТ СН'!$F$12-'СЕТ СН'!$F$21</f>
        <v>-496.26200269999998</v>
      </c>
    </row>
    <row r="196" spans="1:25" ht="15.75" x14ac:dyDescent="0.2">
      <c r="A196" s="36">
        <f t="shared" si="5"/>
        <v>42741</v>
      </c>
      <c r="B196" s="37">
        <f>SUMIFS(СВЦЭМ!$F$34:$F$777,СВЦЭМ!$A$34:$A$777,$A196,СВЦЭМ!$B$34:$B$777,B$190)+'СЕТ СН'!$F$12-'СЕТ СН'!$F$21</f>
        <v>-492.99089249999997</v>
      </c>
      <c r="C196" s="37">
        <f>SUMIFS(СВЦЭМ!$F$34:$F$777,СВЦЭМ!$A$34:$A$777,$A196,СВЦЭМ!$B$34:$B$777,C$190)+'СЕТ СН'!$F$12-'СЕТ СН'!$F$21</f>
        <v>-489.36808729000001</v>
      </c>
      <c r="D196" s="37">
        <f>SUMIFS(СВЦЭМ!$F$34:$F$777,СВЦЭМ!$A$34:$A$777,$A196,СВЦЭМ!$B$34:$B$777,D$190)+'СЕТ СН'!$F$12-'СЕТ СН'!$F$21</f>
        <v>-487.03710238999997</v>
      </c>
      <c r="E196" s="37">
        <f>SUMIFS(СВЦЭМ!$F$34:$F$777,СВЦЭМ!$A$34:$A$777,$A196,СВЦЭМ!$B$34:$B$777,E$190)+'СЕТ СН'!$F$12-'СЕТ СН'!$F$21</f>
        <v>-485.82830467999997</v>
      </c>
      <c r="F196" s="37">
        <f>SUMIFS(СВЦЭМ!$F$34:$F$777,СВЦЭМ!$A$34:$A$777,$A196,СВЦЭМ!$B$34:$B$777,F$190)+'СЕТ СН'!$F$12-'СЕТ СН'!$F$21</f>
        <v>-485.70197597999999</v>
      </c>
      <c r="G196" s="37">
        <f>SUMIFS(СВЦЭМ!$F$34:$F$777,СВЦЭМ!$A$34:$A$777,$A196,СВЦЭМ!$B$34:$B$777,G$190)+'СЕТ СН'!$F$12-'СЕТ СН'!$F$21</f>
        <v>-485.7637618</v>
      </c>
      <c r="H196" s="37">
        <f>SUMIFS(СВЦЭМ!$F$34:$F$777,СВЦЭМ!$A$34:$A$777,$A196,СВЦЭМ!$B$34:$B$777,H$190)+'СЕТ СН'!$F$12-'СЕТ СН'!$F$21</f>
        <v>-488.11081960000001</v>
      </c>
      <c r="I196" s="37">
        <f>SUMIFS(СВЦЭМ!$F$34:$F$777,СВЦЭМ!$A$34:$A$777,$A196,СВЦЭМ!$B$34:$B$777,I$190)+'СЕТ СН'!$F$12-'СЕТ СН'!$F$21</f>
        <v>-492.11395915999998</v>
      </c>
      <c r="J196" s="37">
        <f>SUMIFS(СВЦЭМ!$F$34:$F$777,СВЦЭМ!$A$34:$A$777,$A196,СВЦЭМ!$B$34:$B$777,J$190)+'СЕТ СН'!$F$12-'СЕТ СН'!$F$21</f>
        <v>-498.86847290999998</v>
      </c>
      <c r="K196" s="37">
        <f>SUMIFS(СВЦЭМ!$F$34:$F$777,СВЦЭМ!$A$34:$A$777,$A196,СВЦЭМ!$B$34:$B$777,K$190)+'СЕТ СН'!$F$12-'СЕТ СН'!$F$21</f>
        <v>-501.51460863</v>
      </c>
      <c r="L196" s="37">
        <f>SUMIFS(СВЦЭМ!$F$34:$F$777,СВЦЭМ!$A$34:$A$777,$A196,СВЦЭМ!$B$34:$B$777,L$190)+'СЕТ СН'!$F$12-'СЕТ СН'!$F$21</f>
        <v>-499.26729417000001</v>
      </c>
      <c r="M196" s="37">
        <f>SUMIFS(СВЦЭМ!$F$34:$F$777,СВЦЭМ!$A$34:$A$777,$A196,СВЦЭМ!$B$34:$B$777,M$190)+'СЕТ СН'!$F$12-'СЕТ СН'!$F$21</f>
        <v>-498.92767914000001</v>
      </c>
      <c r="N196" s="37">
        <f>SUMIFS(СВЦЭМ!$F$34:$F$777,СВЦЭМ!$A$34:$A$777,$A196,СВЦЭМ!$B$34:$B$777,N$190)+'СЕТ СН'!$F$12-'СЕТ СН'!$F$21</f>
        <v>-499.70208266999998</v>
      </c>
      <c r="O196" s="37">
        <f>SUMIFS(СВЦЭМ!$F$34:$F$777,СВЦЭМ!$A$34:$A$777,$A196,СВЦЭМ!$B$34:$B$777,O$190)+'СЕТ СН'!$F$12-'СЕТ СН'!$F$21</f>
        <v>-501.05789639</v>
      </c>
      <c r="P196" s="37">
        <f>SUMIFS(СВЦЭМ!$F$34:$F$777,СВЦЭМ!$A$34:$A$777,$A196,СВЦЭМ!$B$34:$B$777,P$190)+'СЕТ СН'!$F$12-'СЕТ СН'!$F$21</f>
        <v>-502.02695543999999</v>
      </c>
      <c r="Q196" s="37">
        <f>SUMIFS(СВЦЭМ!$F$34:$F$777,СВЦЭМ!$A$34:$A$777,$A196,СВЦЭМ!$B$34:$B$777,Q$190)+'СЕТ СН'!$F$12-'СЕТ СН'!$F$21</f>
        <v>-501.86600813000001</v>
      </c>
      <c r="R196" s="37">
        <f>SUMIFS(СВЦЭМ!$F$34:$F$777,СВЦЭМ!$A$34:$A$777,$A196,СВЦЭМ!$B$34:$B$777,R$190)+'СЕТ СН'!$F$12-'СЕТ СН'!$F$21</f>
        <v>-502.12849518999997</v>
      </c>
      <c r="S196" s="37">
        <f>SUMIFS(СВЦЭМ!$F$34:$F$777,СВЦЭМ!$A$34:$A$777,$A196,СВЦЭМ!$B$34:$B$777,S$190)+'СЕТ СН'!$F$12-'СЕТ СН'!$F$21</f>
        <v>-500.39963015000001</v>
      </c>
      <c r="T196" s="37">
        <f>SUMIFS(СВЦЭМ!$F$34:$F$777,СВЦЭМ!$A$34:$A$777,$A196,СВЦЭМ!$B$34:$B$777,T$190)+'СЕТ СН'!$F$12-'СЕТ СН'!$F$21</f>
        <v>-499.72355389000001</v>
      </c>
      <c r="U196" s="37">
        <f>SUMIFS(СВЦЭМ!$F$34:$F$777,СВЦЭМ!$A$34:$A$777,$A196,СВЦЭМ!$B$34:$B$777,U$190)+'СЕТ СН'!$F$12-'СЕТ СН'!$F$21</f>
        <v>-499.49986739999997</v>
      </c>
      <c r="V196" s="37">
        <f>SUMIFS(СВЦЭМ!$F$34:$F$777,СВЦЭМ!$A$34:$A$777,$A196,СВЦЭМ!$B$34:$B$777,V$190)+'СЕТ СН'!$F$12-'СЕТ СН'!$F$21</f>
        <v>-498.67829384999999</v>
      </c>
      <c r="W196" s="37">
        <f>SUMIFS(СВЦЭМ!$F$34:$F$777,СВЦЭМ!$A$34:$A$777,$A196,СВЦЭМ!$B$34:$B$777,W$190)+'СЕТ СН'!$F$12-'СЕТ СН'!$F$21</f>
        <v>-499.14945160000002</v>
      </c>
      <c r="X196" s="37">
        <f>SUMIFS(СВЦЭМ!$F$34:$F$777,СВЦЭМ!$A$34:$A$777,$A196,СВЦЭМ!$B$34:$B$777,X$190)+'СЕТ СН'!$F$12-'СЕТ СН'!$F$21</f>
        <v>-500.75715882999998</v>
      </c>
      <c r="Y196" s="37">
        <f>SUMIFS(СВЦЭМ!$F$34:$F$777,СВЦЭМ!$A$34:$A$777,$A196,СВЦЭМ!$B$34:$B$777,Y$190)+'СЕТ СН'!$F$12-'СЕТ СН'!$F$21</f>
        <v>-498.00312197</v>
      </c>
    </row>
    <row r="197" spans="1:25" ht="15.75" x14ac:dyDescent="0.2">
      <c r="A197" s="36">
        <f t="shared" si="5"/>
        <v>42742</v>
      </c>
      <c r="B197" s="37">
        <f>SUMIFS(СВЦЭМ!$F$34:$F$777,СВЦЭМ!$A$34:$A$777,$A197,СВЦЭМ!$B$34:$B$777,B$190)+'СЕТ СН'!$F$12-'СЕТ СН'!$F$21</f>
        <v>-493.22804438000003</v>
      </c>
      <c r="C197" s="37">
        <f>SUMIFS(СВЦЭМ!$F$34:$F$777,СВЦЭМ!$A$34:$A$777,$A197,СВЦЭМ!$B$34:$B$777,C$190)+'СЕТ СН'!$F$12-'СЕТ СН'!$F$21</f>
        <v>-489.69865405000002</v>
      </c>
      <c r="D197" s="37">
        <f>SUMIFS(СВЦЭМ!$F$34:$F$777,СВЦЭМ!$A$34:$A$777,$A197,СВЦЭМ!$B$34:$B$777,D$190)+'СЕТ СН'!$F$12-'СЕТ СН'!$F$21</f>
        <v>-487.31722064999997</v>
      </c>
      <c r="E197" s="37">
        <f>SUMIFS(СВЦЭМ!$F$34:$F$777,СВЦЭМ!$A$34:$A$777,$A197,СВЦЭМ!$B$34:$B$777,E$190)+'СЕТ СН'!$F$12-'СЕТ СН'!$F$21</f>
        <v>-486.38791445999999</v>
      </c>
      <c r="F197" s="37">
        <f>SUMIFS(СВЦЭМ!$F$34:$F$777,СВЦЭМ!$A$34:$A$777,$A197,СВЦЭМ!$B$34:$B$777,F$190)+'СЕТ СН'!$F$12-'СЕТ СН'!$F$21</f>
        <v>-486.01879166999998</v>
      </c>
      <c r="G197" s="37">
        <f>SUMIFS(СВЦЭМ!$F$34:$F$777,СВЦЭМ!$A$34:$A$777,$A197,СВЦЭМ!$B$34:$B$777,G$190)+'СЕТ СН'!$F$12-'СЕТ СН'!$F$21</f>
        <v>-485.77848261999998</v>
      </c>
      <c r="H197" s="37">
        <f>SUMIFS(СВЦЭМ!$F$34:$F$777,СВЦЭМ!$A$34:$A$777,$A197,СВЦЭМ!$B$34:$B$777,H$190)+'СЕТ СН'!$F$12-'СЕТ СН'!$F$21</f>
        <v>-488.23777318999998</v>
      </c>
      <c r="I197" s="37">
        <f>SUMIFS(СВЦЭМ!$F$34:$F$777,СВЦЭМ!$A$34:$A$777,$A197,СВЦЭМ!$B$34:$B$777,I$190)+'СЕТ СН'!$F$12-'СЕТ СН'!$F$21</f>
        <v>-491.97769634999997</v>
      </c>
      <c r="J197" s="37">
        <f>SUMIFS(СВЦЭМ!$F$34:$F$777,СВЦЭМ!$A$34:$A$777,$A197,СВЦЭМ!$B$34:$B$777,J$190)+'СЕТ СН'!$F$12-'СЕТ СН'!$F$21</f>
        <v>-498.87142145000001</v>
      </c>
      <c r="K197" s="37">
        <f>SUMIFS(СВЦЭМ!$F$34:$F$777,СВЦЭМ!$A$34:$A$777,$A197,СВЦЭМ!$B$34:$B$777,K$190)+'СЕТ СН'!$F$12-'СЕТ СН'!$F$21</f>
        <v>-500.76278890999998</v>
      </c>
      <c r="L197" s="37">
        <f>SUMIFS(СВЦЭМ!$F$34:$F$777,СВЦЭМ!$A$34:$A$777,$A197,СВЦЭМ!$B$34:$B$777,L$190)+'СЕТ СН'!$F$12-'СЕТ СН'!$F$21</f>
        <v>-499.96286722000002</v>
      </c>
      <c r="M197" s="37">
        <f>SUMIFS(СВЦЭМ!$F$34:$F$777,СВЦЭМ!$A$34:$A$777,$A197,СВЦЭМ!$B$34:$B$777,M$190)+'СЕТ СН'!$F$12-'СЕТ СН'!$F$21</f>
        <v>-499.68286955000002</v>
      </c>
      <c r="N197" s="37">
        <f>SUMIFS(СВЦЭМ!$F$34:$F$777,СВЦЭМ!$A$34:$A$777,$A197,СВЦЭМ!$B$34:$B$777,N$190)+'СЕТ СН'!$F$12-'СЕТ СН'!$F$21</f>
        <v>-500.64305827999999</v>
      </c>
      <c r="O197" s="37">
        <f>SUMIFS(СВЦЭМ!$F$34:$F$777,СВЦЭМ!$A$34:$A$777,$A197,СВЦЭМ!$B$34:$B$777,O$190)+'СЕТ СН'!$F$12-'СЕТ СН'!$F$21</f>
        <v>-501.27042723</v>
      </c>
      <c r="P197" s="37">
        <f>SUMIFS(СВЦЭМ!$F$34:$F$777,СВЦЭМ!$A$34:$A$777,$A197,СВЦЭМ!$B$34:$B$777,P$190)+'СЕТ СН'!$F$12-'СЕТ СН'!$F$21</f>
        <v>-501.19040792999999</v>
      </c>
      <c r="Q197" s="37">
        <f>SUMIFS(СВЦЭМ!$F$34:$F$777,СВЦЭМ!$A$34:$A$777,$A197,СВЦЭМ!$B$34:$B$777,Q$190)+'СЕТ СН'!$F$12-'СЕТ СН'!$F$21</f>
        <v>-501.50641272000001</v>
      </c>
      <c r="R197" s="37">
        <f>SUMIFS(СВЦЭМ!$F$34:$F$777,СВЦЭМ!$A$34:$A$777,$A197,СВЦЭМ!$B$34:$B$777,R$190)+'СЕТ СН'!$F$12-'СЕТ СН'!$F$21</f>
        <v>-501.41929997</v>
      </c>
      <c r="S197" s="37">
        <f>SUMIFS(СВЦЭМ!$F$34:$F$777,СВЦЭМ!$A$34:$A$777,$A197,СВЦЭМ!$B$34:$B$777,S$190)+'СЕТ СН'!$F$12-'СЕТ СН'!$F$21</f>
        <v>-500.72560059</v>
      </c>
      <c r="T197" s="37">
        <f>SUMIFS(СВЦЭМ!$F$34:$F$777,СВЦЭМ!$A$34:$A$777,$A197,СВЦЭМ!$B$34:$B$777,T$190)+'СЕТ СН'!$F$12-'СЕТ СН'!$F$21</f>
        <v>-498.03508082000002</v>
      </c>
      <c r="U197" s="37">
        <f>SUMIFS(СВЦЭМ!$F$34:$F$777,СВЦЭМ!$A$34:$A$777,$A197,СВЦЭМ!$B$34:$B$777,U$190)+'СЕТ СН'!$F$12-'СЕТ СН'!$F$21</f>
        <v>-498.40855318000001</v>
      </c>
      <c r="V197" s="37">
        <f>SUMIFS(СВЦЭМ!$F$34:$F$777,СВЦЭМ!$A$34:$A$777,$A197,СВЦЭМ!$B$34:$B$777,V$190)+'СЕТ СН'!$F$12-'СЕТ СН'!$F$21</f>
        <v>-499.31128481999997</v>
      </c>
      <c r="W197" s="37">
        <f>SUMIFS(СВЦЭМ!$F$34:$F$777,СВЦЭМ!$A$34:$A$777,$A197,СВЦЭМ!$B$34:$B$777,W$190)+'СЕТ СН'!$F$12-'СЕТ СН'!$F$21</f>
        <v>-499.79329920999999</v>
      </c>
      <c r="X197" s="37">
        <f>SUMIFS(СВЦЭМ!$F$34:$F$777,СВЦЭМ!$A$34:$A$777,$A197,СВЦЭМ!$B$34:$B$777,X$190)+'СЕТ СН'!$F$12-'СЕТ СН'!$F$21</f>
        <v>-500.77849184000002</v>
      </c>
      <c r="Y197" s="37">
        <f>SUMIFS(СВЦЭМ!$F$34:$F$777,СВЦЭМ!$A$34:$A$777,$A197,СВЦЭМ!$B$34:$B$777,Y$190)+'СЕТ СН'!$F$12-'СЕТ СН'!$F$21</f>
        <v>-496.79253727000003</v>
      </c>
    </row>
    <row r="198" spans="1:25" ht="15.75" x14ac:dyDescent="0.2">
      <c r="A198" s="36">
        <f t="shared" si="5"/>
        <v>42743</v>
      </c>
      <c r="B198" s="37">
        <f>SUMIFS(СВЦЭМ!$F$34:$F$777,СВЦЭМ!$A$34:$A$777,$A198,СВЦЭМ!$B$34:$B$777,B$190)+'СЕТ СН'!$F$12-'СЕТ СН'!$F$21</f>
        <v>-493.25748712000001</v>
      </c>
      <c r="C198" s="37">
        <f>SUMIFS(СВЦЭМ!$F$34:$F$777,СВЦЭМ!$A$34:$A$777,$A198,СВЦЭМ!$B$34:$B$777,C$190)+'СЕТ СН'!$F$12-'СЕТ СН'!$F$21</f>
        <v>-488.89994107000001</v>
      </c>
      <c r="D198" s="37">
        <f>SUMIFS(СВЦЭМ!$F$34:$F$777,СВЦЭМ!$A$34:$A$777,$A198,СВЦЭМ!$B$34:$B$777,D$190)+'СЕТ СН'!$F$12-'СЕТ СН'!$F$21</f>
        <v>-484.84550704000003</v>
      </c>
      <c r="E198" s="37">
        <f>SUMIFS(СВЦЭМ!$F$34:$F$777,СВЦЭМ!$A$34:$A$777,$A198,СВЦЭМ!$B$34:$B$777,E$190)+'СЕТ СН'!$F$12-'СЕТ СН'!$F$21</f>
        <v>-481.10294156999998</v>
      </c>
      <c r="F198" s="37">
        <f>SUMIFS(СВЦЭМ!$F$34:$F$777,СВЦЭМ!$A$34:$A$777,$A198,СВЦЭМ!$B$34:$B$777,F$190)+'СЕТ СН'!$F$12-'СЕТ СН'!$F$21</f>
        <v>-480.15828314999999</v>
      </c>
      <c r="G198" s="37">
        <f>SUMIFS(СВЦЭМ!$F$34:$F$777,СВЦЭМ!$A$34:$A$777,$A198,СВЦЭМ!$B$34:$B$777,G$190)+'СЕТ СН'!$F$12-'СЕТ СН'!$F$21</f>
        <v>-480.85774114000003</v>
      </c>
      <c r="H198" s="37">
        <f>SUMIFS(СВЦЭМ!$F$34:$F$777,СВЦЭМ!$A$34:$A$777,$A198,СВЦЭМ!$B$34:$B$777,H$190)+'СЕТ СН'!$F$12-'СЕТ СН'!$F$21</f>
        <v>-481.97463636999998</v>
      </c>
      <c r="I198" s="37">
        <f>SUMIFS(СВЦЭМ!$F$34:$F$777,СВЦЭМ!$A$34:$A$777,$A198,СВЦЭМ!$B$34:$B$777,I$190)+'СЕТ СН'!$F$12-'СЕТ СН'!$F$21</f>
        <v>-486.35687152000003</v>
      </c>
      <c r="J198" s="37">
        <f>SUMIFS(СВЦЭМ!$F$34:$F$777,СВЦЭМ!$A$34:$A$777,$A198,СВЦЭМ!$B$34:$B$777,J$190)+'СЕТ СН'!$F$12-'СЕТ СН'!$F$21</f>
        <v>-492.34014967000002</v>
      </c>
      <c r="K198" s="37">
        <f>SUMIFS(СВЦЭМ!$F$34:$F$777,СВЦЭМ!$A$34:$A$777,$A198,СВЦЭМ!$B$34:$B$777,K$190)+'СЕТ СН'!$F$12-'СЕТ СН'!$F$21</f>
        <v>-496.53033352</v>
      </c>
      <c r="L198" s="37">
        <f>SUMIFS(СВЦЭМ!$F$34:$F$777,СВЦЭМ!$A$34:$A$777,$A198,СВЦЭМ!$B$34:$B$777,L$190)+'СЕТ СН'!$F$12-'СЕТ СН'!$F$21</f>
        <v>-498.20631311</v>
      </c>
      <c r="M198" s="37">
        <f>SUMIFS(СВЦЭМ!$F$34:$F$777,СВЦЭМ!$A$34:$A$777,$A198,СВЦЭМ!$B$34:$B$777,M$190)+'СЕТ СН'!$F$12-'СЕТ СН'!$F$21</f>
        <v>-498.19209295999997</v>
      </c>
      <c r="N198" s="37">
        <f>SUMIFS(СВЦЭМ!$F$34:$F$777,СВЦЭМ!$A$34:$A$777,$A198,СВЦЭМ!$B$34:$B$777,N$190)+'СЕТ СН'!$F$12-'СЕТ СН'!$F$21</f>
        <v>-498.77849928000001</v>
      </c>
      <c r="O198" s="37">
        <f>SUMIFS(СВЦЭМ!$F$34:$F$777,СВЦЭМ!$A$34:$A$777,$A198,СВЦЭМ!$B$34:$B$777,O$190)+'СЕТ СН'!$F$12-'СЕТ СН'!$F$21</f>
        <v>-497.64605091999999</v>
      </c>
      <c r="P198" s="37">
        <f>SUMIFS(СВЦЭМ!$F$34:$F$777,СВЦЭМ!$A$34:$A$777,$A198,СВЦЭМ!$B$34:$B$777,P$190)+'СЕТ СН'!$F$12-'СЕТ СН'!$F$21</f>
        <v>-496.75001699000001</v>
      </c>
      <c r="Q198" s="37">
        <f>SUMIFS(СВЦЭМ!$F$34:$F$777,СВЦЭМ!$A$34:$A$777,$A198,СВЦЭМ!$B$34:$B$777,Q$190)+'СЕТ СН'!$F$12-'СЕТ СН'!$F$21</f>
        <v>-495.36076119000001</v>
      </c>
      <c r="R198" s="37">
        <f>SUMIFS(СВЦЭМ!$F$34:$F$777,СВЦЭМ!$A$34:$A$777,$A198,СВЦЭМ!$B$34:$B$777,R$190)+'СЕТ СН'!$F$12-'СЕТ СН'!$F$21</f>
        <v>-495.73898880000002</v>
      </c>
      <c r="S198" s="37">
        <f>SUMIFS(СВЦЭМ!$F$34:$F$777,СВЦЭМ!$A$34:$A$777,$A198,СВЦЭМ!$B$34:$B$777,S$190)+'СЕТ СН'!$F$12-'СЕТ СН'!$F$21</f>
        <v>-498.22047243999998</v>
      </c>
      <c r="T198" s="37">
        <f>SUMIFS(СВЦЭМ!$F$34:$F$777,СВЦЭМ!$A$34:$A$777,$A198,СВЦЭМ!$B$34:$B$777,T$190)+'СЕТ СН'!$F$12-'СЕТ СН'!$F$21</f>
        <v>-496.61632491</v>
      </c>
      <c r="U198" s="37">
        <f>SUMIFS(СВЦЭМ!$F$34:$F$777,СВЦЭМ!$A$34:$A$777,$A198,СВЦЭМ!$B$34:$B$777,U$190)+'СЕТ СН'!$F$12-'СЕТ СН'!$F$21</f>
        <v>-496.85980874000001</v>
      </c>
      <c r="V198" s="37">
        <f>SUMIFS(СВЦЭМ!$F$34:$F$777,СВЦЭМ!$A$34:$A$777,$A198,СВЦЭМ!$B$34:$B$777,V$190)+'СЕТ СН'!$F$12-'СЕТ СН'!$F$21</f>
        <v>-497.50793118000001</v>
      </c>
      <c r="W198" s="37">
        <f>SUMIFS(СВЦЭМ!$F$34:$F$777,СВЦЭМ!$A$34:$A$777,$A198,СВЦЭМ!$B$34:$B$777,W$190)+'СЕТ СН'!$F$12-'СЕТ СН'!$F$21</f>
        <v>-497.64604294999998</v>
      </c>
      <c r="X198" s="37">
        <f>SUMIFS(СВЦЭМ!$F$34:$F$777,СВЦЭМ!$A$34:$A$777,$A198,СВЦЭМ!$B$34:$B$777,X$190)+'СЕТ СН'!$F$12-'СЕТ СН'!$F$21</f>
        <v>-495.93394160000003</v>
      </c>
      <c r="Y198" s="37">
        <f>SUMIFS(СВЦЭМ!$F$34:$F$777,СВЦЭМ!$A$34:$A$777,$A198,СВЦЭМ!$B$34:$B$777,Y$190)+'СЕТ СН'!$F$12-'СЕТ СН'!$F$21</f>
        <v>-489.40567064999999</v>
      </c>
    </row>
    <row r="199" spans="1:25" ht="15.75" x14ac:dyDescent="0.2">
      <c r="A199" s="36">
        <f t="shared" si="5"/>
        <v>42744</v>
      </c>
      <c r="B199" s="37">
        <f>SUMIFS(СВЦЭМ!$F$34:$F$777,СВЦЭМ!$A$34:$A$777,$A199,СВЦЭМ!$B$34:$B$777,B$190)+'СЕТ СН'!$F$12-'СЕТ СН'!$F$21</f>
        <v>-485.22416346</v>
      </c>
      <c r="C199" s="37">
        <f>SUMIFS(СВЦЭМ!$F$34:$F$777,СВЦЭМ!$A$34:$A$777,$A199,СВЦЭМ!$B$34:$B$777,C$190)+'СЕТ СН'!$F$12-'СЕТ СН'!$F$21</f>
        <v>-481.30676015</v>
      </c>
      <c r="D199" s="37">
        <f>SUMIFS(СВЦЭМ!$F$34:$F$777,СВЦЭМ!$A$34:$A$777,$A199,СВЦЭМ!$B$34:$B$777,D$190)+'СЕТ СН'!$F$12-'СЕТ СН'!$F$21</f>
        <v>-478.37751458000002</v>
      </c>
      <c r="E199" s="37">
        <f>SUMIFS(СВЦЭМ!$F$34:$F$777,СВЦЭМ!$A$34:$A$777,$A199,СВЦЭМ!$B$34:$B$777,E$190)+'СЕТ СН'!$F$12-'СЕТ СН'!$F$21</f>
        <v>-477.03941498</v>
      </c>
      <c r="F199" s="37">
        <f>SUMIFS(СВЦЭМ!$F$34:$F$777,СВЦЭМ!$A$34:$A$777,$A199,СВЦЭМ!$B$34:$B$777,F$190)+'СЕТ СН'!$F$12-'СЕТ СН'!$F$21</f>
        <v>-477.32636924999997</v>
      </c>
      <c r="G199" s="37">
        <f>SUMIFS(СВЦЭМ!$F$34:$F$777,СВЦЭМ!$A$34:$A$777,$A199,СВЦЭМ!$B$34:$B$777,G$190)+'СЕТ СН'!$F$12-'СЕТ СН'!$F$21</f>
        <v>-478.38863950000001</v>
      </c>
      <c r="H199" s="37">
        <f>SUMIFS(СВЦЭМ!$F$34:$F$777,СВЦЭМ!$A$34:$A$777,$A199,СВЦЭМ!$B$34:$B$777,H$190)+'СЕТ СН'!$F$12-'СЕТ СН'!$F$21</f>
        <v>-484.01727934999997</v>
      </c>
      <c r="I199" s="37">
        <f>SUMIFS(СВЦЭМ!$F$34:$F$777,СВЦЭМ!$A$34:$A$777,$A199,СВЦЭМ!$B$34:$B$777,I$190)+'СЕТ СН'!$F$12-'СЕТ СН'!$F$21</f>
        <v>-488.91500229000002</v>
      </c>
      <c r="J199" s="37">
        <f>SUMIFS(СВЦЭМ!$F$34:$F$777,СВЦЭМ!$A$34:$A$777,$A199,СВЦЭМ!$B$34:$B$777,J$190)+'СЕТ СН'!$F$12-'СЕТ СН'!$F$21</f>
        <v>-495.26295655000001</v>
      </c>
      <c r="K199" s="37">
        <f>SUMIFS(СВЦЭМ!$F$34:$F$777,СВЦЭМ!$A$34:$A$777,$A199,СВЦЭМ!$B$34:$B$777,K$190)+'СЕТ СН'!$F$12-'СЕТ СН'!$F$21</f>
        <v>-497.66093180000001</v>
      </c>
      <c r="L199" s="37">
        <f>SUMIFS(СВЦЭМ!$F$34:$F$777,СВЦЭМ!$A$34:$A$777,$A199,СВЦЭМ!$B$34:$B$777,L$190)+'СЕТ СН'!$F$12-'СЕТ СН'!$F$21</f>
        <v>-497.87596994</v>
      </c>
      <c r="M199" s="37">
        <f>SUMIFS(СВЦЭМ!$F$34:$F$777,СВЦЭМ!$A$34:$A$777,$A199,СВЦЭМ!$B$34:$B$777,M$190)+'СЕТ СН'!$F$12-'СЕТ СН'!$F$21</f>
        <v>-498.0984828</v>
      </c>
      <c r="N199" s="37">
        <f>SUMIFS(СВЦЭМ!$F$34:$F$777,СВЦЭМ!$A$34:$A$777,$A199,СВЦЭМ!$B$34:$B$777,N$190)+'СЕТ СН'!$F$12-'СЕТ СН'!$F$21</f>
        <v>-496.05579648000003</v>
      </c>
      <c r="O199" s="37">
        <f>SUMIFS(СВЦЭМ!$F$34:$F$777,СВЦЭМ!$A$34:$A$777,$A199,СВЦЭМ!$B$34:$B$777,O$190)+'СЕТ СН'!$F$12-'СЕТ СН'!$F$21</f>
        <v>-496.03789379</v>
      </c>
      <c r="P199" s="37">
        <f>SUMIFS(СВЦЭМ!$F$34:$F$777,СВЦЭМ!$A$34:$A$777,$A199,СВЦЭМ!$B$34:$B$777,P$190)+'СЕТ СН'!$F$12-'СЕТ СН'!$F$21</f>
        <v>-495.80321800000002</v>
      </c>
      <c r="Q199" s="37">
        <f>SUMIFS(СВЦЭМ!$F$34:$F$777,СВЦЭМ!$A$34:$A$777,$A199,СВЦЭМ!$B$34:$B$777,Q$190)+'СЕТ СН'!$F$12-'СЕТ СН'!$F$21</f>
        <v>-495.85241674999997</v>
      </c>
      <c r="R199" s="37">
        <f>SUMIFS(СВЦЭМ!$F$34:$F$777,СВЦЭМ!$A$34:$A$777,$A199,СВЦЭМ!$B$34:$B$777,R$190)+'СЕТ СН'!$F$12-'СЕТ СН'!$F$21</f>
        <v>-495.60002707000001</v>
      </c>
      <c r="S199" s="37">
        <f>SUMIFS(СВЦЭМ!$F$34:$F$777,СВЦЭМ!$A$34:$A$777,$A199,СВЦЭМ!$B$34:$B$777,S$190)+'СЕТ СН'!$F$12-'СЕТ СН'!$F$21</f>
        <v>-496.26870365000002</v>
      </c>
      <c r="T199" s="37">
        <f>SUMIFS(СВЦЭМ!$F$34:$F$777,СВЦЭМ!$A$34:$A$777,$A199,СВЦЭМ!$B$34:$B$777,T$190)+'СЕТ СН'!$F$12-'СЕТ СН'!$F$21</f>
        <v>-497.76644429999999</v>
      </c>
      <c r="U199" s="37">
        <f>SUMIFS(СВЦЭМ!$F$34:$F$777,СВЦЭМ!$A$34:$A$777,$A199,СВЦЭМ!$B$34:$B$777,U$190)+'СЕТ СН'!$F$12-'СЕТ СН'!$F$21</f>
        <v>-497.38434563999999</v>
      </c>
      <c r="V199" s="37">
        <f>SUMIFS(СВЦЭМ!$F$34:$F$777,СВЦЭМ!$A$34:$A$777,$A199,СВЦЭМ!$B$34:$B$777,V$190)+'СЕТ СН'!$F$12-'СЕТ СН'!$F$21</f>
        <v>-497.4202937</v>
      </c>
      <c r="W199" s="37">
        <f>SUMIFS(СВЦЭМ!$F$34:$F$777,СВЦЭМ!$A$34:$A$777,$A199,СВЦЭМ!$B$34:$B$777,W$190)+'СЕТ СН'!$F$12-'СЕТ СН'!$F$21</f>
        <v>-497.32817222</v>
      </c>
      <c r="X199" s="37">
        <f>SUMIFS(СВЦЭМ!$F$34:$F$777,СВЦЭМ!$A$34:$A$777,$A199,СВЦЭМ!$B$34:$B$777,X$190)+'СЕТ СН'!$F$12-'СЕТ СН'!$F$21</f>
        <v>-496.37248854000001</v>
      </c>
      <c r="Y199" s="37">
        <f>SUMIFS(СВЦЭМ!$F$34:$F$777,СВЦЭМ!$A$34:$A$777,$A199,СВЦЭМ!$B$34:$B$777,Y$190)+'СЕТ СН'!$F$12-'СЕТ СН'!$F$21</f>
        <v>-491.09441865999997</v>
      </c>
    </row>
    <row r="200" spans="1:25" ht="15.75" x14ac:dyDescent="0.2">
      <c r="A200" s="36">
        <f t="shared" si="5"/>
        <v>42745</v>
      </c>
      <c r="B200" s="37">
        <f>SUMIFS(СВЦЭМ!$F$34:$F$777,СВЦЭМ!$A$34:$A$777,$A200,СВЦЭМ!$B$34:$B$777,B$190)+'СЕТ СН'!$F$12-'СЕТ СН'!$F$21</f>
        <v>-480.94193737000001</v>
      </c>
      <c r="C200" s="37">
        <f>SUMIFS(СВЦЭМ!$F$34:$F$777,СВЦЭМ!$A$34:$A$777,$A200,СВЦЭМ!$B$34:$B$777,C$190)+'СЕТ СН'!$F$12-'СЕТ СН'!$F$21</f>
        <v>-477.85716007999997</v>
      </c>
      <c r="D200" s="37">
        <f>SUMIFS(СВЦЭМ!$F$34:$F$777,СВЦЭМ!$A$34:$A$777,$A200,СВЦЭМ!$B$34:$B$777,D$190)+'СЕТ СН'!$F$12-'СЕТ СН'!$F$21</f>
        <v>-477.49943020000001</v>
      </c>
      <c r="E200" s="37">
        <f>SUMIFS(СВЦЭМ!$F$34:$F$777,СВЦЭМ!$A$34:$A$777,$A200,СВЦЭМ!$B$34:$B$777,E$190)+'СЕТ СН'!$F$12-'СЕТ СН'!$F$21</f>
        <v>-477.19417183999997</v>
      </c>
      <c r="F200" s="37">
        <f>SUMIFS(СВЦЭМ!$F$34:$F$777,СВЦЭМ!$A$34:$A$777,$A200,СВЦЭМ!$B$34:$B$777,F$190)+'СЕТ СН'!$F$12-'СЕТ СН'!$F$21</f>
        <v>-477.14394615999998</v>
      </c>
      <c r="G200" s="37">
        <f>SUMIFS(СВЦЭМ!$F$34:$F$777,СВЦЭМ!$A$34:$A$777,$A200,СВЦЭМ!$B$34:$B$777,G$190)+'СЕТ СН'!$F$12-'СЕТ СН'!$F$21</f>
        <v>-477.14673357999999</v>
      </c>
      <c r="H200" s="37">
        <f>SUMIFS(СВЦЭМ!$F$34:$F$777,СВЦЭМ!$A$34:$A$777,$A200,СВЦЭМ!$B$34:$B$777,H$190)+'СЕТ СН'!$F$12-'СЕТ СН'!$F$21</f>
        <v>-480.74284549999999</v>
      </c>
      <c r="I200" s="37">
        <f>SUMIFS(СВЦЭМ!$F$34:$F$777,СВЦЭМ!$A$34:$A$777,$A200,СВЦЭМ!$B$34:$B$777,I$190)+'СЕТ СН'!$F$12-'СЕТ СН'!$F$21</f>
        <v>-488.39693803</v>
      </c>
      <c r="J200" s="37">
        <f>SUMIFS(СВЦЭМ!$F$34:$F$777,СВЦЭМ!$A$34:$A$777,$A200,СВЦЭМ!$B$34:$B$777,J$190)+'СЕТ СН'!$F$12-'СЕТ СН'!$F$21</f>
        <v>-495.90293306000001</v>
      </c>
      <c r="K200" s="37">
        <f>SUMIFS(СВЦЭМ!$F$34:$F$777,СВЦЭМ!$A$34:$A$777,$A200,СВЦЭМ!$B$34:$B$777,K$190)+'СЕТ СН'!$F$12-'СЕТ СН'!$F$21</f>
        <v>-496.88100073999999</v>
      </c>
      <c r="L200" s="37">
        <f>SUMIFS(СВЦЭМ!$F$34:$F$777,СВЦЭМ!$A$34:$A$777,$A200,СВЦЭМ!$B$34:$B$777,L$190)+'СЕТ СН'!$F$12-'СЕТ СН'!$F$21</f>
        <v>-496.84979569000001</v>
      </c>
      <c r="M200" s="37">
        <f>SUMIFS(СВЦЭМ!$F$34:$F$777,СВЦЭМ!$A$34:$A$777,$A200,СВЦЭМ!$B$34:$B$777,M$190)+'СЕТ СН'!$F$12-'СЕТ СН'!$F$21</f>
        <v>-497.58944633999999</v>
      </c>
      <c r="N200" s="37">
        <f>SUMIFS(СВЦЭМ!$F$34:$F$777,СВЦЭМ!$A$34:$A$777,$A200,СВЦЭМ!$B$34:$B$777,N$190)+'СЕТ СН'!$F$12-'СЕТ СН'!$F$21</f>
        <v>-497.18889037999998</v>
      </c>
      <c r="O200" s="37">
        <f>SUMIFS(СВЦЭМ!$F$34:$F$777,СВЦЭМ!$A$34:$A$777,$A200,СВЦЭМ!$B$34:$B$777,O$190)+'СЕТ СН'!$F$12-'СЕТ СН'!$F$21</f>
        <v>-496.21647356</v>
      </c>
      <c r="P200" s="37">
        <f>SUMIFS(СВЦЭМ!$F$34:$F$777,СВЦЭМ!$A$34:$A$777,$A200,СВЦЭМ!$B$34:$B$777,P$190)+'СЕТ СН'!$F$12-'СЕТ СН'!$F$21</f>
        <v>-495.13793621000002</v>
      </c>
      <c r="Q200" s="37">
        <f>SUMIFS(СВЦЭМ!$F$34:$F$777,СВЦЭМ!$A$34:$A$777,$A200,СВЦЭМ!$B$34:$B$777,Q$190)+'СЕТ СН'!$F$12-'СЕТ СН'!$F$21</f>
        <v>-493.78787174000001</v>
      </c>
      <c r="R200" s="37">
        <f>SUMIFS(СВЦЭМ!$F$34:$F$777,СВЦЭМ!$A$34:$A$777,$A200,СВЦЭМ!$B$34:$B$777,R$190)+'СЕТ СН'!$F$12-'СЕТ СН'!$F$21</f>
        <v>-494.00070922999998</v>
      </c>
      <c r="S200" s="37">
        <f>SUMIFS(СВЦЭМ!$F$34:$F$777,СВЦЭМ!$A$34:$A$777,$A200,СВЦЭМ!$B$34:$B$777,S$190)+'СЕТ СН'!$F$12-'СЕТ СН'!$F$21</f>
        <v>-496.59218426000001</v>
      </c>
      <c r="T200" s="37">
        <f>SUMIFS(СВЦЭМ!$F$34:$F$777,СВЦЭМ!$A$34:$A$777,$A200,СВЦЭМ!$B$34:$B$777,T$190)+'СЕТ СН'!$F$12-'СЕТ СН'!$F$21</f>
        <v>-497.24429928000001</v>
      </c>
      <c r="U200" s="37">
        <f>SUMIFS(СВЦЭМ!$F$34:$F$777,СВЦЭМ!$A$34:$A$777,$A200,СВЦЭМ!$B$34:$B$777,U$190)+'СЕТ СН'!$F$12-'СЕТ СН'!$F$21</f>
        <v>-497.20432999000002</v>
      </c>
      <c r="V200" s="37">
        <f>SUMIFS(СВЦЭМ!$F$34:$F$777,СВЦЭМ!$A$34:$A$777,$A200,СВЦЭМ!$B$34:$B$777,V$190)+'СЕТ СН'!$F$12-'СЕТ СН'!$F$21</f>
        <v>-497.52201328000001</v>
      </c>
      <c r="W200" s="37">
        <f>SUMIFS(СВЦЭМ!$F$34:$F$777,СВЦЭМ!$A$34:$A$777,$A200,СВЦЭМ!$B$34:$B$777,W$190)+'СЕТ СН'!$F$12-'СЕТ СН'!$F$21</f>
        <v>-497.63136883999999</v>
      </c>
      <c r="X200" s="37">
        <f>SUMIFS(СВЦЭМ!$F$34:$F$777,СВЦЭМ!$A$34:$A$777,$A200,СВЦЭМ!$B$34:$B$777,X$190)+'СЕТ СН'!$F$12-'СЕТ СН'!$F$21</f>
        <v>-495.29628346999999</v>
      </c>
      <c r="Y200" s="37">
        <f>SUMIFS(СВЦЭМ!$F$34:$F$777,СВЦЭМ!$A$34:$A$777,$A200,СВЦЭМ!$B$34:$B$777,Y$190)+'СЕТ СН'!$F$12-'СЕТ СН'!$F$21</f>
        <v>-487.96319488</v>
      </c>
    </row>
    <row r="201" spans="1:25" ht="15.75" x14ac:dyDescent="0.2">
      <c r="A201" s="36">
        <f t="shared" si="5"/>
        <v>42746</v>
      </c>
      <c r="B201" s="37">
        <f>SUMIFS(СВЦЭМ!$F$34:$F$777,СВЦЭМ!$A$34:$A$777,$A201,СВЦЭМ!$B$34:$B$777,B$190)+'СЕТ СН'!$F$12-'СЕТ СН'!$F$21</f>
        <v>-486.13349348999998</v>
      </c>
      <c r="C201" s="37">
        <f>SUMIFS(СВЦЭМ!$F$34:$F$777,СВЦЭМ!$A$34:$A$777,$A201,СВЦЭМ!$B$34:$B$777,C$190)+'СЕТ СН'!$F$12-'СЕТ СН'!$F$21</f>
        <v>-484.88265095999998</v>
      </c>
      <c r="D201" s="37">
        <f>SUMIFS(СВЦЭМ!$F$34:$F$777,СВЦЭМ!$A$34:$A$777,$A201,СВЦЭМ!$B$34:$B$777,D$190)+'СЕТ СН'!$F$12-'СЕТ СН'!$F$21</f>
        <v>-483.96648997</v>
      </c>
      <c r="E201" s="37">
        <f>SUMIFS(СВЦЭМ!$F$34:$F$777,СВЦЭМ!$A$34:$A$777,$A201,СВЦЭМ!$B$34:$B$777,E$190)+'СЕТ СН'!$F$12-'СЕТ СН'!$F$21</f>
        <v>-484.46381932999998</v>
      </c>
      <c r="F201" s="37">
        <f>SUMIFS(СВЦЭМ!$F$34:$F$777,СВЦЭМ!$A$34:$A$777,$A201,СВЦЭМ!$B$34:$B$777,F$190)+'СЕТ СН'!$F$12-'СЕТ СН'!$F$21</f>
        <v>-484.39993663000001</v>
      </c>
      <c r="G201" s="37">
        <f>SUMIFS(СВЦЭМ!$F$34:$F$777,СВЦЭМ!$A$34:$A$777,$A201,СВЦЭМ!$B$34:$B$777,G$190)+'СЕТ СН'!$F$12-'СЕТ СН'!$F$21</f>
        <v>-484.89097674999999</v>
      </c>
      <c r="H201" s="37">
        <f>SUMIFS(СВЦЭМ!$F$34:$F$777,СВЦЭМ!$A$34:$A$777,$A201,СВЦЭМ!$B$34:$B$777,H$190)+'СЕТ СН'!$F$12-'СЕТ СН'!$F$21</f>
        <v>-484.87512943000002</v>
      </c>
      <c r="I201" s="37">
        <f>SUMIFS(СВЦЭМ!$F$34:$F$777,СВЦЭМ!$A$34:$A$777,$A201,СВЦЭМ!$B$34:$B$777,I$190)+'СЕТ СН'!$F$12-'СЕТ СН'!$F$21</f>
        <v>-487.26639244</v>
      </c>
      <c r="J201" s="37">
        <f>SUMIFS(СВЦЭМ!$F$34:$F$777,СВЦЭМ!$A$34:$A$777,$A201,СВЦЭМ!$B$34:$B$777,J$190)+'СЕТ СН'!$F$12-'СЕТ СН'!$F$21</f>
        <v>-493.11950473000002</v>
      </c>
      <c r="K201" s="37">
        <f>SUMIFS(СВЦЭМ!$F$34:$F$777,СВЦЭМ!$A$34:$A$777,$A201,СВЦЭМ!$B$34:$B$777,K$190)+'СЕТ СН'!$F$12-'СЕТ СН'!$F$21</f>
        <v>-491.12137660999997</v>
      </c>
      <c r="L201" s="37">
        <f>SUMIFS(СВЦЭМ!$F$34:$F$777,СВЦЭМ!$A$34:$A$777,$A201,СВЦЭМ!$B$34:$B$777,L$190)+'СЕТ СН'!$F$12-'СЕТ СН'!$F$21</f>
        <v>-487.25757752999999</v>
      </c>
      <c r="M201" s="37">
        <f>SUMIFS(СВЦЭМ!$F$34:$F$777,СВЦЭМ!$A$34:$A$777,$A201,СВЦЭМ!$B$34:$B$777,M$190)+'СЕТ СН'!$F$12-'СЕТ СН'!$F$21</f>
        <v>-487.80705467000001</v>
      </c>
      <c r="N201" s="37">
        <f>SUMIFS(СВЦЭМ!$F$34:$F$777,СВЦЭМ!$A$34:$A$777,$A201,СВЦЭМ!$B$34:$B$777,N$190)+'СЕТ СН'!$F$12-'СЕТ СН'!$F$21</f>
        <v>-489.30502752000001</v>
      </c>
      <c r="O201" s="37">
        <f>SUMIFS(СВЦЭМ!$F$34:$F$777,СВЦЭМ!$A$34:$A$777,$A201,СВЦЭМ!$B$34:$B$777,O$190)+'СЕТ СН'!$F$12-'СЕТ СН'!$F$21</f>
        <v>-489.81231932000003</v>
      </c>
      <c r="P201" s="37">
        <f>SUMIFS(СВЦЭМ!$F$34:$F$777,СВЦЭМ!$A$34:$A$777,$A201,СВЦЭМ!$B$34:$B$777,P$190)+'СЕТ СН'!$F$12-'СЕТ СН'!$F$21</f>
        <v>-490.42231822999997</v>
      </c>
      <c r="Q201" s="37">
        <f>SUMIFS(СВЦЭМ!$F$34:$F$777,СВЦЭМ!$A$34:$A$777,$A201,СВЦЭМ!$B$34:$B$777,Q$190)+'СЕТ СН'!$F$12-'СЕТ СН'!$F$21</f>
        <v>-491.02938303999997</v>
      </c>
      <c r="R201" s="37">
        <f>SUMIFS(СВЦЭМ!$F$34:$F$777,СВЦЭМ!$A$34:$A$777,$A201,СВЦЭМ!$B$34:$B$777,R$190)+'СЕТ СН'!$F$12-'СЕТ СН'!$F$21</f>
        <v>-490.92688950000002</v>
      </c>
      <c r="S201" s="37">
        <f>SUMIFS(СВЦЭМ!$F$34:$F$777,СВЦЭМ!$A$34:$A$777,$A201,СВЦЭМ!$B$34:$B$777,S$190)+'СЕТ СН'!$F$12-'СЕТ СН'!$F$21</f>
        <v>-492.56847524</v>
      </c>
      <c r="T201" s="37">
        <f>SUMIFS(СВЦЭМ!$F$34:$F$777,СВЦЭМ!$A$34:$A$777,$A201,СВЦЭМ!$B$34:$B$777,T$190)+'СЕТ СН'!$F$12-'СЕТ СН'!$F$21</f>
        <v>-499.35570229000001</v>
      </c>
      <c r="U201" s="37">
        <f>SUMIFS(СВЦЭМ!$F$34:$F$777,СВЦЭМ!$A$34:$A$777,$A201,СВЦЭМ!$B$34:$B$777,U$190)+'СЕТ СН'!$F$12-'СЕТ СН'!$F$21</f>
        <v>-499.45122735000001</v>
      </c>
      <c r="V201" s="37">
        <f>SUMIFS(СВЦЭМ!$F$34:$F$777,СВЦЭМ!$A$34:$A$777,$A201,СВЦЭМ!$B$34:$B$777,V$190)+'СЕТ СН'!$F$12-'СЕТ СН'!$F$21</f>
        <v>-499.29546528999998</v>
      </c>
      <c r="W201" s="37">
        <f>SUMIFS(СВЦЭМ!$F$34:$F$777,СВЦЭМ!$A$34:$A$777,$A201,СВЦЭМ!$B$34:$B$777,W$190)+'СЕТ СН'!$F$12-'СЕТ СН'!$F$21</f>
        <v>-497.76996012000001</v>
      </c>
      <c r="X201" s="37">
        <f>SUMIFS(СВЦЭМ!$F$34:$F$777,СВЦЭМ!$A$34:$A$777,$A201,СВЦЭМ!$B$34:$B$777,X$190)+'СЕТ СН'!$F$12-'СЕТ СН'!$F$21</f>
        <v>-494.9957976</v>
      </c>
      <c r="Y201" s="37">
        <f>SUMIFS(СВЦЭМ!$F$34:$F$777,СВЦЭМ!$A$34:$A$777,$A201,СВЦЭМ!$B$34:$B$777,Y$190)+'СЕТ СН'!$F$12-'СЕТ СН'!$F$21</f>
        <v>-492.53013034999998</v>
      </c>
    </row>
    <row r="202" spans="1:25" ht="15.75" x14ac:dyDescent="0.2">
      <c r="A202" s="36">
        <f t="shared" si="5"/>
        <v>42747</v>
      </c>
      <c r="B202" s="37">
        <f>SUMIFS(СВЦЭМ!$F$34:$F$777,СВЦЭМ!$A$34:$A$777,$A202,СВЦЭМ!$B$34:$B$777,B$190)+'СЕТ СН'!$F$12-'СЕТ СН'!$F$21</f>
        <v>-489.31772530000001</v>
      </c>
      <c r="C202" s="37">
        <f>SUMIFS(СВЦЭМ!$F$34:$F$777,СВЦЭМ!$A$34:$A$777,$A202,СВЦЭМ!$B$34:$B$777,C$190)+'СЕТ СН'!$F$12-'СЕТ СН'!$F$21</f>
        <v>-485.42011731000002</v>
      </c>
      <c r="D202" s="37">
        <f>SUMIFS(СВЦЭМ!$F$34:$F$777,СВЦЭМ!$A$34:$A$777,$A202,СВЦЭМ!$B$34:$B$777,D$190)+'СЕТ СН'!$F$12-'СЕТ СН'!$F$21</f>
        <v>-484.17742284999997</v>
      </c>
      <c r="E202" s="37">
        <f>SUMIFS(СВЦЭМ!$F$34:$F$777,СВЦЭМ!$A$34:$A$777,$A202,СВЦЭМ!$B$34:$B$777,E$190)+'СЕТ СН'!$F$12-'СЕТ СН'!$F$21</f>
        <v>-483.91241864</v>
      </c>
      <c r="F202" s="37">
        <f>SUMIFS(СВЦЭМ!$F$34:$F$777,СВЦЭМ!$A$34:$A$777,$A202,СВЦЭМ!$B$34:$B$777,F$190)+'СЕТ СН'!$F$12-'СЕТ СН'!$F$21</f>
        <v>-484.15182088</v>
      </c>
      <c r="G202" s="37">
        <f>SUMIFS(СВЦЭМ!$F$34:$F$777,СВЦЭМ!$A$34:$A$777,$A202,СВЦЭМ!$B$34:$B$777,G$190)+'СЕТ СН'!$F$12-'СЕТ СН'!$F$21</f>
        <v>-483.89137598000002</v>
      </c>
      <c r="H202" s="37">
        <f>SUMIFS(СВЦЭМ!$F$34:$F$777,СВЦЭМ!$A$34:$A$777,$A202,СВЦЭМ!$B$34:$B$777,H$190)+'СЕТ СН'!$F$12-'СЕТ СН'!$F$21</f>
        <v>-483.79155445999999</v>
      </c>
      <c r="I202" s="37">
        <f>SUMIFS(СВЦЭМ!$F$34:$F$777,СВЦЭМ!$A$34:$A$777,$A202,СВЦЭМ!$B$34:$B$777,I$190)+'СЕТ СН'!$F$12-'СЕТ СН'!$F$21</f>
        <v>-487.89105498000004</v>
      </c>
      <c r="J202" s="37">
        <f>SUMIFS(СВЦЭМ!$F$34:$F$777,СВЦЭМ!$A$34:$A$777,$A202,СВЦЭМ!$B$34:$B$777,J$190)+'СЕТ СН'!$F$12-'СЕТ СН'!$F$21</f>
        <v>-494.59366784999997</v>
      </c>
      <c r="K202" s="37">
        <f>SUMIFS(СВЦЭМ!$F$34:$F$777,СВЦЭМ!$A$34:$A$777,$A202,СВЦЭМ!$B$34:$B$777,K$190)+'СЕТ СН'!$F$12-'СЕТ СН'!$F$21</f>
        <v>-495.95329974999999</v>
      </c>
      <c r="L202" s="37">
        <f>SUMIFS(СВЦЭМ!$F$34:$F$777,СВЦЭМ!$A$34:$A$777,$A202,СВЦЭМ!$B$34:$B$777,L$190)+'СЕТ СН'!$F$12-'СЕТ СН'!$F$21</f>
        <v>-495.56940243999998</v>
      </c>
      <c r="M202" s="37">
        <f>SUMIFS(СВЦЭМ!$F$34:$F$777,СВЦЭМ!$A$34:$A$777,$A202,СВЦЭМ!$B$34:$B$777,M$190)+'СЕТ СН'!$F$12-'СЕТ СН'!$F$21</f>
        <v>-495.01025245</v>
      </c>
      <c r="N202" s="37">
        <f>SUMIFS(СВЦЭМ!$F$34:$F$777,СВЦЭМ!$A$34:$A$777,$A202,СВЦЭМ!$B$34:$B$777,N$190)+'СЕТ СН'!$F$12-'СЕТ СН'!$F$21</f>
        <v>-495.97312262000003</v>
      </c>
      <c r="O202" s="37">
        <f>SUMIFS(СВЦЭМ!$F$34:$F$777,СВЦЭМ!$A$34:$A$777,$A202,СВЦЭМ!$B$34:$B$777,O$190)+'СЕТ СН'!$F$12-'СЕТ СН'!$F$21</f>
        <v>-495.47995364000002</v>
      </c>
      <c r="P202" s="37">
        <f>SUMIFS(СВЦЭМ!$F$34:$F$777,СВЦЭМ!$A$34:$A$777,$A202,СВЦЭМ!$B$34:$B$777,P$190)+'СЕТ СН'!$F$12-'СЕТ СН'!$F$21</f>
        <v>-494.95135042999999</v>
      </c>
      <c r="Q202" s="37">
        <f>SUMIFS(СВЦЭМ!$F$34:$F$777,СВЦЭМ!$A$34:$A$777,$A202,СВЦЭМ!$B$34:$B$777,Q$190)+'СЕТ СН'!$F$12-'СЕТ СН'!$F$21</f>
        <v>-495.25441498999999</v>
      </c>
      <c r="R202" s="37">
        <f>SUMIFS(СВЦЭМ!$F$34:$F$777,СВЦЭМ!$A$34:$A$777,$A202,СВЦЭМ!$B$34:$B$777,R$190)+'СЕТ СН'!$F$12-'СЕТ СН'!$F$21</f>
        <v>-494.97894916000001</v>
      </c>
      <c r="S202" s="37">
        <f>SUMIFS(СВЦЭМ!$F$34:$F$777,СВЦЭМ!$A$34:$A$777,$A202,СВЦЭМ!$B$34:$B$777,S$190)+'СЕТ СН'!$F$12-'СЕТ СН'!$F$21</f>
        <v>-493.44298605</v>
      </c>
      <c r="T202" s="37">
        <f>SUMIFS(СВЦЭМ!$F$34:$F$777,СВЦЭМ!$A$34:$A$777,$A202,СВЦЭМ!$B$34:$B$777,T$190)+'СЕТ СН'!$F$12-'СЕТ СН'!$F$21</f>
        <v>-493.70034828000001</v>
      </c>
      <c r="U202" s="37">
        <f>SUMIFS(СВЦЭМ!$F$34:$F$777,СВЦЭМ!$A$34:$A$777,$A202,СВЦЭМ!$B$34:$B$777,U$190)+'СЕТ СН'!$F$12-'СЕТ СН'!$F$21</f>
        <v>-493.39379380000003</v>
      </c>
      <c r="V202" s="37">
        <f>SUMIFS(СВЦЭМ!$F$34:$F$777,СВЦЭМ!$A$34:$A$777,$A202,СВЦЭМ!$B$34:$B$777,V$190)+'СЕТ СН'!$F$12-'СЕТ СН'!$F$21</f>
        <v>-492.90471276</v>
      </c>
      <c r="W202" s="37">
        <f>SUMIFS(СВЦЭМ!$F$34:$F$777,СВЦЭМ!$A$34:$A$777,$A202,СВЦЭМ!$B$34:$B$777,W$190)+'СЕТ СН'!$F$12-'СЕТ СН'!$F$21</f>
        <v>-492.23945026000001</v>
      </c>
      <c r="X202" s="37">
        <f>SUMIFS(СВЦЭМ!$F$34:$F$777,СВЦЭМ!$A$34:$A$777,$A202,СВЦЭМ!$B$34:$B$777,X$190)+'СЕТ СН'!$F$12-'СЕТ СН'!$F$21</f>
        <v>-499.15722771999998</v>
      </c>
      <c r="Y202" s="37">
        <f>SUMIFS(СВЦЭМ!$F$34:$F$777,СВЦЭМ!$A$34:$A$777,$A202,СВЦЭМ!$B$34:$B$777,Y$190)+'СЕТ СН'!$F$12-'СЕТ СН'!$F$21</f>
        <v>-492.45563446</v>
      </c>
    </row>
    <row r="203" spans="1:25" ht="15.75" x14ac:dyDescent="0.2">
      <c r="A203" s="36">
        <f t="shared" si="5"/>
        <v>42748</v>
      </c>
      <c r="B203" s="37">
        <f>SUMIFS(СВЦЭМ!$F$34:$F$777,СВЦЭМ!$A$34:$A$777,$A203,СВЦЭМ!$B$34:$B$777,B$190)+'СЕТ СН'!$F$12-'СЕТ СН'!$F$21</f>
        <v>-482.49735650000002</v>
      </c>
      <c r="C203" s="37">
        <f>SUMIFS(СВЦЭМ!$F$34:$F$777,СВЦЭМ!$A$34:$A$777,$A203,СВЦЭМ!$B$34:$B$777,C$190)+'СЕТ СН'!$F$12-'СЕТ СН'!$F$21</f>
        <v>-479.27207513999997</v>
      </c>
      <c r="D203" s="37">
        <f>SUMIFS(СВЦЭМ!$F$34:$F$777,СВЦЭМ!$A$34:$A$777,$A203,СВЦЭМ!$B$34:$B$777,D$190)+'СЕТ СН'!$F$12-'СЕТ СН'!$F$21</f>
        <v>-476.8148956</v>
      </c>
      <c r="E203" s="37">
        <f>SUMIFS(СВЦЭМ!$F$34:$F$777,СВЦЭМ!$A$34:$A$777,$A203,СВЦЭМ!$B$34:$B$777,E$190)+'СЕТ СН'!$F$12-'СЕТ СН'!$F$21</f>
        <v>-475.53606938000001</v>
      </c>
      <c r="F203" s="37">
        <f>SUMIFS(СВЦЭМ!$F$34:$F$777,СВЦЭМ!$A$34:$A$777,$A203,СВЦЭМ!$B$34:$B$777,F$190)+'СЕТ СН'!$F$12-'СЕТ СН'!$F$21</f>
        <v>-475.69329872000003</v>
      </c>
      <c r="G203" s="37">
        <f>SUMIFS(СВЦЭМ!$F$34:$F$777,СВЦЭМ!$A$34:$A$777,$A203,СВЦЭМ!$B$34:$B$777,G$190)+'СЕТ СН'!$F$12-'СЕТ СН'!$F$21</f>
        <v>-477.33647844000001</v>
      </c>
      <c r="H203" s="37">
        <f>SUMIFS(СВЦЭМ!$F$34:$F$777,СВЦЭМ!$A$34:$A$777,$A203,СВЦЭМ!$B$34:$B$777,H$190)+'СЕТ СН'!$F$12-'СЕТ СН'!$F$21</f>
        <v>-482.40516195999999</v>
      </c>
      <c r="I203" s="37">
        <f>SUMIFS(СВЦЭМ!$F$34:$F$777,СВЦЭМ!$A$34:$A$777,$A203,СВЦЭМ!$B$34:$B$777,I$190)+'СЕТ СН'!$F$12-'СЕТ СН'!$F$21</f>
        <v>-486.54855628999996</v>
      </c>
      <c r="J203" s="37">
        <f>SUMIFS(СВЦЭМ!$F$34:$F$777,СВЦЭМ!$A$34:$A$777,$A203,СВЦЭМ!$B$34:$B$777,J$190)+'СЕТ СН'!$F$12-'СЕТ СН'!$F$21</f>
        <v>-487.35802417000002</v>
      </c>
      <c r="K203" s="37">
        <f>SUMIFS(СВЦЭМ!$F$34:$F$777,СВЦЭМ!$A$34:$A$777,$A203,СВЦЭМ!$B$34:$B$777,K$190)+'СЕТ СН'!$F$12-'СЕТ СН'!$F$21</f>
        <v>-490.36347946000001</v>
      </c>
      <c r="L203" s="37">
        <f>SUMIFS(СВЦЭМ!$F$34:$F$777,СВЦЭМ!$A$34:$A$777,$A203,СВЦЭМ!$B$34:$B$777,L$190)+'СЕТ СН'!$F$12-'СЕТ СН'!$F$21</f>
        <v>-491.79174948000002</v>
      </c>
      <c r="M203" s="37">
        <f>SUMIFS(СВЦЭМ!$F$34:$F$777,СВЦЭМ!$A$34:$A$777,$A203,СВЦЭМ!$B$34:$B$777,M$190)+'СЕТ СН'!$F$12-'СЕТ СН'!$F$21</f>
        <v>-492.41303608999999</v>
      </c>
      <c r="N203" s="37">
        <f>SUMIFS(СВЦЭМ!$F$34:$F$777,СВЦЭМ!$A$34:$A$777,$A203,СВЦЭМ!$B$34:$B$777,N$190)+'СЕТ СН'!$F$12-'СЕТ СН'!$F$21</f>
        <v>-491.78863364</v>
      </c>
      <c r="O203" s="37">
        <f>SUMIFS(СВЦЭМ!$F$34:$F$777,СВЦЭМ!$A$34:$A$777,$A203,СВЦЭМ!$B$34:$B$777,O$190)+'СЕТ СН'!$F$12-'СЕТ СН'!$F$21</f>
        <v>-491.28975802000002</v>
      </c>
      <c r="P203" s="37">
        <f>SUMIFS(СВЦЭМ!$F$34:$F$777,СВЦЭМ!$A$34:$A$777,$A203,СВЦЭМ!$B$34:$B$777,P$190)+'СЕТ СН'!$F$12-'СЕТ СН'!$F$21</f>
        <v>-491.06410930999999</v>
      </c>
      <c r="Q203" s="37">
        <f>SUMIFS(СВЦЭМ!$F$34:$F$777,СВЦЭМ!$A$34:$A$777,$A203,СВЦЭМ!$B$34:$B$777,Q$190)+'СЕТ СН'!$F$12-'СЕТ СН'!$F$21</f>
        <v>-490.76227160999997</v>
      </c>
      <c r="R203" s="37">
        <f>SUMIFS(СВЦЭМ!$F$34:$F$777,СВЦЭМ!$A$34:$A$777,$A203,СВЦЭМ!$B$34:$B$777,R$190)+'СЕТ СН'!$F$12-'СЕТ СН'!$F$21</f>
        <v>-490.79020783999999</v>
      </c>
      <c r="S203" s="37">
        <f>SUMIFS(СВЦЭМ!$F$34:$F$777,СВЦЭМ!$A$34:$A$777,$A203,СВЦЭМ!$B$34:$B$777,S$190)+'СЕТ СН'!$F$12-'СЕТ СН'!$F$21</f>
        <v>-490.29754078000002</v>
      </c>
      <c r="T203" s="37">
        <f>SUMIFS(СВЦЭМ!$F$34:$F$777,СВЦЭМ!$A$34:$A$777,$A203,СВЦЭМ!$B$34:$B$777,T$190)+'СЕТ СН'!$F$12-'СЕТ СН'!$F$21</f>
        <v>-490.90875978999998</v>
      </c>
      <c r="U203" s="37">
        <f>SUMIFS(СВЦЭМ!$F$34:$F$777,СВЦЭМ!$A$34:$A$777,$A203,СВЦЭМ!$B$34:$B$777,U$190)+'СЕТ СН'!$F$12-'СЕТ СН'!$F$21</f>
        <v>-490.79220320000002</v>
      </c>
      <c r="V203" s="37">
        <f>SUMIFS(СВЦЭМ!$F$34:$F$777,СВЦЭМ!$A$34:$A$777,$A203,СВЦЭМ!$B$34:$B$777,V$190)+'СЕТ СН'!$F$12-'СЕТ СН'!$F$21</f>
        <v>-489.51947158000002</v>
      </c>
      <c r="W203" s="37">
        <f>SUMIFS(СВЦЭМ!$F$34:$F$777,СВЦЭМ!$A$34:$A$777,$A203,СВЦЭМ!$B$34:$B$777,W$190)+'СЕТ СН'!$F$12-'СЕТ СН'!$F$21</f>
        <v>-489.66324874999998</v>
      </c>
      <c r="X203" s="37">
        <f>SUMIFS(СВЦЭМ!$F$34:$F$777,СВЦЭМ!$A$34:$A$777,$A203,СВЦЭМ!$B$34:$B$777,X$190)+'СЕТ СН'!$F$12-'СЕТ СН'!$F$21</f>
        <v>-488.60796608999999</v>
      </c>
      <c r="Y203" s="37">
        <f>SUMIFS(СВЦЭМ!$F$34:$F$777,СВЦЭМ!$A$34:$A$777,$A203,СВЦЭМ!$B$34:$B$777,Y$190)+'СЕТ СН'!$F$12-'СЕТ СН'!$F$21</f>
        <v>-488.12231715999997</v>
      </c>
    </row>
    <row r="204" spans="1:25" ht="15.75" x14ac:dyDescent="0.2">
      <c r="A204" s="36">
        <f t="shared" si="5"/>
        <v>42749</v>
      </c>
      <c r="B204" s="37">
        <f>SUMIFS(СВЦЭМ!$F$34:$F$777,СВЦЭМ!$A$34:$A$777,$A204,СВЦЭМ!$B$34:$B$777,B$190)+'СЕТ СН'!$F$12-'СЕТ СН'!$F$21</f>
        <v>-487.09285525999996</v>
      </c>
      <c r="C204" s="37">
        <f>SUMIFS(СВЦЭМ!$F$34:$F$777,СВЦЭМ!$A$34:$A$777,$A204,СВЦЭМ!$B$34:$B$777,C$190)+'СЕТ СН'!$F$12-'СЕТ СН'!$F$21</f>
        <v>-486.73479832999999</v>
      </c>
      <c r="D204" s="37">
        <f>SUMIFS(СВЦЭМ!$F$34:$F$777,СВЦЭМ!$A$34:$A$777,$A204,СВЦЭМ!$B$34:$B$777,D$190)+'СЕТ СН'!$F$12-'СЕТ СН'!$F$21</f>
        <v>-486.89150024000003</v>
      </c>
      <c r="E204" s="37">
        <f>SUMIFS(СВЦЭМ!$F$34:$F$777,СВЦЭМ!$A$34:$A$777,$A204,СВЦЭМ!$B$34:$B$777,E$190)+'СЕТ СН'!$F$12-'СЕТ СН'!$F$21</f>
        <v>-485.67502437000002</v>
      </c>
      <c r="F204" s="37">
        <f>SUMIFS(СВЦЭМ!$F$34:$F$777,СВЦЭМ!$A$34:$A$777,$A204,СВЦЭМ!$B$34:$B$777,F$190)+'СЕТ СН'!$F$12-'СЕТ СН'!$F$21</f>
        <v>-485.36059467000001</v>
      </c>
      <c r="G204" s="37">
        <f>SUMIFS(СВЦЭМ!$F$34:$F$777,СВЦЭМ!$A$34:$A$777,$A204,СВЦЭМ!$B$34:$B$777,G$190)+'СЕТ СН'!$F$12-'СЕТ СН'!$F$21</f>
        <v>-485.989058</v>
      </c>
      <c r="H204" s="37">
        <f>SUMIFS(СВЦЭМ!$F$34:$F$777,СВЦЭМ!$A$34:$A$777,$A204,СВЦЭМ!$B$34:$B$777,H$190)+'СЕТ СН'!$F$12-'СЕТ СН'!$F$21</f>
        <v>-486.99869648000004</v>
      </c>
      <c r="I204" s="37">
        <f>SUMIFS(СВЦЭМ!$F$34:$F$777,СВЦЭМ!$A$34:$A$777,$A204,СВЦЭМ!$B$34:$B$777,I$190)+'СЕТ СН'!$F$12-'СЕТ СН'!$F$21</f>
        <v>-486.83877068999999</v>
      </c>
      <c r="J204" s="37">
        <f>SUMIFS(СВЦЭМ!$F$34:$F$777,СВЦЭМ!$A$34:$A$777,$A204,СВЦЭМ!$B$34:$B$777,J$190)+'СЕТ СН'!$F$12-'СЕТ СН'!$F$21</f>
        <v>-487.96233311999998</v>
      </c>
      <c r="K204" s="37">
        <f>SUMIFS(СВЦЭМ!$F$34:$F$777,СВЦЭМ!$A$34:$A$777,$A204,СВЦЭМ!$B$34:$B$777,K$190)+'СЕТ СН'!$F$12-'СЕТ СН'!$F$21</f>
        <v>-492.10949194</v>
      </c>
      <c r="L204" s="37">
        <f>SUMIFS(СВЦЭМ!$F$34:$F$777,СВЦЭМ!$A$34:$A$777,$A204,СВЦЭМ!$B$34:$B$777,L$190)+'СЕТ СН'!$F$12-'СЕТ СН'!$F$21</f>
        <v>-492.42183289000002</v>
      </c>
      <c r="M204" s="37">
        <f>SUMIFS(СВЦЭМ!$F$34:$F$777,СВЦЭМ!$A$34:$A$777,$A204,СВЦЭМ!$B$34:$B$777,M$190)+'СЕТ СН'!$F$12-'СЕТ СН'!$F$21</f>
        <v>-493.00092990000002</v>
      </c>
      <c r="N204" s="37">
        <f>SUMIFS(СВЦЭМ!$F$34:$F$777,СВЦЭМ!$A$34:$A$777,$A204,СВЦЭМ!$B$34:$B$777,N$190)+'СЕТ СН'!$F$12-'СЕТ СН'!$F$21</f>
        <v>-492.36334386999999</v>
      </c>
      <c r="O204" s="37">
        <f>SUMIFS(СВЦЭМ!$F$34:$F$777,СВЦЭМ!$A$34:$A$777,$A204,СВЦЭМ!$B$34:$B$777,O$190)+'СЕТ СН'!$F$12-'СЕТ СН'!$F$21</f>
        <v>-492.21748264000001</v>
      </c>
      <c r="P204" s="37">
        <f>SUMIFS(СВЦЭМ!$F$34:$F$777,СВЦЭМ!$A$34:$A$777,$A204,СВЦЭМ!$B$34:$B$777,P$190)+'СЕТ СН'!$F$12-'СЕТ СН'!$F$21</f>
        <v>-491.77625477999999</v>
      </c>
      <c r="Q204" s="37">
        <f>SUMIFS(СВЦЭМ!$F$34:$F$777,СВЦЭМ!$A$34:$A$777,$A204,СВЦЭМ!$B$34:$B$777,Q$190)+'СЕТ СН'!$F$12-'СЕТ СН'!$F$21</f>
        <v>-491.26542486</v>
      </c>
      <c r="R204" s="37">
        <f>SUMIFS(СВЦЭМ!$F$34:$F$777,СВЦЭМ!$A$34:$A$777,$A204,СВЦЭМ!$B$34:$B$777,R$190)+'СЕТ СН'!$F$12-'СЕТ СН'!$F$21</f>
        <v>-491.45694176000001</v>
      </c>
      <c r="S204" s="37">
        <f>SUMIFS(СВЦЭМ!$F$34:$F$777,СВЦЭМ!$A$34:$A$777,$A204,СВЦЭМ!$B$34:$B$777,S$190)+'СЕТ СН'!$F$12-'СЕТ СН'!$F$21</f>
        <v>-492.87760133</v>
      </c>
      <c r="T204" s="37">
        <f>SUMIFS(СВЦЭМ!$F$34:$F$777,СВЦЭМ!$A$34:$A$777,$A204,СВЦЭМ!$B$34:$B$777,T$190)+'СЕТ СН'!$F$12-'СЕТ СН'!$F$21</f>
        <v>-493.45197655999999</v>
      </c>
      <c r="U204" s="37">
        <f>SUMIFS(СВЦЭМ!$F$34:$F$777,СВЦЭМ!$A$34:$A$777,$A204,СВЦЭМ!$B$34:$B$777,U$190)+'СЕТ СН'!$F$12-'СЕТ СН'!$F$21</f>
        <v>-493.39947169999999</v>
      </c>
      <c r="V204" s="37">
        <f>SUMIFS(СВЦЭМ!$F$34:$F$777,СВЦЭМ!$A$34:$A$777,$A204,СВЦЭМ!$B$34:$B$777,V$190)+'СЕТ СН'!$F$12-'СЕТ СН'!$F$21</f>
        <v>-493.05981715000001</v>
      </c>
      <c r="W204" s="37">
        <f>SUMIFS(СВЦЭМ!$F$34:$F$777,СВЦЭМ!$A$34:$A$777,$A204,СВЦЭМ!$B$34:$B$777,W$190)+'СЕТ СН'!$F$12-'СЕТ СН'!$F$21</f>
        <v>-491.18092724000002</v>
      </c>
      <c r="X204" s="37">
        <f>SUMIFS(СВЦЭМ!$F$34:$F$777,СВЦЭМ!$A$34:$A$777,$A204,СВЦЭМ!$B$34:$B$777,X$190)+'СЕТ СН'!$F$12-'СЕТ СН'!$F$21</f>
        <v>-490.62924597</v>
      </c>
      <c r="Y204" s="37">
        <f>SUMIFS(СВЦЭМ!$F$34:$F$777,СВЦЭМ!$A$34:$A$777,$A204,СВЦЭМ!$B$34:$B$777,Y$190)+'СЕТ СН'!$F$12-'СЕТ СН'!$F$21</f>
        <v>-489.31639065000002</v>
      </c>
    </row>
    <row r="205" spans="1:25" ht="15.75" x14ac:dyDescent="0.2">
      <c r="A205" s="36">
        <f t="shared" si="5"/>
        <v>42750</v>
      </c>
      <c r="B205" s="37">
        <f>SUMIFS(СВЦЭМ!$F$34:$F$777,СВЦЭМ!$A$34:$A$777,$A205,СВЦЭМ!$B$34:$B$777,B$190)+'СЕТ СН'!$F$12-'СЕТ СН'!$F$21</f>
        <v>-490.79180642</v>
      </c>
      <c r="C205" s="37">
        <f>SUMIFS(СВЦЭМ!$F$34:$F$777,СВЦЭМ!$A$34:$A$777,$A205,СВЦЭМ!$B$34:$B$777,C$190)+'СЕТ СН'!$F$12-'СЕТ СН'!$F$21</f>
        <v>-487.04443366999999</v>
      </c>
      <c r="D205" s="37">
        <f>SUMIFS(СВЦЭМ!$F$34:$F$777,СВЦЭМ!$A$34:$A$777,$A205,СВЦЭМ!$B$34:$B$777,D$190)+'СЕТ СН'!$F$12-'СЕТ СН'!$F$21</f>
        <v>-484.89268046000001</v>
      </c>
      <c r="E205" s="37">
        <f>SUMIFS(СВЦЭМ!$F$34:$F$777,СВЦЭМ!$A$34:$A$777,$A205,СВЦЭМ!$B$34:$B$777,E$190)+'СЕТ СН'!$F$12-'СЕТ СН'!$F$21</f>
        <v>-483.59493361</v>
      </c>
      <c r="F205" s="37">
        <f>SUMIFS(СВЦЭМ!$F$34:$F$777,СВЦЭМ!$A$34:$A$777,$A205,СВЦЭМ!$B$34:$B$777,F$190)+'СЕТ СН'!$F$12-'СЕТ СН'!$F$21</f>
        <v>-483.40900816999999</v>
      </c>
      <c r="G205" s="37">
        <f>SUMIFS(СВЦЭМ!$F$34:$F$777,СВЦЭМ!$A$34:$A$777,$A205,СВЦЭМ!$B$34:$B$777,G$190)+'СЕТ СН'!$F$12-'СЕТ СН'!$F$21</f>
        <v>-484.10908081000002</v>
      </c>
      <c r="H205" s="37">
        <f>SUMIFS(СВЦЭМ!$F$34:$F$777,СВЦЭМ!$A$34:$A$777,$A205,СВЦЭМ!$B$34:$B$777,H$190)+'СЕТ СН'!$F$12-'СЕТ СН'!$F$21</f>
        <v>-485.54374899999999</v>
      </c>
      <c r="I205" s="37">
        <f>SUMIFS(СВЦЭМ!$F$34:$F$777,СВЦЭМ!$A$34:$A$777,$A205,СВЦЭМ!$B$34:$B$777,I$190)+'СЕТ СН'!$F$12-'СЕТ СН'!$F$21</f>
        <v>-485.66954927</v>
      </c>
      <c r="J205" s="37">
        <f>SUMIFS(СВЦЭМ!$F$34:$F$777,СВЦЭМ!$A$34:$A$777,$A205,СВЦЭМ!$B$34:$B$777,J$190)+'СЕТ СН'!$F$12-'СЕТ СН'!$F$21</f>
        <v>-488.31354969</v>
      </c>
      <c r="K205" s="37">
        <f>SUMIFS(СВЦЭМ!$F$34:$F$777,СВЦЭМ!$A$34:$A$777,$A205,СВЦЭМ!$B$34:$B$777,K$190)+'СЕТ СН'!$F$12-'СЕТ СН'!$F$21</f>
        <v>-492.59235448999999</v>
      </c>
      <c r="L205" s="37">
        <f>SUMIFS(СВЦЭМ!$F$34:$F$777,СВЦЭМ!$A$34:$A$777,$A205,СВЦЭМ!$B$34:$B$777,L$190)+'СЕТ СН'!$F$12-'СЕТ СН'!$F$21</f>
        <v>-492.64943241999998</v>
      </c>
      <c r="M205" s="37">
        <f>SUMIFS(СВЦЭМ!$F$34:$F$777,СВЦЭМ!$A$34:$A$777,$A205,СВЦЭМ!$B$34:$B$777,M$190)+'СЕТ СН'!$F$12-'СЕТ СН'!$F$21</f>
        <v>-493.09230323999998</v>
      </c>
      <c r="N205" s="37">
        <f>SUMIFS(СВЦЭМ!$F$34:$F$777,СВЦЭМ!$A$34:$A$777,$A205,СВЦЭМ!$B$34:$B$777,N$190)+'СЕТ СН'!$F$12-'СЕТ СН'!$F$21</f>
        <v>-493.68099952</v>
      </c>
      <c r="O205" s="37">
        <f>SUMIFS(СВЦЭМ!$F$34:$F$777,СВЦЭМ!$A$34:$A$777,$A205,СВЦЭМ!$B$34:$B$777,O$190)+'СЕТ СН'!$F$12-'СЕТ СН'!$F$21</f>
        <v>-493.92115150000001</v>
      </c>
      <c r="P205" s="37">
        <f>SUMIFS(СВЦЭМ!$F$34:$F$777,СВЦЭМ!$A$34:$A$777,$A205,СВЦЭМ!$B$34:$B$777,P$190)+'СЕТ СН'!$F$12-'СЕТ СН'!$F$21</f>
        <v>-493.90953244000002</v>
      </c>
      <c r="Q205" s="37">
        <f>SUMIFS(СВЦЭМ!$F$34:$F$777,СВЦЭМ!$A$34:$A$777,$A205,СВЦЭМ!$B$34:$B$777,Q$190)+'СЕТ СН'!$F$12-'СЕТ СН'!$F$21</f>
        <v>-493.76796168999999</v>
      </c>
      <c r="R205" s="37">
        <f>SUMIFS(СВЦЭМ!$F$34:$F$777,СВЦЭМ!$A$34:$A$777,$A205,СВЦЭМ!$B$34:$B$777,R$190)+'СЕТ СН'!$F$12-'СЕТ СН'!$F$21</f>
        <v>-493.80676872999999</v>
      </c>
      <c r="S205" s="37">
        <f>SUMIFS(СВЦЭМ!$F$34:$F$777,СВЦЭМ!$A$34:$A$777,$A205,СВЦЭМ!$B$34:$B$777,S$190)+'СЕТ СН'!$F$12-'СЕТ СН'!$F$21</f>
        <v>-493.15713242999999</v>
      </c>
      <c r="T205" s="37">
        <f>SUMIFS(СВЦЭМ!$F$34:$F$777,СВЦЭМ!$A$34:$A$777,$A205,СВЦЭМ!$B$34:$B$777,T$190)+'СЕТ СН'!$F$12-'СЕТ СН'!$F$21</f>
        <v>-493.09182212000002</v>
      </c>
      <c r="U205" s="37">
        <f>SUMIFS(СВЦЭМ!$F$34:$F$777,СВЦЭМ!$A$34:$A$777,$A205,СВЦЭМ!$B$34:$B$777,U$190)+'СЕТ СН'!$F$12-'СЕТ СН'!$F$21</f>
        <v>-493.05056323999997</v>
      </c>
      <c r="V205" s="37">
        <f>SUMIFS(СВЦЭМ!$F$34:$F$777,СВЦЭМ!$A$34:$A$777,$A205,СВЦЭМ!$B$34:$B$777,V$190)+'СЕТ СН'!$F$12-'СЕТ СН'!$F$21</f>
        <v>-492.83829987000001</v>
      </c>
      <c r="W205" s="37">
        <f>SUMIFS(СВЦЭМ!$F$34:$F$777,СВЦЭМ!$A$34:$A$777,$A205,СВЦЭМ!$B$34:$B$777,W$190)+'СЕТ СН'!$F$12-'СЕТ СН'!$F$21</f>
        <v>-493.29720788999998</v>
      </c>
      <c r="X205" s="37">
        <f>SUMIFS(СВЦЭМ!$F$34:$F$777,СВЦЭМ!$A$34:$A$777,$A205,СВЦЭМ!$B$34:$B$777,X$190)+'СЕТ СН'!$F$12-'СЕТ СН'!$F$21</f>
        <v>-493.73441836000001</v>
      </c>
      <c r="Y205" s="37">
        <f>SUMIFS(СВЦЭМ!$F$34:$F$777,СВЦЭМ!$A$34:$A$777,$A205,СВЦЭМ!$B$34:$B$777,Y$190)+'СЕТ СН'!$F$12-'СЕТ СН'!$F$21</f>
        <v>-492.35999400999998</v>
      </c>
    </row>
    <row r="206" spans="1:25" ht="15.75" x14ac:dyDescent="0.2">
      <c r="A206" s="36">
        <f t="shared" si="5"/>
        <v>42751</v>
      </c>
      <c r="B206" s="37">
        <f>SUMIFS(СВЦЭМ!$F$34:$F$777,СВЦЭМ!$A$34:$A$777,$A206,СВЦЭМ!$B$34:$B$777,B$190)+'СЕТ СН'!$F$12-'СЕТ СН'!$F$21</f>
        <v>-488.96715795</v>
      </c>
      <c r="C206" s="37">
        <f>SUMIFS(СВЦЭМ!$F$34:$F$777,СВЦЭМ!$A$34:$A$777,$A206,СВЦЭМ!$B$34:$B$777,C$190)+'СЕТ СН'!$F$12-'СЕТ СН'!$F$21</f>
        <v>-485.53773615</v>
      </c>
      <c r="D206" s="37">
        <f>SUMIFS(СВЦЭМ!$F$34:$F$777,СВЦЭМ!$A$34:$A$777,$A206,СВЦЭМ!$B$34:$B$777,D$190)+'СЕТ СН'!$F$12-'СЕТ СН'!$F$21</f>
        <v>-483.06713866000001</v>
      </c>
      <c r="E206" s="37">
        <f>SUMIFS(СВЦЭМ!$F$34:$F$777,СВЦЭМ!$A$34:$A$777,$A206,СВЦЭМ!$B$34:$B$777,E$190)+'СЕТ СН'!$F$12-'СЕТ СН'!$F$21</f>
        <v>-481.88280580000003</v>
      </c>
      <c r="F206" s="37">
        <f>SUMIFS(СВЦЭМ!$F$34:$F$777,СВЦЭМ!$A$34:$A$777,$A206,СВЦЭМ!$B$34:$B$777,F$190)+'СЕТ СН'!$F$12-'СЕТ СН'!$F$21</f>
        <v>-481.95318584</v>
      </c>
      <c r="G206" s="37">
        <f>SUMIFS(СВЦЭМ!$F$34:$F$777,СВЦЭМ!$A$34:$A$777,$A206,СВЦЭМ!$B$34:$B$777,G$190)+'СЕТ СН'!$F$12-'СЕТ СН'!$F$21</f>
        <v>-483.58549804</v>
      </c>
      <c r="H206" s="37">
        <f>SUMIFS(СВЦЭМ!$F$34:$F$777,СВЦЭМ!$A$34:$A$777,$A206,СВЦЭМ!$B$34:$B$777,H$190)+'СЕТ СН'!$F$12-'СЕТ СН'!$F$21</f>
        <v>-484.76025506000002</v>
      </c>
      <c r="I206" s="37">
        <f>SUMIFS(СВЦЭМ!$F$34:$F$777,СВЦЭМ!$A$34:$A$777,$A206,СВЦЭМ!$B$34:$B$777,I$190)+'СЕТ СН'!$F$12-'СЕТ СН'!$F$21</f>
        <v>-490.80630094000003</v>
      </c>
      <c r="J206" s="37">
        <f>SUMIFS(СВЦЭМ!$F$34:$F$777,СВЦЭМ!$A$34:$A$777,$A206,СВЦЭМ!$B$34:$B$777,J$190)+'СЕТ СН'!$F$12-'СЕТ СН'!$F$21</f>
        <v>-483.74320463999999</v>
      </c>
      <c r="K206" s="37">
        <f>SUMIFS(СВЦЭМ!$F$34:$F$777,СВЦЭМ!$A$34:$A$777,$A206,СВЦЭМ!$B$34:$B$777,K$190)+'СЕТ СН'!$F$12-'СЕТ СН'!$F$21</f>
        <v>-489.58644934</v>
      </c>
      <c r="L206" s="37">
        <f>SUMIFS(СВЦЭМ!$F$34:$F$777,СВЦЭМ!$A$34:$A$777,$A206,СВЦЭМ!$B$34:$B$777,L$190)+'СЕТ СН'!$F$12-'СЕТ СН'!$F$21</f>
        <v>-489.07536277999998</v>
      </c>
      <c r="M206" s="37">
        <f>SUMIFS(СВЦЭМ!$F$34:$F$777,СВЦЭМ!$A$34:$A$777,$A206,СВЦЭМ!$B$34:$B$777,M$190)+'СЕТ СН'!$F$12-'СЕТ СН'!$F$21</f>
        <v>-489.64416368000002</v>
      </c>
      <c r="N206" s="37">
        <f>SUMIFS(СВЦЭМ!$F$34:$F$777,СВЦЭМ!$A$34:$A$777,$A206,СВЦЭМ!$B$34:$B$777,N$190)+'СЕТ СН'!$F$12-'СЕТ СН'!$F$21</f>
        <v>-491.14427572</v>
      </c>
      <c r="O206" s="37">
        <f>SUMIFS(СВЦЭМ!$F$34:$F$777,СВЦЭМ!$A$34:$A$777,$A206,СВЦЭМ!$B$34:$B$777,O$190)+'СЕТ СН'!$F$12-'СЕТ СН'!$F$21</f>
        <v>-491.62570823999999</v>
      </c>
      <c r="P206" s="37">
        <f>SUMIFS(СВЦЭМ!$F$34:$F$777,СВЦЭМ!$A$34:$A$777,$A206,СВЦЭМ!$B$34:$B$777,P$190)+'СЕТ СН'!$F$12-'СЕТ СН'!$F$21</f>
        <v>-491.75325103</v>
      </c>
      <c r="Q206" s="37">
        <f>SUMIFS(СВЦЭМ!$F$34:$F$777,СВЦЭМ!$A$34:$A$777,$A206,СВЦЭМ!$B$34:$B$777,Q$190)+'СЕТ СН'!$F$12-'СЕТ СН'!$F$21</f>
        <v>-492.12542688999997</v>
      </c>
      <c r="R206" s="37">
        <f>SUMIFS(СВЦЭМ!$F$34:$F$777,СВЦЭМ!$A$34:$A$777,$A206,СВЦЭМ!$B$34:$B$777,R$190)+'СЕТ СН'!$F$12-'СЕТ СН'!$F$21</f>
        <v>-491.65531999000001</v>
      </c>
      <c r="S206" s="37">
        <f>SUMIFS(СВЦЭМ!$F$34:$F$777,СВЦЭМ!$A$34:$A$777,$A206,СВЦЭМ!$B$34:$B$777,S$190)+'СЕТ СН'!$F$12-'СЕТ СН'!$F$21</f>
        <v>-490.27904959</v>
      </c>
      <c r="T206" s="37">
        <f>SUMIFS(СВЦЭМ!$F$34:$F$777,СВЦЭМ!$A$34:$A$777,$A206,СВЦЭМ!$B$34:$B$777,T$190)+'СЕТ СН'!$F$12-'СЕТ СН'!$F$21</f>
        <v>-491.38001036999998</v>
      </c>
      <c r="U206" s="37">
        <f>SUMIFS(СВЦЭМ!$F$34:$F$777,СВЦЭМ!$A$34:$A$777,$A206,СВЦЭМ!$B$34:$B$777,U$190)+'СЕТ СН'!$F$12-'СЕТ СН'!$F$21</f>
        <v>-490.87167125000002</v>
      </c>
      <c r="V206" s="37">
        <f>SUMIFS(СВЦЭМ!$F$34:$F$777,СВЦЭМ!$A$34:$A$777,$A206,СВЦЭМ!$B$34:$B$777,V$190)+'СЕТ СН'!$F$12-'СЕТ СН'!$F$21</f>
        <v>-490.07073058999998</v>
      </c>
      <c r="W206" s="37">
        <f>SUMIFS(СВЦЭМ!$F$34:$F$777,СВЦЭМ!$A$34:$A$777,$A206,СВЦЭМ!$B$34:$B$777,W$190)+'СЕТ СН'!$F$12-'СЕТ СН'!$F$21</f>
        <v>-490.61617741999999</v>
      </c>
      <c r="X206" s="37">
        <f>SUMIFS(СВЦЭМ!$F$34:$F$777,СВЦЭМ!$A$34:$A$777,$A206,СВЦЭМ!$B$34:$B$777,X$190)+'СЕТ СН'!$F$12-'СЕТ СН'!$F$21</f>
        <v>-490.41903909000001</v>
      </c>
      <c r="Y206" s="37">
        <f>SUMIFS(СВЦЭМ!$F$34:$F$777,СВЦЭМ!$A$34:$A$777,$A206,СВЦЭМ!$B$34:$B$777,Y$190)+'СЕТ СН'!$F$12-'СЕТ СН'!$F$21</f>
        <v>-490.81701262000001</v>
      </c>
    </row>
    <row r="207" spans="1:25" ht="15.75" x14ac:dyDescent="0.2">
      <c r="A207" s="36">
        <f t="shared" si="5"/>
        <v>42752</v>
      </c>
      <c r="B207" s="37">
        <f>SUMIFS(СВЦЭМ!$F$34:$F$777,СВЦЭМ!$A$34:$A$777,$A207,СВЦЭМ!$B$34:$B$777,B$190)+'СЕТ СН'!$F$12-'СЕТ СН'!$F$21</f>
        <v>-490.46257881999998</v>
      </c>
      <c r="C207" s="37">
        <f>SUMIFS(СВЦЭМ!$F$34:$F$777,СВЦЭМ!$A$34:$A$777,$A207,СВЦЭМ!$B$34:$B$777,C$190)+'СЕТ СН'!$F$12-'СЕТ СН'!$F$21</f>
        <v>-488.49702463</v>
      </c>
      <c r="D207" s="37">
        <f>SUMIFS(СВЦЭМ!$F$34:$F$777,СВЦЭМ!$A$34:$A$777,$A207,СВЦЭМ!$B$34:$B$777,D$190)+'СЕТ СН'!$F$12-'СЕТ СН'!$F$21</f>
        <v>-483.10839917999999</v>
      </c>
      <c r="E207" s="37">
        <f>SUMIFS(СВЦЭМ!$F$34:$F$777,СВЦЭМ!$A$34:$A$777,$A207,СВЦЭМ!$B$34:$B$777,E$190)+'СЕТ СН'!$F$12-'СЕТ СН'!$F$21</f>
        <v>-483.79563962999998</v>
      </c>
      <c r="F207" s="37">
        <f>SUMIFS(СВЦЭМ!$F$34:$F$777,СВЦЭМ!$A$34:$A$777,$A207,СВЦЭМ!$B$34:$B$777,F$190)+'СЕТ СН'!$F$12-'СЕТ СН'!$F$21</f>
        <v>-483.65646174</v>
      </c>
      <c r="G207" s="37">
        <f>SUMIFS(СВЦЭМ!$F$34:$F$777,СВЦЭМ!$A$34:$A$777,$A207,СВЦЭМ!$B$34:$B$777,G$190)+'СЕТ СН'!$F$12-'СЕТ СН'!$F$21</f>
        <v>-485.68765795000002</v>
      </c>
      <c r="H207" s="37">
        <f>SUMIFS(СВЦЭМ!$F$34:$F$777,СВЦЭМ!$A$34:$A$777,$A207,СВЦЭМ!$B$34:$B$777,H$190)+'СЕТ СН'!$F$12-'СЕТ СН'!$F$21</f>
        <v>-492.93275785000003</v>
      </c>
      <c r="I207" s="37">
        <f>SUMIFS(СВЦЭМ!$F$34:$F$777,СВЦЭМ!$A$34:$A$777,$A207,СВЦЭМ!$B$34:$B$777,I$190)+'СЕТ СН'!$F$12-'СЕТ СН'!$F$21</f>
        <v>-489.92928774000001</v>
      </c>
      <c r="J207" s="37">
        <f>SUMIFS(СВЦЭМ!$F$34:$F$777,СВЦЭМ!$A$34:$A$777,$A207,СВЦЭМ!$B$34:$B$777,J$190)+'СЕТ СН'!$F$12-'СЕТ СН'!$F$21</f>
        <v>-494.20128614999999</v>
      </c>
      <c r="K207" s="37">
        <f>SUMIFS(СВЦЭМ!$F$34:$F$777,СВЦЭМ!$A$34:$A$777,$A207,СВЦЭМ!$B$34:$B$777,K$190)+'СЕТ СН'!$F$12-'СЕТ СН'!$F$21</f>
        <v>-491.85385762999999</v>
      </c>
      <c r="L207" s="37">
        <f>SUMIFS(СВЦЭМ!$F$34:$F$777,СВЦЭМ!$A$34:$A$777,$A207,СВЦЭМ!$B$34:$B$777,L$190)+'СЕТ СН'!$F$12-'СЕТ СН'!$F$21</f>
        <v>-490.54577585999999</v>
      </c>
      <c r="M207" s="37">
        <f>SUMIFS(СВЦЭМ!$F$34:$F$777,СВЦЭМ!$A$34:$A$777,$A207,СВЦЭМ!$B$34:$B$777,M$190)+'СЕТ СН'!$F$12-'СЕТ СН'!$F$21</f>
        <v>-489.63301916</v>
      </c>
      <c r="N207" s="37">
        <f>SUMIFS(СВЦЭМ!$F$34:$F$777,СВЦЭМ!$A$34:$A$777,$A207,СВЦЭМ!$B$34:$B$777,N$190)+'СЕТ СН'!$F$12-'СЕТ СН'!$F$21</f>
        <v>-489.48785479999998</v>
      </c>
      <c r="O207" s="37">
        <f>SUMIFS(СВЦЭМ!$F$34:$F$777,СВЦЭМ!$A$34:$A$777,$A207,СВЦЭМ!$B$34:$B$777,O$190)+'СЕТ СН'!$F$12-'СЕТ СН'!$F$21</f>
        <v>-489.88707873999999</v>
      </c>
      <c r="P207" s="37">
        <f>SUMIFS(СВЦЭМ!$F$34:$F$777,СВЦЭМ!$A$34:$A$777,$A207,СВЦЭМ!$B$34:$B$777,P$190)+'СЕТ СН'!$F$12-'СЕТ СН'!$F$21</f>
        <v>-490.12255035999999</v>
      </c>
      <c r="Q207" s="37">
        <f>SUMIFS(СВЦЭМ!$F$34:$F$777,СВЦЭМ!$A$34:$A$777,$A207,СВЦЭМ!$B$34:$B$777,Q$190)+'СЕТ СН'!$F$12-'СЕТ СН'!$F$21</f>
        <v>-490.80061811999997</v>
      </c>
      <c r="R207" s="37">
        <f>SUMIFS(СВЦЭМ!$F$34:$F$777,СВЦЭМ!$A$34:$A$777,$A207,СВЦЭМ!$B$34:$B$777,R$190)+'СЕТ СН'!$F$12-'СЕТ СН'!$F$21</f>
        <v>-491.08882915999999</v>
      </c>
      <c r="S207" s="37">
        <f>SUMIFS(СВЦЭМ!$F$34:$F$777,СВЦЭМ!$A$34:$A$777,$A207,СВЦЭМ!$B$34:$B$777,S$190)+'СЕТ СН'!$F$12-'СЕТ СН'!$F$21</f>
        <v>-493.96999597000001</v>
      </c>
      <c r="T207" s="37">
        <f>SUMIFS(СВЦЭМ!$F$34:$F$777,СВЦЭМ!$A$34:$A$777,$A207,СВЦЭМ!$B$34:$B$777,T$190)+'СЕТ СН'!$F$12-'СЕТ СН'!$F$21</f>
        <v>-495.91145698000003</v>
      </c>
      <c r="U207" s="37">
        <f>SUMIFS(СВЦЭМ!$F$34:$F$777,СВЦЭМ!$A$34:$A$777,$A207,СВЦЭМ!$B$34:$B$777,U$190)+'СЕТ СН'!$F$12-'СЕТ СН'!$F$21</f>
        <v>-494.09170841000002</v>
      </c>
      <c r="V207" s="37">
        <f>SUMIFS(СВЦЭМ!$F$34:$F$777,СВЦЭМ!$A$34:$A$777,$A207,СВЦЭМ!$B$34:$B$777,V$190)+'СЕТ СН'!$F$12-'СЕТ СН'!$F$21</f>
        <v>-492.90592061000001</v>
      </c>
      <c r="W207" s="37">
        <f>SUMIFS(СВЦЭМ!$F$34:$F$777,СВЦЭМ!$A$34:$A$777,$A207,СВЦЭМ!$B$34:$B$777,W$190)+'СЕТ СН'!$F$12-'СЕТ СН'!$F$21</f>
        <v>-491.89397740999999</v>
      </c>
      <c r="X207" s="37">
        <f>SUMIFS(СВЦЭМ!$F$34:$F$777,СВЦЭМ!$A$34:$A$777,$A207,СВЦЭМ!$B$34:$B$777,X$190)+'СЕТ СН'!$F$12-'СЕТ СН'!$F$21</f>
        <v>-490.25953391999997</v>
      </c>
      <c r="Y207" s="37">
        <f>SUMIFS(СВЦЭМ!$F$34:$F$777,СВЦЭМ!$A$34:$A$777,$A207,СВЦЭМ!$B$34:$B$777,Y$190)+'СЕТ СН'!$F$12-'СЕТ СН'!$F$21</f>
        <v>-491.47252364999997</v>
      </c>
    </row>
    <row r="208" spans="1:25" ht="15.75" x14ac:dyDescent="0.2">
      <c r="A208" s="36">
        <f t="shared" si="5"/>
        <v>42753</v>
      </c>
      <c r="B208" s="37">
        <f>SUMIFS(СВЦЭМ!$F$34:$F$777,СВЦЭМ!$A$34:$A$777,$A208,СВЦЭМ!$B$34:$B$777,B$190)+'СЕТ СН'!$F$12-'СЕТ СН'!$F$21</f>
        <v>-483.70036175000001</v>
      </c>
      <c r="C208" s="37">
        <f>SUMIFS(СВЦЭМ!$F$34:$F$777,СВЦЭМ!$A$34:$A$777,$A208,СВЦЭМ!$B$34:$B$777,C$190)+'СЕТ СН'!$F$12-'СЕТ СН'!$F$21</f>
        <v>-481.91208779999999</v>
      </c>
      <c r="D208" s="37">
        <f>SUMIFS(СВЦЭМ!$F$34:$F$777,СВЦЭМ!$A$34:$A$777,$A208,СВЦЭМ!$B$34:$B$777,D$190)+'СЕТ СН'!$F$12-'СЕТ СН'!$F$21</f>
        <v>-481.67157996000003</v>
      </c>
      <c r="E208" s="37">
        <f>SUMIFS(СВЦЭМ!$F$34:$F$777,СВЦЭМ!$A$34:$A$777,$A208,СВЦЭМ!$B$34:$B$777,E$190)+'СЕТ СН'!$F$12-'СЕТ СН'!$F$21</f>
        <v>-480.49140485999999</v>
      </c>
      <c r="F208" s="37">
        <f>SUMIFS(СВЦЭМ!$F$34:$F$777,СВЦЭМ!$A$34:$A$777,$A208,СВЦЭМ!$B$34:$B$777,F$190)+'СЕТ СН'!$F$12-'СЕТ СН'!$F$21</f>
        <v>-480.5250499</v>
      </c>
      <c r="G208" s="37">
        <f>SUMIFS(СВЦЭМ!$F$34:$F$777,СВЦЭМ!$A$34:$A$777,$A208,СВЦЭМ!$B$34:$B$777,G$190)+'СЕТ СН'!$F$12-'СЕТ СН'!$F$21</f>
        <v>-481.64166417000001</v>
      </c>
      <c r="H208" s="37">
        <f>SUMIFS(СВЦЭМ!$F$34:$F$777,СВЦЭМ!$A$34:$A$777,$A208,СВЦЭМ!$B$34:$B$777,H$190)+'СЕТ СН'!$F$12-'СЕТ СН'!$F$21</f>
        <v>-483.78953224999998</v>
      </c>
      <c r="I208" s="37">
        <f>SUMIFS(СВЦЭМ!$F$34:$F$777,СВЦЭМ!$A$34:$A$777,$A208,СВЦЭМ!$B$34:$B$777,I$190)+'СЕТ СН'!$F$12-'СЕТ СН'!$F$21</f>
        <v>-489.13219396</v>
      </c>
      <c r="J208" s="37">
        <f>SUMIFS(СВЦЭМ!$F$34:$F$777,СВЦЭМ!$A$34:$A$777,$A208,СВЦЭМ!$B$34:$B$777,J$190)+'СЕТ СН'!$F$12-'СЕТ СН'!$F$21</f>
        <v>-492.74366495999999</v>
      </c>
      <c r="K208" s="37">
        <f>SUMIFS(СВЦЭМ!$F$34:$F$777,СВЦЭМ!$A$34:$A$777,$A208,СВЦЭМ!$B$34:$B$777,K$190)+'СЕТ СН'!$F$12-'СЕТ СН'!$F$21</f>
        <v>-493.59283668</v>
      </c>
      <c r="L208" s="37">
        <f>SUMIFS(СВЦЭМ!$F$34:$F$777,СВЦЭМ!$A$34:$A$777,$A208,СВЦЭМ!$B$34:$B$777,L$190)+'СЕТ СН'!$F$12-'СЕТ СН'!$F$21</f>
        <v>-493.24498088999997</v>
      </c>
      <c r="M208" s="37">
        <f>SUMIFS(СВЦЭМ!$F$34:$F$777,СВЦЭМ!$A$34:$A$777,$A208,СВЦЭМ!$B$34:$B$777,M$190)+'СЕТ СН'!$F$12-'СЕТ СН'!$F$21</f>
        <v>-493.38686767000002</v>
      </c>
      <c r="N208" s="37">
        <f>SUMIFS(СВЦЭМ!$F$34:$F$777,СВЦЭМ!$A$34:$A$777,$A208,СВЦЭМ!$B$34:$B$777,N$190)+'СЕТ СН'!$F$12-'СЕТ СН'!$F$21</f>
        <v>-493.38509665999999</v>
      </c>
      <c r="O208" s="37">
        <f>SUMIFS(СВЦЭМ!$F$34:$F$777,СВЦЭМ!$A$34:$A$777,$A208,СВЦЭМ!$B$34:$B$777,O$190)+'СЕТ СН'!$F$12-'СЕТ СН'!$F$21</f>
        <v>-493.12606122</v>
      </c>
      <c r="P208" s="37">
        <f>SUMIFS(СВЦЭМ!$F$34:$F$777,СВЦЭМ!$A$34:$A$777,$A208,СВЦЭМ!$B$34:$B$777,P$190)+'СЕТ СН'!$F$12-'СЕТ СН'!$F$21</f>
        <v>-492.49800161999997</v>
      </c>
      <c r="Q208" s="37">
        <f>SUMIFS(СВЦЭМ!$F$34:$F$777,СВЦЭМ!$A$34:$A$777,$A208,СВЦЭМ!$B$34:$B$777,Q$190)+'СЕТ СН'!$F$12-'СЕТ СН'!$F$21</f>
        <v>-491.51357321</v>
      </c>
      <c r="R208" s="37">
        <f>SUMIFS(СВЦЭМ!$F$34:$F$777,СВЦЭМ!$A$34:$A$777,$A208,СВЦЭМ!$B$34:$B$777,R$190)+'СЕТ СН'!$F$12-'СЕТ СН'!$F$21</f>
        <v>-491.58491111000001</v>
      </c>
      <c r="S208" s="37">
        <f>SUMIFS(СВЦЭМ!$F$34:$F$777,СВЦЭМ!$A$34:$A$777,$A208,СВЦЭМ!$B$34:$B$777,S$190)+'СЕТ СН'!$F$12-'СЕТ СН'!$F$21</f>
        <v>-493.46795158999998</v>
      </c>
      <c r="T208" s="37">
        <f>SUMIFS(СВЦЭМ!$F$34:$F$777,СВЦЭМ!$A$34:$A$777,$A208,СВЦЭМ!$B$34:$B$777,T$190)+'СЕТ СН'!$F$12-'СЕТ СН'!$F$21</f>
        <v>-494.81272955999998</v>
      </c>
      <c r="U208" s="37">
        <f>SUMIFS(СВЦЭМ!$F$34:$F$777,СВЦЭМ!$A$34:$A$777,$A208,СВЦЭМ!$B$34:$B$777,U$190)+'СЕТ СН'!$F$12-'СЕТ СН'!$F$21</f>
        <v>-494.45355582000002</v>
      </c>
      <c r="V208" s="37">
        <f>SUMIFS(СВЦЭМ!$F$34:$F$777,СВЦЭМ!$A$34:$A$777,$A208,СВЦЭМ!$B$34:$B$777,V$190)+'СЕТ СН'!$F$12-'СЕТ СН'!$F$21</f>
        <v>-494.85424227999999</v>
      </c>
      <c r="W208" s="37">
        <f>SUMIFS(СВЦЭМ!$F$34:$F$777,СВЦЭМ!$A$34:$A$777,$A208,СВЦЭМ!$B$34:$B$777,W$190)+'СЕТ СН'!$F$12-'СЕТ СН'!$F$21</f>
        <v>-494.80478105999998</v>
      </c>
      <c r="X208" s="37">
        <f>SUMIFS(СВЦЭМ!$F$34:$F$777,СВЦЭМ!$A$34:$A$777,$A208,СВЦЭМ!$B$34:$B$777,X$190)+'СЕТ СН'!$F$12-'СЕТ СН'!$F$21</f>
        <v>-492.31678185999999</v>
      </c>
      <c r="Y208" s="37">
        <f>SUMIFS(СВЦЭМ!$F$34:$F$777,СВЦЭМ!$A$34:$A$777,$A208,СВЦЭМ!$B$34:$B$777,Y$190)+'СЕТ СН'!$F$12-'СЕТ СН'!$F$21</f>
        <v>-489.35982503000002</v>
      </c>
    </row>
    <row r="209" spans="1:25" ht="15.75" x14ac:dyDescent="0.2">
      <c r="A209" s="36">
        <f t="shared" si="5"/>
        <v>42754</v>
      </c>
      <c r="B209" s="37">
        <f>SUMIFS(СВЦЭМ!$F$34:$F$777,СВЦЭМ!$A$34:$A$777,$A209,СВЦЭМ!$B$34:$B$777,B$190)+'СЕТ СН'!$F$12-'СЕТ СН'!$F$21</f>
        <v>-487.62120844999998</v>
      </c>
      <c r="C209" s="37">
        <f>SUMIFS(СВЦЭМ!$F$34:$F$777,СВЦЭМ!$A$34:$A$777,$A209,СВЦЭМ!$B$34:$B$777,C$190)+'СЕТ СН'!$F$12-'СЕТ СН'!$F$21</f>
        <v>-483.92517026000002</v>
      </c>
      <c r="D209" s="37">
        <f>SUMIFS(СВЦЭМ!$F$34:$F$777,СВЦЭМ!$A$34:$A$777,$A209,СВЦЭМ!$B$34:$B$777,D$190)+'СЕТ СН'!$F$12-'СЕТ СН'!$F$21</f>
        <v>-481.35763752000003</v>
      </c>
      <c r="E209" s="37">
        <f>SUMIFS(СВЦЭМ!$F$34:$F$777,СВЦЭМ!$A$34:$A$777,$A209,СВЦЭМ!$B$34:$B$777,E$190)+'СЕТ СН'!$F$12-'СЕТ СН'!$F$21</f>
        <v>-480.51983812999998</v>
      </c>
      <c r="F209" s="37">
        <f>SUMIFS(СВЦЭМ!$F$34:$F$777,СВЦЭМ!$A$34:$A$777,$A209,СВЦЭМ!$B$34:$B$777,F$190)+'СЕТ СН'!$F$12-'СЕТ СН'!$F$21</f>
        <v>-481.05259117999998</v>
      </c>
      <c r="G209" s="37">
        <f>SUMIFS(СВЦЭМ!$F$34:$F$777,СВЦЭМ!$A$34:$A$777,$A209,СВЦЭМ!$B$34:$B$777,G$190)+'СЕТ СН'!$F$12-'СЕТ СН'!$F$21</f>
        <v>-482.41951143</v>
      </c>
      <c r="H209" s="37">
        <f>SUMIFS(СВЦЭМ!$F$34:$F$777,СВЦЭМ!$A$34:$A$777,$A209,СВЦЭМ!$B$34:$B$777,H$190)+'СЕТ СН'!$F$12-'СЕТ СН'!$F$21</f>
        <v>-487.38085639999997</v>
      </c>
      <c r="I209" s="37">
        <f>SUMIFS(СВЦЭМ!$F$34:$F$777,СВЦЭМ!$A$34:$A$777,$A209,СВЦЭМ!$B$34:$B$777,I$190)+'СЕТ СН'!$F$12-'СЕТ СН'!$F$21</f>
        <v>-491.21710737000001</v>
      </c>
      <c r="J209" s="37">
        <f>SUMIFS(СВЦЭМ!$F$34:$F$777,СВЦЭМ!$A$34:$A$777,$A209,СВЦЭМ!$B$34:$B$777,J$190)+'СЕТ СН'!$F$12-'СЕТ СН'!$F$21</f>
        <v>-493.25728315999999</v>
      </c>
      <c r="K209" s="37">
        <f>SUMIFS(СВЦЭМ!$F$34:$F$777,СВЦЭМ!$A$34:$A$777,$A209,СВЦЭМ!$B$34:$B$777,K$190)+'СЕТ СН'!$F$12-'СЕТ СН'!$F$21</f>
        <v>-494.85485118999998</v>
      </c>
      <c r="L209" s="37">
        <f>SUMIFS(СВЦЭМ!$F$34:$F$777,СВЦЭМ!$A$34:$A$777,$A209,СВЦЭМ!$B$34:$B$777,L$190)+'СЕТ СН'!$F$12-'СЕТ СН'!$F$21</f>
        <v>-494.14010959000001</v>
      </c>
      <c r="M209" s="37">
        <f>SUMIFS(СВЦЭМ!$F$34:$F$777,СВЦЭМ!$A$34:$A$777,$A209,СВЦЭМ!$B$34:$B$777,M$190)+'СЕТ СН'!$F$12-'СЕТ СН'!$F$21</f>
        <v>-494.15419790999999</v>
      </c>
      <c r="N209" s="37">
        <f>SUMIFS(СВЦЭМ!$F$34:$F$777,СВЦЭМ!$A$34:$A$777,$A209,СВЦЭМ!$B$34:$B$777,N$190)+'СЕТ СН'!$F$12-'СЕТ СН'!$F$21</f>
        <v>-492.81337238999998</v>
      </c>
      <c r="O209" s="37">
        <f>SUMIFS(СВЦЭМ!$F$34:$F$777,СВЦЭМ!$A$34:$A$777,$A209,СВЦЭМ!$B$34:$B$777,O$190)+'СЕТ СН'!$F$12-'СЕТ СН'!$F$21</f>
        <v>-492.41240784000001</v>
      </c>
      <c r="P209" s="37">
        <f>SUMIFS(СВЦЭМ!$F$34:$F$777,СВЦЭМ!$A$34:$A$777,$A209,СВЦЭМ!$B$34:$B$777,P$190)+'СЕТ СН'!$F$12-'СЕТ СН'!$F$21</f>
        <v>-491.12019660999999</v>
      </c>
      <c r="Q209" s="37">
        <f>SUMIFS(СВЦЭМ!$F$34:$F$777,СВЦЭМ!$A$34:$A$777,$A209,СВЦЭМ!$B$34:$B$777,Q$190)+'СЕТ СН'!$F$12-'СЕТ СН'!$F$21</f>
        <v>-489.61817234</v>
      </c>
      <c r="R209" s="37">
        <f>SUMIFS(СВЦЭМ!$F$34:$F$777,СВЦЭМ!$A$34:$A$777,$A209,СВЦЭМ!$B$34:$B$777,R$190)+'СЕТ СН'!$F$12-'СЕТ СН'!$F$21</f>
        <v>-490.44804357999999</v>
      </c>
      <c r="S209" s="37">
        <f>SUMIFS(СВЦЭМ!$F$34:$F$777,СВЦЭМ!$A$34:$A$777,$A209,СВЦЭМ!$B$34:$B$777,S$190)+'СЕТ СН'!$F$12-'СЕТ СН'!$F$21</f>
        <v>-492.21621299999998</v>
      </c>
      <c r="T209" s="37">
        <f>SUMIFS(СВЦЭМ!$F$34:$F$777,СВЦЭМ!$A$34:$A$777,$A209,СВЦЭМ!$B$34:$B$777,T$190)+'СЕТ СН'!$F$12-'СЕТ СН'!$F$21</f>
        <v>-493.95670574000002</v>
      </c>
      <c r="U209" s="37">
        <f>SUMIFS(СВЦЭМ!$F$34:$F$777,СВЦЭМ!$A$34:$A$777,$A209,СВЦЭМ!$B$34:$B$777,U$190)+'СЕТ СН'!$F$12-'СЕТ СН'!$F$21</f>
        <v>-494.04024672000003</v>
      </c>
      <c r="V209" s="37">
        <f>SUMIFS(СВЦЭМ!$F$34:$F$777,СВЦЭМ!$A$34:$A$777,$A209,СВЦЭМ!$B$34:$B$777,V$190)+'СЕТ СН'!$F$12-'СЕТ СН'!$F$21</f>
        <v>-492.41270707000001</v>
      </c>
      <c r="W209" s="37">
        <f>SUMIFS(СВЦЭМ!$F$34:$F$777,СВЦЭМ!$A$34:$A$777,$A209,СВЦЭМ!$B$34:$B$777,W$190)+'СЕТ СН'!$F$12-'СЕТ СН'!$F$21</f>
        <v>-494.39186744</v>
      </c>
      <c r="X209" s="37">
        <f>SUMIFS(СВЦЭМ!$F$34:$F$777,СВЦЭМ!$A$34:$A$777,$A209,СВЦЭМ!$B$34:$B$777,X$190)+'СЕТ СН'!$F$12-'СЕТ СН'!$F$21</f>
        <v>-494.22994033999998</v>
      </c>
      <c r="Y209" s="37">
        <f>SUMIFS(СВЦЭМ!$F$34:$F$777,СВЦЭМ!$A$34:$A$777,$A209,СВЦЭМ!$B$34:$B$777,Y$190)+'СЕТ СН'!$F$12-'СЕТ СН'!$F$21</f>
        <v>-490.95473582</v>
      </c>
    </row>
    <row r="210" spans="1:25" ht="15.75" x14ac:dyDescent="0.2">
      <c r="A210" s="36">
        <f t="shared" si="5"/>
        <v>42755</v>
      </c>
      <c r="B210" s="37">
        <f>SUMIFS(СВЦЭМ!$F$34:$F$777,СВЦЭМ!$A$34:$A$777,$A210,СВЦЭМ!$B$34:$B$777,B$190)+'СЕТ СН'!$F$12-'СЕТ СН'!$F$21</f>
        <v>-487.54475732999998</v>
      </c>
      <c r="C210" s="37">
        <f>SUMIFS(СВЦЭМ!$F$34:$F$777,СВЦЭМ!$A$34:$A$777,$A210,СВЦЭМ!$B$34:$B$777,C$190)+'СЕТ СН'!$F$12-'СЕТ СН'!$F$21</f>
        <v>-484.76017443000001</v>
      </c>
      <c r="D210" s="37">
        <f>SUMIFS(СВЦЭМ!$F$34:$F$777,СВЦЭМ!$A$34:$A$777,$A210,СВЦЭМ!$B$34:$B$777,D$190)+'СЕТ СН'!$F$12-'СЕТ СН'!$F$21</f>
        <v>-482.8668136</v>
      </c>
      <c r="E210" s="37">
        <f>SUMIFS(СВЦЭМ!$F$34:$F$777,СВЦЭМ!$A$34:$A$777,$A210,СВЦЭМ!$B$34:$B$777,E$190)+'СЕТ СН'!$F$12-'СЕТ СН'!$F$21</f>
        <v>-481.91152352</v>
      </c>
      <c r="F210" s="37">
        <f>SUMIFS(СВЦЭМ!$F$34:$F$777,СВЦЭМ!$A$34:$A$777,$A210,СВЦЭМ!$B$34:$B$777,F$190)+'СЕТ СН'!$F$12-'СЕТ СН'!$F$21</f>
        <v>-481.76496471000002</v>
      </c>
      <c r="G210" s="37">
        <f>SUMIFS(СВЦЭМ!$F$34:$F$777,СВЦЭМ!$A$34:$A$777,$A210,СВЦЭМ!$B$34:$B$777,G$190)+'СЕТ СН'!$F$12-'СЕТ СН'!$F$21</f>
        <v>-483.57470302000002</v>
      </c>
      <c r="H210" s="37">
        <f>SUMIFS(СВЦЭМ!$F$34:$F$777,СВЦЭМ!$A$34:$A$777,$A210,СВЦЭМ!$B$34:$B$777,H$190)+'СЕТ СН'!$F$12-'СЕТ СН'!$F$21</f>
        <v>-486.65951720999999</v>
      </c>
      <c r="I210" s="37">
        <f>SUMIFS(СВЦЭМ!$F$34:$F$777,СВЦЭМ!$A$34:$A$777,$A210,СВЦЭМ!$B$34:$B$777,I$190)+'СЕТ СН'!$F$12-'СЕТ СН'!$F$21</f>
        <v>-490.37909218999999</v>
      </c>
      <c r="J210" s="37">
        <f>SUMIFS(СВЦЭМ!$F$34:$F$777,СВЦЭМ!$A$34:$A$777,$A210,СВЦЭМ!$B$34:$B$777,J$190)+'СЕТ СН'!$F$12-'СЕТ СН'!$F$21</f>
        <v>-493.78557201000001</v>
      </c>
      <c r="K210" s="37">
        <f>SUMIFS(СВЦЭМ!$F$34:$F$777,СВЦЭМ!$A$34:$A$777,$A210,СВЦЭМ!$B$34:$B$777,K$190)+'СЕТ СН'!$F$12-'СЕТ СН'!$F$21</f>
        <v>-494.23021448999998</v>
      </c>
      <c r="L210" s="37">
        <f>SUMIFS(СВЦЭМ!$F$34:$F$777,СВЦЭМ!$A$34:$A$777,$A210,СВЦЭМ!$B$34:$B$777,L$190)+'СЕТ СН'!$F$12-'СЕТ СН'!$F$21</f>
        <v>-494.6017756</v>
      </c>
      <c r="M210" s="37">
        <f>SUMIFS(СВЦЭМ!$F$34:$F$777,СВЦЭМ!$A$34:$A$777,$A210,СВЦЭМ!$B$34:$B$777,M$190)+'СЕТ СН'!$F$12-'СЕТ СН'!$F$21</f>
        <v>-494.98845360999997</v>
      </c>
      <c r="N210" s="37">
        <f>SUMIFS(СВЦЭМ!$F$34:$F$777,СВЦЭМ!$A$34:$A$777,$A210,СВЦЭМ!$B$34:$B$777,N$190)+'СЕТ СН'!$F$12-'СЕТ СН'!$F$21</f>
        <v>-492.70949027</v>
      </c>
      <c r="O210" s="37">
        <f>SUMIFS(СВЦЭМ!$F$34:$F$777,СВЦЭМ!$A$34:$A$777,$A210,СВЦЭМ!$B$34:$B$777,O$190)+'СЕТ СН'!$F$12-'СЕТ СН'!$F$21</f>
        <v>-492.0280937</v>
      </c>
      <c r="P210" s="37">
        <f>SUMIFS(СВЦЭМ!$F$34:$F$777,СВЦЭМ!$A$34:$A$777,$A210,СВЦЭМ!$B$34:$B$777,P$190)+'СЕТ СН'!$F$12-'СЕТ СН'!$F$21</f>
        <v>-490.85962605999998</v>
      </c>
      <c r="Q210" s="37">
        <f>SUMIFS(СВЦЭМ!$F$34:$F$777,СВЦЭМ!$A$34:$A$777,$A210,СВЦЭМ!$B$34:$B$777,Q$190)+'СЕТ СН'!$F$12-'СЕТ СН'!$F$21</f>
        <v>-491.59383896999998</v>
      </c>
      <c r="R210" s="37">
        <f>SUMIFS(СВЦЭМ!$F$34:$F$777,СВЦЭМ!$A$34:$A$777,$A210,СВЦЭМ!$B$34:$B$777,R$190)+'СЕТ СН'!$F$12-'СЕТ СН'!$F$21</f>
        <v>-491.01528155</v>
      </c>
      <c r="S210" s="37">
        <f>SUMIFS(СВЦЭМ!$F$34:$F$777,СВЦЭМ!$A$34:$A$777,$A210,СВЦЭМ!$B$34:$B$777,S$190)+'СЕТ СН'!$F$12-'СЕТ СН'!$F$21</f>
        <v>-492.84429870999998</v>
      </c>
      <c r="T210" s="37">
        <f>SUMIFS(СВЦЭМ!$F$34:$F$777,СВЦЭМ!$A$34:$A$777,$A210,СВЦЭМ!$B$34:$B$777,T$190)+'СЕТ СН'!$F$12-'СЕТ СН'!$F$21</f>
        <v>-495.20383714000002</v>
      </c>
      <c r="U210" s="37">
        <f>SUMIFS(СВЦЭМ!$F$34:$F$777,СВЦЭМ!$A$34:$A$777,$A210,СВЦЭМ!$B$34:$B$777,U$190)+'СЕТ СН'!$F$12-'СЕТ СН'!$F$21</f>
        <v>-495.11178185</v>
      </c>
      <c r="V210" s="37">
        <f>SUMIFS(СВЦЭМ!$F$34:$F$777,СВЦЭМ!$A$34:$A$777,$A210,СВЦЭМ!$B$34:$B$777,V$190)+'СЕТ СН'!$F$12-'СЕТ СН'!$F$21</f>
        <v>-495.0297195</v>
      </c>
      <c r="W210" s="37">
        <f>SUMIFS(СВЦЭМ!$F$34:$F$777,СВЦЭМ!$A$34:$A$777,$A210,СВЦЭМ!$B$34:$B$777,W$190)+'СЕТ СН'!$F$12-'СЕТ СН'!$F$21</f>
        <v>-494.72657278999998</v>
      </c>
      <c r="X210" s="37">
        <f>SUMIFS(СВЦЭМ!$F$34:$F$777,СВЦЭМ!$A$34:$A$777,$A210,СВЦЭМ!$B$34:$B$777,X$190)+'СЕТ СН'!$F$12-'СЕТ СН'!$F$21</f>
        <v>-492.68020705000004</v>
      </c>
      <c r="Y210" s="37">
        <f>SUMIFS(СВЦЭМ!$F$34:$F$777,СВЦЭМ!$A$34:$A$777,$A210,СВЦЭМ!$B$34:$B$777,Y$190)+'СЕТ СН'!$F$12-'СЕТ СН'!$F$21</f>
        <v>-488.34350833000002</v>
      </c>
    </row>
    <row r="211" spans="1:25" ht="15.75" x14ac:dyDescent="0.2">
      <c r="A211" s="36">
        <f t="shared" si="5"/>
        <v>42756</v>
      </c>
      <c r="B211" s="37">
        <f>SUMIFS(СВЦЭМ!$F$34:$F$777,СВЦЭМ!$A$34:$A$777,$A211,СВЦЭМ!$B$34:$B$777,B$190)+'СЕТ СН'!$F$12-'СЕТ СН'!$F$21</f>
        <v>-483.45708596999998</v>
      </c>
      <c r="C211" s="37">
        <f>SUMIFS(СВЦЭМ!$F$34:$F$777,СВЦЭМ!$A$34:$A$777,$A211,СВЦЭМ!$B$34:$B$777,C$190)+'СЕТ СН'!$F$12-'СЕТ СН'!$F$21</f>
        <v>-482.29966249</v>
      </c>
      <c r="D211" s="37">
        <f>SUMIFS(СВЦЭМ!$F$34:$F$777,СВЦЭМ!$A$34:$A$777,$A211,СВЦЭМ!$B$34:$B$777,D$190)+'СЕТ СН'!$F$12-'СЕТ СН'!$F$21</f>
        <v>-482.71082149</v>
      </c>
      <c r="E211" s="37">
        <f>SUMIFS(СВЦЭМ!$F$34:$F$777,СВЦЭМ!$A$34:$A$777,$A211,СВЦЭМ!$B$34:$B$777,E$190)+'СЕТ СН'!$F$12-'СЕТ СН'!$F$21</f>
        <v>-481.45865012000002</v>
      </c>
      <c r="F211" s="37">
        <f>SUMIFS(СВЦЭМ!$F$34:$F$777,СВЦЭМ!$A$34:$A$777,$A211,СВЦЭМ!$B$34:$B$777,F$190)+'СЕТ СН'!$F$12-'СЕТ СН'!$F$21</f>
        <v>-481.45285569999999</v>
      </c>
      <c r="G211" s="37">
        <f>SUMIFS(СВЦЭМ!$F$34:$F$777,СВЦЭМ!$A$34:$A$777,$A211,СВЦЭМ!$B$34:$B$777,G$190)+'СЕТ СН'!$F$12-'СЕТ СН'!$F$21</f>
        <v>-482.50945214000001</v>
      </c>
      <c r="H211" s="37">
        <f>SUMIFS(СВЦЭМ!$F$34:$F$777,СВЦЭМ!$A$34:$A$777,$A211,СВЦЭМ!$B$34:$B$777,H$190)+'СЕТ СН'!$F$12-'СЕТ СН'!$F$21</f>
        <v>-484.72630527000001</v>
      </c>
      <c r="I211" s="37">
        <f>SUMIFS(СВЦЭМ!$F$34:$F$777,СВЦЭМ!$A$34:$A$777,$A211,СВЦЭМ!$B$34:$B$777,I$190)+'СЕТ СН'!$F$12-'СЕТ СН'!$F$21</f>
        <v>-489.27981685999998</v>
      </c>
      <c r="J211" s="37">
        <f>SUMIFS(СВЦЭМ!$F$34:$F$777,СВЦЭМ!$A$34:$A$777,$A211,СВЦЭМ!$B$34:$B$777,J$190)+'СЕТ СН'!$F$12-'СЕТ СН'!$F$21</f>
        <v>-491.50838059</v>
      </c>
      <c r="K211" s="37">
        <f>SUMIFS(СВЦЭМ!$F$34:$F$777,СВЦЭМ!$A$34:$A$777,$A211,СВЦЭМ!$B$34:$B$777,K$190)+'СЕТ СН'!$F$12-'СЕТ СН'!$F$21</f>
        <v>-495.18089662</v>
      </c>
      <c r="L211" s="37">
        <f>SUMIFS(СВЦЭМ!$F$34:$F$777,СВЦЭМ!$A$34:$A$777,$A211,СВЦЭМ!$B$34:$B$777,L$190)+'СЕТ СН'!$F$12-'СЕТ СН'!$F$21</f>
        <v>-498.94846889000002</v>
      </c>
      <c r="M211" s="37">
        <f>SUMIFS(СВЦЭМ!$F$34:$F$777,СВЦЭМ!$A$34:$A$777,$A211,СВЦЭМ!$B$34:$B$777,M$190)+'СЕТ СН'!$F$12-'СЕТ СН'!$F$21</f>
        <v>-498.37043499000004</v>
      </c>
      <c r="N211" s="37">
        <f>SUMIFS(СВЦЭМ!$F$34:$F$777,СВЦЭМ!$A$34:$A$777,$A211,СВЦЭМ!$B$34:$B$777,N$190)+'СЕТ СН'!$F$12-'СЕТ СН'!$F$21</f>
        <v>-497.29086032999999</v>
      </c>
      <c r="O211" s="37">
        <f>SUMIFS(СВЦЭМ!$F$34:$F$777,СВЦЭМ!$A$34:$A$777,$A211,СВЦЭМ!$B$34:$B$777,O$190)+'СЕТ СН'!$F$12-'СЕТ СН'!$F$21</f>
        <v>-496.25005654</v>
      </c>
      <c r="P211" s="37">
        <f>SUMIFS(СВЦЭМ!$F$34:$F$777,СВЦЭМ!$A$34:$A$777,$A211,СВЦЭМ!$B$34:$B$777,P$190)+'СЕТ СН'!$F$12-'СЕТ СН'!$F$21</f>
        <v>-493.83167064999998</v>
      </c>
      <c r="Q211" s="37">
        <f>SUMIFS(СВЦЭМ!$F$34:$F$777,СВЦЭМ!$A$34:$A$777,$A211,СВЦЭМ!$B$34:$B$777,Q$190)+'СЕТ СН'!$F$12-'СЕТ СН'!$F$21</f>
        <v>-494.00234095000002</v>
      </c>
      <c r="R211" s="37">
        <f>SUMIFS(СВЦЭМ!$F$34:$F$777,СВЦЭМ!$A$34:$A$777,$A211,СВЦЭМ!$B$34:$B$777,R$190)+'СЕТ СН'!$F$12-'СЕТ СН'!$F$21</f>
        <v>-494.12350862</v>
      </c>
      <c r="S211" s="37">
        <f>SUMIFS(СВЦЭМ!$F$34:$F$777,СВЦЭМ!$A$34:$A$777,$A211,СВЦЭМ!$B$34:$B$777,S$190)+'СЕТ СН'!$F$12-'СЕТ СН'!$F$21</f>
        <v>-495.89337523</v>
      </c>
      <c r="T211" s="37">
        <f>SUMIFS(СВЦЭМ!$F$34:$F$777,СВЦЭМ!$A$34:$A$777,$A211,СВЦЭМ!$B$34:$B$777,T$190)+'СЕТ СН'!$F$12-'СЕТ СН'!$F$21</f>
        <v>-500.05761689000002</v>
      </c>
      <c r="U211" s="37">
        <f>SUMIFS(СВЦЭМ!$F$34:$F$777,СВЦЭМ!$A$34:$A$777,$A211,СВЦЭМ!$B$34:$B$777,U$190)+'СЕТ СН'!$F$12-'СЕТ СН'!$F$21</f>
        <v>-500.43092404999999</v>
      </c>
      <c r="V211" s="37">
        <f>SUMIFS(СВЦЭМ!$F$34:$F$777,СВЦЭМ!$A$34:$A$777,$A211,СВЦЭМ!$B$34:$B$777,V$190)+'СЕТ СН'!$F$12-'СЕТ СН'!$F$21</f>
        <v>-498.73311118999999</v>
      </c>
      <c r="W211" s="37">
        <f>SUMIFS(СВЦЭМ!$F$34:$F$777,СВЦЭМ!$A$34:$A$777,$A211,СВЦЭМ!$B$34:$B$777,W$190)+'СЕТ СН'!$F$12-'СЕТ СН'!$F$21</f>
        <v>-497.00849051</v>
      </c>
      <c r="X211" s="37">
        <f>SUMIFS(СВЦЭМ!$F$34:$F$777,СВЦЭМ!$A$34:$A$777,$A211,СВЦЭМ!$B$34:$B$777,X$190)+'СЕТ СН'!$F$12-'СЕТ СН'!$F$21</f>
        <v>-494.63762584</v>
      </c>
      <c r="Y211" s="37">
        <f>SUMIFS(СВЦЭМ!$F$34:$F$777,СВЦЭМ!$A$34:$A$777,$A211,СВЦЭМ!$B$34:$B$777,Y$190)+'СЕТ СН'!$F$12-'СЕТ СН'!$F$21</f>
        <v>-491.31134274999999</v>
      </c>
    </row>
    <row r="212" spans="1:25" ht="15.75" x14ac:dyDescent="0.2">
      <c r="A212" s="36">
        <f t="shared" si="5"/>
        <v>42757</v>
      </c>
      <c r="B212" s="37">
        <f>SUMIFS(СВЦЭМ!$F$34:$F$777,СВЦЭМ!$A$34:$A$777,$A212,СВЦЭМ!$B$34:$B$777,B$190)+'СЕТ СН'!$F$12-'СЕТ СН'!$F$21</f>
        <v>-489.24250835999999</v>
      </c>
      <c r="C212" s="37">
        <f>SUMIFS(СВЦЭМ!$F$34:$F$777,СВЦЭМ!$A$34:$A$777,$A212,СВЦЭМ!$B$34:$B$777,C$190)+'СЕТ СН'!$F$12-'СЕТ СН'!$F$21</f>
        <v>-485.83651129999998</v>
      </c>
      <c r="D212" s="37">
        <f>SUMIFS(СВЦЭМ!$F$34:$F$777,СВЦЭМ!$A$34:$A$777,$A212,СВЦЭМ!$B$34:$B$777,D$190)+'СЕТ СН'!$F$12-'СЕТ СН'!$F$21</f>
        <v>-483.28396248000001</v>
      </c>
      <c r="E212" s="37">
        <f>SUMIFS(СВЦЭМ!$F$34:$F$777,СВЦЭМ!$A$34:$A$777,$A212,СВЦЭМ!$B$34:$B$777,E$190)+'СЕТ СН'!$F$12-'СЕТ СН'!$F$21</f>
        <v>-481.93724609000003</v>
      </c>
      <c r="F212" s="37">
        <f>SUMIFS(СВЦЭМ!$F$34:$F$777,СВЦЭМ!$A$34:$A$777,$A212,СВЦЭМ!$B$34:$B$777,F$190)+'СЕТ СН'!$F$12-'СЕТ СН'!$F$21</f>
        <v>-481.78579881999997</v>
      </c>
      <c r="G212" s="37">
        <f>SUMIFS(СВЦЭМ!$F$34:$F$777,СВЦЭМ!$A$34:$A$777,$A212,СВЦЭМ!$B$34:$B$777,G$190)+'СЕТ СН'!$F$12-'СЕТ СН'!$F$21</f>
        <v>-482.64772500999999</v>
      </c>
      <c r="H212" s="37">
        <f>SUMIFS(СВЦЭМ!$F$34:$F$777,СВЦЭМ!$A$34:$A$777,$A212,СВЦЭМ!$B$34:$B$777,H$190)+'СЕТ СН'!$F$12-'СЕТ СН'!$F$21</f>
        <v>-484.71533807999998</v>
      </c>
      <c r="I212" s="37">
        <f>SUMIFS(СВЦЭМ!$F$34:$F$777,СВЦЭМ!$A$34:$A$777,$A212,СВЦЭМ!$B$34:$B$777,I$190)+'СЕТ СН'!$F$12-'СЕТ СН'!$F$21</f>
        <v>-485.81499839000003</v>
      </c>
      <c r="J212" s="37">
        <f>SUMIFS(СВЦЭМ!$F$34:$F$777,СВЦЭМ!$A$34:$A$777,$A212,СВЦЭМ!$B$34:$B$777,J$190)+'СЕТ СН'!$F$12-'СЕТ СН'!$F$21</f>
        <v>-488.73143235999999</v>
      </c>
      <c r="K212" s="37">
        <f>SUMIFS(СВЦЭМ!$F$34:$F$777,СВЦЭМ!$A$34:$A$777,$A212,СВЦЭМ!$B$34:$B$777,K$190)+'СЕТ СН'!$F$12-'СЕТ СН'!$F$21</f>
        <v>-494.23508332</v>
      </c>
      <c r="L212" s="37">
        <f>SUMIFS(СВЦЭМ!$F$34:$F$777,СВЦЭМ!$A$34:$A$777,$A212,СВЦЭМ!$B$34:$B$777,L$190)+'СЕТ СН'!$F$12-'СЕТ СН'!$F$21</f>
        <v>-497.92954534</v>
      </c>
      <c r="M212" s="37">
        <f>SUMIFS(СВЦЭМ!$F$34:$F$777,СВЦЭМ!$A$34:$A$777,$A212,СВЦЭМ!$B$34:$B$777,M$190)+'СЕТ СН'!$F$12-'СЕТ СН'!$F$21</f>
        <v>-498.39598123000002</v>
      </c>
      <c r="N212" s="37">
        <f>SUMIFS(СВЦЭМ!$F$34:$F$777,СВЦЭМ!$A$34:$A$777,$A212,СВЦЭМ!$B$34:$B$777,N$190)+'СЕТ СН'!$F$12-'СЕТ СН'!$F$21</f>
        <v>-497.52162688999999</v>
      </c>
      <c r="O212" s="37">
        <f>SUMIFS(СВЦЭМ!$F$34:$F$777,СВЦЭМ!$A$34:$A$777,$A212,СВЦЭМ!$B$34:$B$777,O$190)+'СЕТ СН'!$F$12-'СЕТ СН'!$F$21</f>
        <v>-495.07608133999997</v>
      </c>
      <c r="P212" s="37">
        <f>SUMIFS(СВЦЭМ!$F$34:$F$777,СВЦЭМ!$A$34:$A$777,$A212,СВЦЭМ!$B$34:$B$777,P$190)+'СЕТ СН'!$F$12-'СЕТ СН'!$F$21</f>
        <v>-492.93162916</v>
      </c>
      <c r="Q212" s="37">
        <f>SUMIFS(СВЦЭМ!$F$34:$F$777,СВЦЭМ!$A$34:$A$777,$A212,СВЦЭМ!$B$34:$B$777,Q$190)+'СЕТ СН'!$F$12-'СЕТ СН'!$F$21</f>
        <v>-493.15364769000001</v>
      </c>
      <c r="R212" s="37">
        <f>SUMIFS(СВЦЭМ!$F$34:$F$777,СВЦЭМ!$A$34:$A$777,$A212,СВЦЭМ!$B$34:$B$777,R$190)+'СЕТ СН'!$F$12-'СЕТ СН'!$F$21</f>
        <v>-492.87047617999997</v>
      </c>
      <c r="S212" s="37">
        <f>SUMIFS(СВЦЭМ!$F$34:$F$777,СВЦЭМ!$A$34:$A$777,$A212,СВЦЭМ!$B$34:$B$777,S$190)+'СЕТ СН'!$F$12-'СЕТ СН'!$F$21</f>
        <v>-496.27156775999998</v>
      </c>
      <c r="T212" s="37">
        <f>SUMIFS(СВЦЭМ!$F$34:$F$777,СВЦЭМ!$A$34:$A$777,$A212,СВЦЭМ!$B$34:$B$777,T$190)+'СЕТ СН'!$F$12-'СЕТ СН'!$F$21</f>
        <v>-499.94552967999999</v>
      </c>
      <c r="U212" s="37">
        <f>SUMIFS(СВЦЭМ!$F$34:$F$777,СВЦЭМ!$A$34:$A$777,$A212,СВЦЭМ!$B$34:$B$777,U$190)+'СЕТ СН'!$F$12-'СЕТ СН'!$F$21</f>
        <v>-499.45396246999996</v>
      </c>
      <c r="V212" s="37">
        <f>SUMIFS(СВЦЭМ!$F$34:$F$777,СВЦЭМ!$A$34:$A$777,$A212,СВЦЭМ!$B$34:$B$777,V$190)+'СЕТ СН'!$F$12-'СЕТ СН'!$F$21</f>
        <v>-498.51654748999999</v>
      </c>
      <c r="W212" s="37">
        <f>SUMIFS(СВЦЭМ!$F$34:$F$777,СВЦЭМ!$A$34:$A$777,$A212,СВЦЭМ!$B$34:$B$777,W$190)+'СЕТ СН'!$F$12-'СЕТ СН'!$F$21</f>
        <v>-498.52010534999999</v>
      </c>
      <c r="X212" s="37">
        <f>SUMIFS(СВЦЭМ!$F$34:$F$777,СВЦЭМ!$A$34:$A$777,$A212,СВЦЭМ!$B$34:$B$777,X$190)+'СЕТ СН'!$F$12-'СЕТ СН'!$F$21</f>
        <v>-495.56902302999998</v>
      </c>
      <c r="Y212" s="37">
        <f>SUMIFS(СВЦЭМ!$F$34:$F$777,СВЦЭМ!$A$34:$A$777,$A212,СВЦЭМ!$B$34:$B$777,Y$190)+'СЕТ СН'!$F$12-'СЕТ СН'!$F$21</f>
        <v>-491.83687143999998</v>
      </c>
    </row>
    <row r="213" spans="1:25" ht="15.75" x14ac:dyDescent="0.2">
      <c r="A213" s="36">
        <f t="shared" si="5"/>
        <v>42758</v>
      </c>
      <c r="B213" s="37">
        <f>SUMIFS(СВЦЭМ!$F$34:$F$777,СВЦЭМ!$A$34:$A$777,$A213,СВЦЭМ!$B$34:$B$777,B$190)+'СЕТ СН'!$F$12-'СЕТ СН'!$F$21</f>
        <v>-484.91633703000002</v>
      </c>
      <c r="C213" s="37">
        <f>SUMIFS(СВЦЭМ!$F$34:$F$777,СВЦЭМ!$A$34:$A$777,$A213,СВЦЭМ!$B$34:$B$777,C$190)+'СЕТ СН'!$F$12-'СЕТ СН'!$F$21</f>
        <v>-480.48023684999998</v>
      </c>
      <c r="D213" s="37">
        <f>SUMIFS(СВЦЭМ!$F$34:$F$777,СВЦЭМ!$A$34:$A$777,$A213,СВЦЭМ!$B$34:$B$777,D$190)+'СЕТ СН'!$F$12-'СЕТ СН'!$F$21</f>
        <v>-477.95390036999999</v>
      </c>
      <c r="E213" s="37">
        <f>SUMIFS(СВЦЭМ!$F$34:$F$777,СВЦЭМ!$A$34:$A$777,$A213,СВЦЭМ!$B$34:$B$777,E$190)+'СЕТ СН'!$F$12-'СЕТ СН'!$F$21</f>
        <v>-476.85861397999997</v>
      </c>
      <c r="F213" s="37">
        <f>SUMIFS(СВЦЭМ!$F$34:$F$777,СВЦЭМ!$A$34:$A$777,$A213,СВЦЭМ!$B$34:$B$777,F$190)+'СЕТ СН'!$F$12-'СЕТ СН'!$F$21</f>
        <v>-476.81100620000001</v>
      </c>
      <c r="G213" s="37">
        <f>SUMIFS(СВЦЭМ!$F$34:$F$777,СВЦЭМ!$A$34:$A$777,$A213,СВЦЭМ!$B$34:$B$777,G$190)+'СЕТ СН'!$F$12-'СЕТ СН'!$F$21</f>
        <v>-478.56611071999998</v>
      </c>
      <c r="H213" s="37">
        <f>SUMIFS(СВЦЭМ!$F$34:$F$777,СВЦЭМ!$A$34:$A$777,$A213,СВЦЭМ!$B$34:$B$777,H$190)+'СЕТ СН'!$F$12-'СЕТ СН'!$F$21</f>
        <v>-484.33826028999999</v>
      </c>
      <c r="I213" s="37">
        <f>SUMIFS(СВЦЭМ!$F$34:$F$777,СВЦЭМ!$A$34:$A$777,$A213,СВЦЭМ!$B$34:$B$777,I$190)+'СЕТ СН'!$F$12-'СЕТ СН'!$F$21</f>
        <v>-487.88550021999998</v>
      </c>
      <c r="J213" s="37">
        <f>SUMIFS(СВЦЭМ!$F$34:$F$777,СВЦЭМ!$A$34:$A$777,$A213,СВЦЭМ!$B$34:$B$777,J$190)+'СЕТ СН'!$F$12-'СЕТ СН'!$F$21</f>
        <v>-490.49027845000001</v>
      </c>
      <c r="K213" s="37">
        <f>SUMIFS(СВЦЭМ!$F$34:$F$777,СВЦЭМ!$A$34:$A$777,$A213,СВЦЭМ!$B$34:$B$777,K$190)+'СЕТ СН'!$F$12-'СЕТ СН'!$F$21</f>
        <v>-490.57791585000001</v>
      </c>
      <c r="L213" s="37">
        <f>SUMIFS(СВЦЭМ!$F$34:$F$777,СВЦЭМ!$A$34:$A$777,$A213,СВЦЭМ!$B$34:$B$777,L$190)+'СЕТ СН'!$F$12-'СЕТ СН'!$F$21</f>
        <v>-489.68451419000002</v>
      </c>
      <c r="M213" s="37">
        <f>SUMIFS(СВЦЭМ!$F$34:$F$777,СВЦЭМ!$A$34:$A$777,$A213,СВЦЭМ!$B$34:$B$777,M$190)+'СЕТ СН'!$F$12-'СЕТ СН'!$F$21</f>
        <v>-487.76712402999999</v>
      </c>
      <c r="N213" s="37">
        <f>SUMIFS(СВЦЭМ!$F$34:$F$777,СВЦЭМ!$A$34:$A$777,$A213,СВЦЭМ!$B$34:$B$777,N$190)+'СЕТ СН'!$F$12-'СЕТ СН'!$F$21</f>
        <v>-486.35035101</v>
      </c>
      <c r="O213" s="37">
        <f>SUMIFS(СВЦЭМ!$F$34:$F$777,СВЦЭМ!$A$34:$A$777,$A213,СВЦЭМ!$B$34:$B$777,O$190)+'СЕТ СН'!$F$12-'СЕТ СН'!$F$21</f>
        <v>-484.15253657</v>
      </c>
      <c r="P213" s="37">
        <f>SUMIFS(СВЦЭМ!$F$34:$F$777,СВЦЭМ!$A$34:$A$777,$A213,СВЦЭМ!$B$34:$B$777,P$190)+'СЕТ СН'!$F$12-'СЕТ СН'!$F$21</f>
        <v>-484.68011343000001</v>
      </c>
      <c r="Q213" s="37">
        <f>SUMIFS(СВЦЭМ!$F$34:$F$777,СВЦЭМ!$A$34:$A$777,$A213,СВЦЭМ!$B$34:$B$777,Q$190)+'СЕТ СН'!$F$12-'СЕТ СН'!$F$21</f>
        <v>-483.96856450000001</v>
      </c>
      <c r="R213" s="37">
        <f>SUMIFS(СВЦЭМ!$F$34:$F$777,СВЦЭМ!$A$34:$A$777,$A213,СВЦЭМ!$B$34:$B$777,R$190)+'СЕТ СН'!$F$12-'СЕТ СН'!$F$21</f>
        <v>-484.45433700000001</v>
      </c>
      <c r="S213" s="37">
        <f>SUMIFS(СВЦЭМ!$F$34:$F$777,СВЦЭМ!$A$34:$A$777,$A213,СВЦЭМ!$B$34:$B$777,S$190)+'СЕТ СН'!$F$12-'СЕТ СН'!$F$21</f>
        <v>-486.0181887</v>
      </c>
      <c r="T213" s="37">
        <f>SUMIFS(СВЦЭМ!$F$34:$F$777,СВЦЭМ!$A$34:$A$777,$A213,СВЦЭМ!$B$34:$B$777,T$190)+'СЕТ СН'!$F$12-'СЕТ СН'!$F$21</f>
        <v>-490.46579278000002</v>
      </c>
      <c r="U213" s="37">
        <f>SUMIFS(СВЦЭМ!$F$34:$F$777,СВЦЭМ!$A$34:$A$777,$A213,СВЦЭМ!$B$34:$B$777,U$190)+'СЕТ СН'!$F$12-'СЕТ СН'!$F$21</f>
        <v>-490.67674105999998</v>
      </c>
      <c r="V213" s="37">
        <f>SUMIFS(СВЦЭМ!$F$34:$F$777,СВЦЭМ!$A$34:$A$777,$A213,СВЦЭМ!$B$34:$B$777,V$190)+'СЕТ СН'!$F$12-'СЕТ СН'!$F$21</f>
        <v>-488.66944587</v>
      </c>
      <c r="W213" s="37">
        <f>SUMIFS(СВЦЭМ!$F$34:$F$777,СВЦЭМ!$A$34:$A$777,$A213,СВЦЭМ!$B$34:$B$777,W$190)+'СЕТ СН'!$F$12-'СЕТ СН'!$F$21</f>
        <v>-487.09930078000002</v>
      </c>
      <c r="X213" s="37">
        <f>SUMIFS(СВЦЭМ!$F$34:$F$777,СВЦЭМ!$A$34:$A$777,$A213,СВЦЭМ!$B$34:$B$777,X$190)+'СЕТ СН'!$F$12-'СЕТ СН'!$F$21</f>
        <v>-482.20899158999998</v>
      </c>
      <c r="Y213" s="37">
        <f>SUMIFS(СВЦЭМ!$F$34:$F$777,СВЦЭМ!$A$34:$A$777,$A213,СВЦЭМ!$B$34:$B$777,Y$190)+'СЕТ СН'!$F$12-'СЕТ СН'!$F$21</f>
        <v>-481.01340167000001</v>
      </c>
    </row>
    <row r="214" spans="1:25" ht="15.75" x14ac:dyDescent="0.2">
      <c r="A214" s="36">
        <f t="shared" si="5"/>
        <v>42759</v>
      </c>
      <c r="B214" s="37">
        <f>SUMIFS(СВЦЭМ!$F$34:$F$777,СВЦЭМ!$A$34:$A$777,$A214,СВЦЭМ!$B$34:$B$777,B$190)+'СЕТ СН'!$F$12-'СЕТ СН'!$F$21</f>
        <v>-481.72626319</v>
      </c>
      <c r="C214" s="37">
        <f>SUMIFS(СВЦЭМ!$F$34:$F$777,СВЦЭМ!$A$34:$A$777,$A214,СВЦЭМ!$B$34:$B$777,C$190)+'СЕТ СН'!$F$12-'СЕТ СН'!$F$21</f>
        <v>-480.90015592999998</v>
      </c>
      <c r="D214" s="37">
        <f>SUMIFS(СВЦЭМ!$F$34:$F$777,СВЦЭМ!$A$34:$A$777,$A214,СВЦЭМ!$B$34:$B$777,D$190)+'СЕТ СН'!$F$12-'СЕТ СН'!$F$21</f>
        <v>-477.69268633000002</v>
      </c>
      <c r="E214" s="37">
        <f>SUMIFS(СВЦЭМ!$F$34:$F$777,СВЦЭМ!$A$34:$A$777,$A214,СВЦЭМ!$B$34:$B$777,E$190)+'СЕТ СН'!$F$12-'СЕТ СН'!$F$21</f>
        <v>-476.72038328999997</v>
      </c>
      <c r="F214" s="37">
        <f>SUMIFS(СВЦЭМ!$F$34:$F$777,СВЦЭМ!$A$34:$A$777,$A214,СВЦЭМ!$B$34:$B$777,F$190)+'СЕТ СН'!$F$12-'СЕТ СН'!$F$21</f>
        <v>-476.87477441999999</v>
      </c>
      <c r="G214" s="37">
        <f>SUMIFS(СВЦЭМ!$F$34:$F$777,СВЦЭМ!$A$34:$A$777,$A214,СВЦЭМ!$B$34:$B$777,G$190)+'СЕТ СН'!$F$12-'СЕТ СН'!$F$21</f>
        <v>-476.85303328999998</v>
      </c>
      <c r="H214" s="37">
        <f>SUMIFS(СВЦЭМ!$F$34:$F$777,СВЦЭМ!$A$34:$A$777,$A214,СВЦЭМ!$B$34:$B$777,H$190)+'СЕТ СН'!$F$12-'СЕТ СН'!$F$21</f>
        <v>-481.02877060999998</v>
      </c>
      <c r="I214" s="37">
        <f>SUMIFS(СВЦЭМ!$F$34:$F$777,СВЦЭМ!$A$34:$A$777,$A214,СВЦЭМ!$B$34:$B$777,I$190)+'СЕТ СН'!$F$12-'СЕТ СН'!$F$21</f>
        <v>-483.44136379999998</v>
      </c>
      <c r="J214" s="37">
        <f>SUMIFS(СВЦЭМ!$F$34:$F$777,СВЦЭМ!$A$34:$A$777,$A214,СВЦЭМ!$B$34:$B$777,J$190)+'СЕТ СН'!$F$12-'СЕТ СН'!$F$21</f>
        <v>-489.24963966999997</v>
      </c>
      <c r="K214" s="37">
        <f>SUMIFS(СВЦЭМ!$F$34:$F$777,СВЦЭМ!$A$34:$A$777,$A214,СВЦЭМ!$B$34:$B$777,K$190)+'СЕТ СН'!$F$12-'СЕТ СН'!$F$21</f>
        <v>-489.69161137000003</v>
      </c>
      <c r="L214" s="37">
        <f>SUMIFS(СВЦЭМ!$F$34:$F$777,СВЦЭМ!$A$34:$A$777,$A214,СВЦЭМ!$B$34:$B$777,L$190)+'СЕТ СН'!$F$12-'СЕТ СН'!$F$21</f>
        <v>-489.73724804</v>
      </c>
      <c r="M214" s="37">
        <f>SUMIFS(СВЦЭМ!$F$34:$F$777,СВЦЭМ!$A$34:$A$777,$A214,СВЦЭМ!$B$34:$B$777,M$190)+'СЕТ СН'!$F$12-'СЕТ СН'!$F$21</f>
        <v>-488.80614780999997</v>
      </c>
      <c r="N214" s="37">
        <f>SUMIFS(СВЦЭМ!$F$34:$F$777,СВЦЭМ!$A$34:$A$777,$A214,СВЦЭМ!$B$34:$B$777,N$190)+'СЕТ СН'!$F$12-'СЕТ СН'!$F$21</f>
        <v>-489.58016957000001</v>
      </c>
      <c r="O214" s="37">
        <f>SUMIFS(СВЦЭМ!$F$34:$F$777,СВЦЭМ!$A$34:$A$777,$A214,СВЦЭМ!$B$34:$B$777,O$190)+'СЕТ СН'!$F$12-'СЕТ СН'!$F$21</f>
        <v>-485.40786069000001</v>
      </c>
      <c r="P214" s="37">
        <f>SUMIFS(СВЦЭМ!$F$34:$F$777,СВЦЭМ!$A$34:$A$777,$A214,СВЦЭМ!$B$34:$B$777,P$190)+'СЕТ СН'!$F$12-'СЕТ СН'!$F$21</f>
        <v>-483.82223911</v>
      </c>
      <c r="Q214" s="37">
        <f>SUMIFS(СВЦЭМ!$F$34:$F$777,СВЦЭМ!$A$34:$A$777,$A214,СВЦЭМ!$B$34:$B$777,Q$190)+'СЕТ СН'!$F$12-'СЕТ СН'!$F$21</f>
        <v>-483.51525022999999</v>
      </c>
      <c r="R214" s="37">
        <f>SUMIFS(СВЦЭМ!$F$34:$F$777,СВЦЭМ!$A$34:$A$777,$A214,СВЦЭМ!$B$34:$B$777,R$190)+'СЕТ СН'!$F$12-'СЕТ СН'!$F$21</f>
        <v>-483.72696481000003</v>
      </c>
      <c r="S214" s="37">
        <f>SUMIFS(СВЦЭМ!$F$34:$F$777,СВЦЭМ!$A$34:$A$777,$A214,СВЦЭМ!$B$34:$B$777,S$190)+'СЕТ СН'!$F$12-'СЕТ СН'!$F$21</f>
        <v>-486.62796315000003</v>
      </c>
      <c r="T214" s="37">
        <f>SUMIFS(СВЦЭМ!$F$34:$F$777,СВЦЭМ!$A$34:$A$777,$A214,СВЦЭМ!$B$34:$B$777,T$190)+'СЕТ СН'!$F$12-'СЕТ СН'!$F$21</f>
        <v>-490.57794031999998</v>
      </c>
      <c r="U214" s="37">
        <f>SUMIFS(СВЦЭМ!$F$34:$F$777,СВЦЭМ!$A$34:$A$777,$A214,СВЦЭМ!$B$34:$B$777,U$190)+'СЕТ СН'!$F$12-'СЕТ СН'!$F$21</f>
        <v>-490.67499018000001</v>
      </c>
      <c r="V214" s="37">
        <f>SUMIFS(СВЦЭМ!$F$34:$F$777,СВЦЭМ!$A$34:$A$777,$A214,СВЦЭМ!$B$34:$B$777,V$190)+'СЕТ СН'!$F$12-'СЕТ СН'!$F$21</f>
        <v>-488.64388013000001</v>
      </c>
      <c r="W214" s="37">
        <f>SUMIFS(СВЦЭМ!$F$34:$F$777,СВЦЭМ!$A$34:$A$777,$A214,СВЦЭМ!$B$34:$B$777,W$190)+'СЕТ СН'!$F$12-'СЕТ СН'!$F$21</f>
        <v>-488.23819663</v>
      </c>
      <c r="X214" s="37">
        <f>SUMIFS(СВЦЭМ!$F$34:$F$777,СВЦЭМ!$A$34:$A$777,$A214,СВЦЭМ!$B$34:$B$777,X$190)+'СЕТ СН'!$F$12-'СЕТ СН'!$F$21</f>
        <v>-486.19657961999997</v>
      </c>
      <c r="Y214" s="37">
        <f>SUMIFS(СВЦЭМ!$F$34:$F$777,СВЦЭМ!$A$34:$A$777,$A214,СВЦЭМ!$B$34:$B$777,Y$190)+'СЕТ СН'!$F$12-'СЕТ СН'!$F$21</f>
        <v>-481.45604536000002</v>
      </c>
    </row>
    <row r="215" spans="1:25" ht="15.75" x14ac:dyDescent="0.2">
      <c r="A215" s="36">
        <f t="shared" si="5"/>
        <v>42760</v>
      </c>
      <c r="B215" s="37">
        <f>SUMIFS(СВЦЭМ!$F$34:$F$777,СВЦЭМ!$A$34:$A$777,$A215,СВЦЭМ!$B$34:$B$777,B$190)+'СЕТ СН'!$F$12-'СЕТ СН'!$F$21</f>
        <v>-479.89300115000003</v>
      </c>
      <c r="C215" s="37">
        <f>SUMIFS(СВЦЭМ!$F$34:$F$777,СВЦЭМ!$A$34:$A$777,$A215,СВЦЭМ!$B$34:$B$777,C$190)+'СЕТ СН'!$F$12-'СЕТ СН'!$F$21</f>
        <v>-477.90446409999998</v>
      </c>
      <c r="D215" s="37">
        <f>SUMIFS(СВЦЭМ!$F$34:$F$777,СВЦЭМ!$A$34:$A$777,$A215,СВЦЭМ!$B$34:$B$777,D$190)+'СЕТ СН'!$F$12-'СЕТ СН'!$F$21</f>
        <v>-475.82380419999998</v>
      </c>
      <c r="E215" s="37">
        <f>SUMIFS(СВЦЭМ!$F$34:$F$777,СВЦЭМ!$A$34:$A$777,$A215,СВЦЭМ!$B$34:$B$777,E$190)+'СЕТ СН'!$F$12-'СЕТ СН'!$F$21</f>
        <v>-475.00919054000002</v>
      </c>
      <c r="F215" s="37">
        <f>SUMIFS(СВЦЭМ!$F$34:$F$777,СВЦЭМ!$A$34:$A$777,$A215,СВЦЭМ!$B$34:$B$777,F$190)+'СЕТ СН'!$F$12-'СЕТ СН'!$F$21</f>
        <v>-475.07844272</v>
      </c>
      <c r="G215" s="37">
        <f>SUMIFS(СВЦЭМ!$F$34:$F$777,СВЦЭМ!$A$34:$A$777,$A215,СВЦЭМ!$B$34:$B$777,G$190)+'СЕТ СН'!$F$12-'СЕТ СН'!$F$21</f>
        <v>-475.26513979000003</v>
      </c>
      <c r="H215" s="37">
        <f>SUMIFS(СВЦЭМ!$F$34:$F$777,СВЦЭМ!$A$34:$A$777,$A215,СВЦЭМ!$B$34:$B$777,H$190)+'СЕТ СН'!$F$12-'СЕТ СН'!$F$21</f>
        <v>-480.20031280000001</v>
      </c>
      <c r="I215" s="37">
        <f>SUMIFS(СВЦЭМ!$F$34:$F$777,СВЦЭМ!$A$34:$A$777,$A215,СВЦЭМ!$B$34:$B$777,I$190)+'СЕТ СН'!$F$12-'СЕТ СН'!$F$21</f>
        <v>-484.85693724999999</v>
      </c>
      <c r="J215" s="37">
        <f>SUMIFS(СВЦЭМ!$F$34:$F$777,СВЦЭМ!$A$34:$A$777,$A215,СВЦЭМ!$B$34:$B$777,J$190)+'СЕТ СН'!$F$12-'СЕТ СН'!$F$21</f>
        <v>-489.08436010000003</v>
      </c>
      <c r="K215" s="37">
        <f>SUMIFS(СВЦЭМ!$F$34:$F$777,СВЦЭМ!$A$34:$A$777,$A215,СВЦЭМ!$B$34:$B$777,K$190)+'СЕТ СН'!$F$12-'СЕТ СН'!$F$21</f>
        <v>-488.68183832</v>
      </c>
      <c r="L215" s="37">
        <f>SUMIFS(СВЦЭМ!$F$34:$F$777,СВЦЭМ!$A$34:$A$777,$A215,СВЦЭМ!$B$34:$B$777,L$190)+'СЕТ СН'!$F$12-'СЕТ СН'!$F$21</f>
        <v>-489.04797845999997</v>
      </c>
      <c r="M215" s="37">
        <f>SUMIFS(СВЦЭМ!$F$34:$F$777,СВЦЭМ!$A$34:$A$777,$A215,СВЦЭМ!$B$34:$B$777,M$190)+'СЕТ СН'!$F$12-'СЕТ СН'!$F$21</f>
        <v>-489.72651729</v>
      </c>
      <c r="N215" s="37">
        <f>SUMIFS(СВЦЭМ!$F$34:$F$777,СВЦЭМ!$A$34:$A$777,$A215,СВЦЭМ!$B$34:$B$777,N$190)+'СЕТ СН'!$F$12-'СЕТ СН'!$F$21</f>
        <v>-488.46155579000003</v>
      </c>
      <c r="O215" s="37">
        <f>SUMIFS(СВЦЭМ!$F$34:$F$777,СВЦЭМ!$A$34:$A$777,$A215,СВЦЭМ!$B$34:$B$777,O$190)+'СЕТ СН'!$F$12-'СЕТ СН'!$F$21</f>
        <v>-489.09210156</v>
      </c>
      <c r="P215" s="37">
        <f>SUMIFS(СВЦЭМ!$F$34:$F$777,СВЦЭМ!$A$34:$A$777,$A215,СВЦЭМ!$B$34:$B$777,P$190)+'СЕТ СН'!$F$12-'СЕТ СН'!$F$21</f>
        <v>-487.74646504999998</v>
      </c>
      <c r="Q215" s="37">
        <f>SUMIFS(СВЦЭМ!$F$34:$F$777,СВЦЭМ!$A$34:$A$777,$A215,СВЦЭМ!$B$34:$B$777,Q$190)+'СЕТ СН'!$F$12-'СЕТ СН'!$F$21</f>
        <v>-486.87772283999999</v>
      </c>
      <c r="R215" s="37">
        <f>SUMIFS(СВЦЭМ!$F$34:$F$777,СВЦЭМ!$A$34:$A$777,$A215,СВЦЭМ!$B$34:$B$777,R$190)+'СЕТ СН'!$F$12-'СЕТ СН'!$F$21</f>
        <v>-486.90551159</v>
      </c>
      <c r="S215" s="37">
        <f>SUMIFS(СВЦЭМ!$F$34:$F$777,СВЦЭМ!$A$34:$A$777,$A215,СВЦЭМ!$B$34:$B$777,S$190)+'СЕТ СН'!$F$12-'СЕТ СН'!$F$21</f>
        <v>-488.15192143000002</v>
      </c>
      <c r="T215" s="37">
        <f>SUMIFS(СВЦЭМ!$F$34:$F$777,СВЦЭМ!$A$34:$A$777,$A215,СВЦЭМ!$B$34:$B$777,T$190)+'СЕТ СН'!$F$12-'СЕТ СН'!$F$21</f>
        <v>-488.8828421</v>
      </c>
      <c r="U215" s="37">
        <f>SUMIFS(СВЦЭМ!$F$34:$F$777,СВЦЭМ!$A$34:$A$777,$A215,СВЦЭМ!$B$34:$B$777,U$190)+'СЕТ СН'!$F$12-'СЕТ СН'!$F$21</f>
        <v>-488.92645247000002</v>
      </c>
      <c r="V215" s="37">
        <f>SUMIFS(СВЦЭМ!$F$34:$F$777,СВЦЭМ!$A$34:$A$777,$A215,СВЦЭМ!$B$34:$B$777,V$190)+'СЕТ СН'!$F$12-'СЕТ СН'!$F$21</f>
        <v>-488.38975983</v>
      </c>
      <c r="W215" s="37">
        <f>SUMIFS(СВЦЭМ!$F$34:$F$777,СВЦЭМ!$A$34:$A$777,$A215,СВЦЭМ!$B$34:$B$777,W$190)+'СЕТ СН'!$F$12-'СЕТ СН'!$F$21</f>
        <v>-486.93586031000001</v>
      </c>
      <c r="X215" s="37">
        <f>SUMIFS(СВЦЭМ!$F$34:$F$777,СВЦЭМ!$A$34:$A$777,$A215,СВЦЭМ!$B$34:$B$777,X$190)+'СЕТ СН'!$F$12-'СЕТ СН'!$F$21</f>
        <v>-484.65110093999999</v>
      </c>
      <c r="Y215" s="37">
        <f>SUMIFS(СВЦЭМ!$F$34:$F$777,СВЦЭМ!$A$34:$A$777,$A215,СВЦЭМ!$B$34:$B$777,Y$190)+'СЕТ СН'!$F$12-'СЕТ СН'!$F$21</f>
        <v>-481.71514952000001</v>
      </c>
    </row>
    <row r="216" spans="1:25" ht="15.75" x14ac:dyDescent="0.2">
      <c r="A216" s="36">
        <f t="shared" si="5"/>
        <v>42761</v>
      </c>
      <c r="B216" s="37">
        <f>SUMIFS(СВЦЭМ!$F$34:$F$777,СВЦЭМ!$A$34:$A$777,$A216,СВЦЭМ!$B$34:$B$777,B$190)+'СЕТ СН'!$F$12-'СЕТ СН'!$F$21</f>
        <v>-478.37001984</v>
      </c>
      <c r="C216" s="37">
        <f>SUMIFS(СВЦЭМ!$F$34:$F$777,СВЦЭМ!$A$34:$A$777,$A216,СВЦЭМ!$B$34:$B$777,C$190)+'СЕТ СН'!$F$12-'СЕТ СН'!$F$21</f>
        <v>-474.81118127000002</v>
      </c>
      <c r="D216" s="37">
        <f>SUMIFS(СВЦЭМ!$F$34:$F$777,СВЦЭМ!$A$34:$A$777,$A216,СВЦЭМ!$B$34:$B$777,D$190)+'СЕТ СН'!$F$12-'СЕТ СН'!$F$21</f>
        <v>-472.23763776999999</v>
      </c>
      <c r="E216" s="37">
        <f>SUMIFS(СВЦЭМ!$F$34:$F$777,СВЦЭМ!$A$34:$A$777,$A216,СВЦЭМ!$B$34:$B$777,E$190)+'СЕТ СН'!$F$12-'СЕТ СН'!$F$21</f>
        <v>-470.85959542000001</v>
      </c>
      <c r="F216" s="37">
        <f>SUMIFS(СВЦЭМ!$F$34:$F$777,СВЦЭМ!$A$34:$A$777,$A216,СВЦЭМ!$B$34:$B$777,F$190)+'СЕТ СН'!$F$12-'СЕТ СН'!$F$21</f>
        <v>-471.31024173000003</v>
      </c>
      <c r="G216" s="37">
        <f>SUMIFS(СВЦЭМ!$F$34:$F$777,СВЦЭМ!$A$34:$A$777,$A216,СВЦЭМ!$B$34:$B$777,G$190)+'СЕТ СН'!$F$12-'СЕТ СН'!$F$21</f>
        <v>-473.24983327000001</v>
      </c>
      <c r="H216" s="37">
        <f>SUMIFS(СВЦЭМ!$F$34:$F$777,СВЦЭМ!$A$34:$A$777,$A216,СВЦЭМ!$B$34:$B$777,H$190)+'СЕТ СН'!$F$12-'СЕТ СН'!$F$21</f>
        <v>-478.48301486000003</v>
      </c>
      <c r="I216" s="37">
        <f>SUMIFS(СВЦЭМ!$F$34:$F$777,СВЦЭМ!$A$34:$A$777,$A216,СВЦЭМ!$B$34:$B$777,I$190)+'СЕТ СН'!$F$12-'СЕТ СН'!$F$21</f>
        <v>-484.22387990999999</v>
      </c>
      <c r="J216" s="37">
        <f>SUMIFS(СВЦЭМ!$F$34:$F$777,СВЦЭМ!$A$34:$A$777,$A216,СВЦЭМ!$B$34:$B$777,J$190)+'СЕТ СН'!$F$12-'СЕТ СН'!$F$21</f>
        <v>-487.88777090999997</v>
      </c>
      <c r="K216" s="37">
        <f>SUMIFS(СВЦЭМ!$F$34:$F$777,СВЦЭМ!$A$34:$A$777,$A216,СВЦЭМ!$B$34:$B$777,K$190)+'СЕТ СН'!$F$12-'СЕТ СН'!$F$21</f>
        <v>-490.16709502999998</v>
      </c>
      <c r="L216" s="37">
        <f>SUMIFS(СВЦЭМ!$F$34:$F$777,СВЦЭМ!$A$34:$A$777,$A216,СВЦЭМ!$B$34:$B$777,L$190)+'СЕТ СН'!$F$12-'СЕТ СН'!$F$21</f>
        <v>-491.18585825000002</v>
      </c>
      <c r="M216" s="37">
        <f>SUMIFS(СВЦЭМ!$F$34:$F$777,СВЦЭМ!$A$34:$A$777,$A216,СВЦЭМ!$B$34:$B$777,M$190)+'СЕТ СН'!$F$12-'СЕТ СН'!$F$21</f>
        <v>-488.96332909</v>
      </c>
      <c r="N216" s="37">
        <f>SUMIFS(СВЦЭМ!$F$34:$F$777,СВЦЭМ!$A$34:$A$777,$A216,СВЦЭМ!$B$34:$B$777,N$190)+'СЕТ СН'!$F$12-'СЕТ СН'!$F$21</f>
        <v>-487.69040667000002</v>
      </c>
      <c r="O216" s="37">
        <f>SUMIFS(СВЦЭМ!$F$34:$F$777,СВЦЭМ!$A$34:$A$777,$A216,СВЦЭМ!$B$34:$B$777,O$190)+'СЕТ СН'!$F$12-'СЕТ СН'!$F$21</f>
        <v>-483.48718685</v>
      </c>
      <c r="P216" s="37">
        <f>SUMIFS(СВЦЭМ!$F$34:$F$777,СВЦЭМ!$A$34:$A$777,$A216,СВЦЭМ!$B$34:$B$777,P$190)+'СЕТ СН'!$F$12-'СЕТ СН'!$F$21</f>
        <v>-483.06013774000002</v>
      </c>
      <c r="Q216" s="37">
        <f>SUMIFS(СВЦЭМ!$F$34:$F$777,СВЦЭМ!$A$34:$A$777,$A216,СВЦЭМ!$B$34:$B$777,Q$190)+'СЕТ СН'!$F$12-'СЕТ СН'!$F$21</f>
        <v>-482.50170849</v>
      </c>
      <c r="R216" s="37">
        <f>SUMIFS(СВЦЭМ!$F$34:$F$777,СВЦЭМ!$A$34:$A$777,$A216,СВЦЭМ!$B$34:$B$777,R$190)+'СЕТ СН'!$F$12-'СЕТ СН'!$F$21</f>
        <v>-482.14350819999999</v>
      </c>
      <c r="S216" s="37">
        <f>SUMIFS(СВЦЭМ!$F$34:$F$777,СВЦЭМ!$A$34:$A$777,$A216,СВЦЭМ!$B$34:$B$777,S$190)+'СЕТ СН'!$F$12-'СЕТ СН'!$F$21</f>
        <v>-485.72227414999998</v>
      </c>
      <c r="T216" s="37">
        <f>SUMIFS(СВЦЭМ!$F$34:$F$777,СВЦЭМ!$A$34:$A$777,$A216,СВЦЭМ!$B$34:$B$777,T$190)+'СЕТ СН'!$F$12-'СЕТ СН'!$F$21</f>
        <v>-490.79659131</v>
      </c>
      <c r="U216" s="37">
        <f>SUMIFS(СВЦЭМ!$F$34:$F$777,СВЦЭМ!$A$34:$A$777,$A216,СВЦЭМ!$B$34:$B$777,U$190)+'СЕТ СН'!$F$12-'СЕТ СН'!$F$21</f>
        <v>-491.74096585000001</v>
      </c>
      <c r="V216" s="37">
        <f>SUMIFS(СВЦЭМ!$F$34:$F$777,СВЦЭМ!$A$34:$A$777,$A216,СВЦЭМ!$B$34:$B$777,V$190)+'СЕТ СН'!$F$12-'СЕТ СН'!$F$21</f>
        <v>-490.22056614999997</v>
      </c>
      <c r="W216" s="37">
        <f>SUMIFS(СВЦЭМ!$F$34:$F$777,СВЦЭМ!$A$34:$A$777,$A216,СВЦЭМ!$B$34:$B$777,W$190)+'СЕТ СН'!$F$12-'СЕТ СН'!$F$21</f>
        <v>-488.287261</v>
      </c>
      <c r="X216" s="37">
        <f>SUMIFS(СВЦЭМ!$F$34:$F$777,СВЦЭМ!$A$34:$A$777,$A216,СВЦЭМ!$B$34:$B$777,X$190)+'СЕТ СН'!$F$12-'СЕТ СН'!$F$21</f>
        <v>-485.18862610999997</v>
      </c>
      <c r="Y216" s="37">
        <f>SUMIFS(СВЦЭМ!$F$34:$F$777,СВЦЭМ!$A$34:$A$777,$A216,СВЦЭМ!$B$34:$B$777,Y$190)+'СЕТ СН'!$F$12-'СЕТ СН'!$F$21</f>
        <v>-481.73023634000003</v>
      </c>
    </row>
    <row r="217" spans="1:25" ht="15.75" x14ac:dyDescent="0.2">
      <c r="A217" s="36">
        <f t="shared" si="5"/>
        <v>42762</v>
      </c>
      <c r="B217" s="37">
        <f>SUMIFS(СВЦЭМ!$F$34:$F$777,СВЦЭМ!$A$34:$A$777,$A217,СВЦЭМ!$B$34:$B$777,B$190)+'СЕТ СН'!$F$12-'СЕТ СН'!$F$21</f>
        <v>-483.42100273</v>
      </c>
      <c r="C217" s="37">
        <f>SUMIFS(СВЦЭМ!$F$34:$F$777,СВЦЭМ!$A$34:$A$777,$A217,СВЦЭМ!$B$34:$B$777,C$190)+'СЕТ СН'!$F$12-'СЕТ СН'!$F$21</f>
        <v>-479.98215284000003</v>
      </c>
      <c r="D217" s="37">
        <f>SUMIFS(СВЦЭМ!$F$34:$F$777,СВЦЭМ!$A$34:$A$777,$A217,СВЦЭМ!$B$34:$B$777,D$190)+'СЕТ СН'!$F$12-'СЕТ СН'!$F$21</f>
        <v>-477.96424113</v>
      </c>
      <c r="E217" s="37">
        <f>SUMIFS(СВЦЭМ!$F$34:$F$777,СВЦЭМ!$A$34:$A$777,$A217,СВЦЭМ!$B$34:$B$777,E$190)+'СЕТ СН'!$F$12-'СЕТ СН'!$F$21</f>
        <v>-474.72448852000002</v>
      </c>
      <c r="F217" s="37">
        <f>SUMIFS(СВЦЭМ!$F$34:$F$777,СВЦЭМ!$A$34:$A$777,$A217,СВЦЭМ!$B$34:$B$777,F$190)+'СЕТ СН'!$F$12-'СЕТ СН'!$F$21</f>
        <v>-473.51459731</v>
      </c>
      <c r="G217" s="37">
        <f>SUMIFS(СВЦЭМ!$F$34:$F$777,СВЦЭМ!$A$34:$A$777,$A217,СВЦЭМ!$B$34:$B$777,G$190)+'СЕТ СН'!$F$12-'СЕТ СН'!$F$21</f>
        <v>-473.58955856</v>
      </c>
      <c r="H217" s="37">
        <f>SUMIFS(СВЦЭМ!$F$34:$F$777,СВЦЭМ!$A$34:$A$777,$A217,СВЦЭМ!$B$34:$B$777,H$190)+'СЕТ СН'!$F$12-'СЕТ СН'!$F$21</f>
        <v>-477.33700947</v>
      </c>
      <c r="I217" s="37">
        <f>SUMIFS(СВЦЭМ!$F$34:$F$777,СВЦЭМ!$A$34:$A$777,$A217,СВЦЭМ!$B$34:$B$777,I$190)+'СЕТ СН'!$F$12-'СЕТ СН'!$F$21</f>
        <v>-482.57361349000001</v>
      </c>
      <c r="J217" s="37">
        <f>SUMIFS(СВЦЭМ!$F$34:$F$777,СВЦЭМ!$A$34:$A$777,$A217,СВЦЭМ!$B$34:$B$777,J$190)+'СЕТ СН'!$F$12-'СЕТ СН'!$F$21</f>
        <v>-486.00986304000003</v>
      </c>
      <c r="K217" s="37">
        <f>SUMIFS(СВЦЭМ!$F$34:$F$777,СВЦЭМ!$A$34:$A$777,$A217,СВЦЭМ!$B$34:$B$777,K$190)+'СЕТ СН'!$F$12-'СЕТ СН'!$F$21</f>
        <v>-487.89493433000001</v>
      </c>
      <c r="L217" s="37">
        <f>SUMIFS(СВЦЭМ!$F$34:$F$777,СВЦЭМ!$A$34:$A$777,$A217,СВЦЭМ!$B$34:$B$777,L$190)+'СЕТ СН'!$F$12-'СЕТ СН'!$F$21</f>
        <v>-488.72361171</v>
      </c>
      <c r="M217" s="37">
        <f>SUMIFS(СВЦЭМ!$F$34:$F$777,СВЦЭМ!$A$34:$A$777,$A217,СВЦЭМ!$B$34:$B$777,M$190)+'СЕТ СН'!$F$12-'СЕТ СН'!$F$21</f>
        <v>-487.64493529000003</v>
      </c>
      <c r="N217" s="37">
        <f>SUMIFS(СВЦЭМ!$F$34:$F$777,СВЦЭМ!$A$34:$A$777,$A217,СВЦЭМ!$B$34:$B$777,N$190)+'СЕТ СН'!$F$12-'СЕТ СН'!$F$21</f>
        <v>-485.21101697</v>
      </c>
      <c r="O217" s="37">
        <f>SUMIFS(СВЦЭМ!$F$34:$F$777,СВЦЭМ!$A$34:$A$777,$A217,СВЦЭМ!$B$34:$B$777,O$190)+'СЕТ СН'!$F$12-'СЕТ СН'!$F$21</f>
        <v>-483.72224911000001</v>
      </c>
      <c r="P217" s="37">
        <f>SUMIFS(СВЦЭМ!$F$34:$F$777,СВЦЭМ!$A$34:$A$777,$A217,СВЦЭМ!$B$34:$B$777,P$190)+'СЕТ СН'!$F$12-'СЕТ СН'!$F$21</f>
        <v>-482.91123505999997</v>
      </c>
      <c r="Q217" s="37">
        <f>SUMIFS(СВЦЭМ!$F$34:$F$777,СВЦЭМ!$A$34:$A$777,$A217,СВЦЭМ!$B$34:$B$777,Q$190)+'СЕТ СН'!$F$12-'СЕТ СН'!$F$21</f>
        <v>-482.11290399000001</v>
      </c>
      <c r="R217" s="37">
        <f>SUMIFS(СВЦЭМ!$F$34:$F$777,СВЦЭМ!$A$34:$A$777,$A217,СВЦЭМ!$B$34:$B$777,R$190)+'СЕТ СН'!$F$12-'СЕТ СН'!$F$21</f>
        <v>-482.39958436000001</v>
      </c>
      <c r="S217" s="37">
        <f>SUMIFS(СВЦЭМ!$F$34:$F$777,СВЦЭМ!$A$34:$A$777,$A217,СВЦЭМ!$B$34:$B$777,S$190)+'СЕТ СН'!$F$12-'СЕТ СН'!$F$21</f>
        <v>-483.80362302999998</v>
      </c>
      <c r="T217" s="37">
        <f>SUMIFS(СВЦЭМ!$F$34:$F$777,СВЦЭМ!$A$34:$A$777,$A217,СВЦЭМ!$B$34:$B$777,T$190)+'СЕТ СН'!$F$12-'СЕТ СН'!$F$21</f>
        <v>-488.48172584999998</v>
      </c>
      <c r="U217" s="37">
        <f>SUMIFS(СВЦЭМ!$F$34:$F$777,СВЦЭМ!$A$34:$A$777,$A217,СВЦЭМ!$B$34:$B$777,U$190)+'СЕТ СН'!$F$12-'СЕТ СН'!$F$21</f>
        <v>-489.79889742</v>
      </c>
      <c r="V217" s="37">
        <f>SUMIFS(СВЦЭМ!$F$34:$F$777,СВЦЭМ!$A$34:$A$777,$A217,СВЦЭМ!$B$34:$B$777,V$190)+'СЕТ СН'!$F$12-'СЕТ СН'!$F$21</f>
        <v>-488.04146928</v>
      </c>
      <c r="W217" s="37">
        <f>SUMIFS(СВЦЭМ!$F$34:$F$777,СВЦЭМ!$A$34:$A$777,$A217,СВЦЭМ!$B$34:$B$777,W$190)+'СЕТ СН'!$F$12-'СЕТ СН'!$F$21</f>
        <v>-486.66409765000003</v>
      </c>
      <c r="X217" s="37">
        <f>SUMIFS(СВЦЭМ!$F$34:$F$777,СВЦЭМ!$A$34:$A$777,$A217,СВЦЭМ!$B$34:$B$777,X$190)+'СЕТ СН'!$F$12-'СЕТ СН'!$F$21</f>
        <v>-484.61290243999997</v>
      </c>
      <c r="Y217" s="37">
        <f>SUMIFS(СВЦЭМ!$F$34:$F$777,СВЦЭМ!$A$34:$A$777,$A217,СВЦЭМ!$B$34:$B$777,Y$190)+'СЕТ СН'!$F$12-'СЕТ СН'!$F$21</f>
        <v>-480.86613012999999</v>
      </c>
    </row>
    <row r="218" spans="1:25" ht="15.75" x14ac:dyDescent="0.2">
      <c r="A218" s="36">
        <f t="shared" si="5"/>
        <v>42763</v>
      </c>
      <c r="B218" s="37">
        <f>SUMIFS(СВЦЭМ!$F$34:$F$777,СВЦЭМ!$A$34:$A$777,$A218,СВЦЭМ!$B$34:$B$777,B$190)+'СЕТ СН'!$F$12-'СЕТ СН'!$F$21</f>
        <v>-484.33900259000001</v>
      </c>
      <c r="C218" s="37">
        <f>SUMIFS(СВЦЭМ!$F$34:$F$777,СВЦЭМ!$A$34:$A$777,$A218,СВЦЭМ!$B$34:$B$777,C$190)+'СЕТ СН'!$F$12-'СЕТ СН'!$F$21</f>
        <v>-481.63729588000001</v>
      </c>
      <c r="D218" s="37">
        <f>SUMIFS(СВЦЭМ!$F$34:$F$777,СВЦЭМ!$A$34:$A$777,$A218,СВЦЭМ!$B$34:$B$777,D$190)+'СЕТ СН'!$F$12-'СЕТ СН'!$F$21</f>
        <v>-479.48138914999998</v>
      </c>
      <c r="E218" s="37">
        <f>SUMIFS(СВЦЭМ!$F$34:$F$777,СВЦЭМ!$A$34:$A$777,$A218,СВЦЭМ!$B$34:$B$777,E$190)+'СЕТ СН'!$F$12-'СЕТ СН'!$F$21</f>
        <v>-477.99617639000002</v>
      </c>
      <c r="F218" s="37">
        <f>SUMIFS(СВЦЭМ!$F$34:$F$777,СВЦЭМ!$A$34:$A$777,$A218,СВЦЭМ!$B$34:$B$777,F$190)+'СЕТ СН'!$F$12-'СЕТ СН'!$F$21</f>
        <v>-478.08154726999999</v>
      </c>
      <c r="G218" s="37">
        <f>SUMIFS(СВЦЭМ!$F$34:$F$777,СВЦЭМ!$A$34:$A$777,$A218,СВЦЭМ!$B$34:$B$777,G$190)+'СЕТ СН'!$F$12-'СЕТ СН'!$F$21</f>
        <v>-478.90573515</v>
      </c>
      <c r="H218" s="37">
        <f>SUMIFS(СВЦЭМ!$F$34:$F$777,СВЦЭМ!$A$34:$A$777,$A218,СВЦЭМ!$B$34:$B$777,H$190)+'СЕТ СН'!$F$12-'СЕТ СН'!$F$21</f>
        <v>-480.97283960999999</v>
      </c>
      <c r="I218" s="37">
        <f>SUMIFS(СВЦЭМ!$F$34:$F$777,СВЦЭМ!$A$34:$A$777,$A218,СВЦЭМ!$B$34:$B$777,I$190)+'СЕТ СН'!$F$12-'СЕТ СН'!$F$21</f>
        <v>-482.97992632</v>
      </c>
      <c r="J218" s="37">
        <f>SUMIFS(СВЦЭМ!$F$34:$F$777,СВЦЭМ!$A$34:$A$777,$A218,СВЦЭМ!$B$34:$B$777,J$190)+'СЕТ СН'!$F$12-'СЕТ СН'!$F$21</f>
        <v>-485.20011576000002</v>
      </c>
      <c r="K218" s="37">
        <f>SUMIFS(СВЦЭМ!$F$34:$F$777,СВЦЭМ!$A$34:$A$777,$A218,СВЦЭМ!$B$34:$B$777,K$190)+'СЕТ СН'!$F$12-'СЕТ СН'!$F$21</f>
        <v>-487.97301098000003</v>
      </c>
      <c r="L218" s="37">
        <f>SUMIFS(СВЦЭМ!$F$34:$F$777,СВЦЭМ!$A$34:$A$777,$A218,СВЦЭМ!$B$34:$B$777,L$190)+'СЕТ СН'!$F$12-'СЕТ СН'!$F$21</f>
        <v>-490.29802498999999</v>
      </c>
      <c r="M218" s="37">
        <f>SUMIFS(СВЦЭМ!$F$34:$F$777,СВЦЭМ!$A$34:$A$777,$A218,СВЦЭМ!$B$34:$B$777,M$190)+'СЕТ СН'!$F$12-'СЕТ СН'!$F$21</f>
        <v>-490.05915161999997</v>
      </c>
      <c r="N218" s="37">
        <f>SUMIFS(СВЦЭМ!$F$34:$F$777,СВЦЭМ!$A$34:$A$777,$A218,СВЦЭМ!$B$34:$B$777,N$190)+'СЕТ СН'!$F$12-'СЕТ СН'!$F$21</f>
        <v>-488.43389307000001</v>
      </c>
      <c r="O218" s="37">
        <f>SUMIFS(СВЦЭМ!$F$34:$F$777,СВЦЭМ!$A$34:$A$777,$A218,СВЦЭМ!$B$34:$B$777,O$190)+'СЕТ СН'!$F$12-'СЕТ СН'!$F$21</f>
        <v>-487.05071736000002</v>
      </c>
      <c r="P218" s="37">
        <f>SUMIFS(СВЦЭМ!$F$34:$F$777,СВЦЭМ!$A$34:$A$777,$A218,СВЦЭМ!$B$34:$B$777,P$190)+'СЕТ СН'!$F$12-'СЕТ СН'!$F$21</f>
        <v>-486.08278822</v>
      </c>
      <c r="Q218" s="37">
        <f>SUMIFS(СВЦЭМ!$F$34:$F$777,СВЦЭМ!$A$34:$A$777,$A218,СВЦЭМ!$B$34:$B$777,Q$190)+'СЕТ СН'!$F$12-'СЕТ СН'!$F$21</f>
        <v>-485.44903068000002</v>
      </c>
      <c r="R218" s="37">
        <f>SUMIFS(СВЦЭМ!$F$34:$F$777,СВЦЭМ!$A$34:$A$777,$A218,СВЦЭМ!$B$34:$B$777,R$190)+'СЕТ СН'!$F$12-'СЕТ СН'!$F$21</f>
        <v>-485.33859588999997</v>
      </c>
      <c r="S218" s="37">
        <f>SUMIFS(СВЦЭМ!$F$34:$F$777,СВЦЭМ!$A$34:$A$777,$A218,СВЦЭМ!$B$34:$B$777,S$190)+'СЕТ СН'!$F$12-'СЕТ СН'!$F$21</f>
        <v>-487.58948851000002</v>
      </c>
      <c r="T218" s="37">
        <f>SUMIFS(СВЦЭМ!$F$34:$F$777,СВЦЭМ!$A$34:$A$777,$A218,СВЦЭМ!$B$34:$B$777,T$190)+'СЕТ СН'!$F$12-'СЕТ СН'!$F$21</f>
        <v>-490.84789148999999</v>
      </c>
      <c r="U218" s="37">
        <f>SUMIFS(СВЦЭМ!$F$34:$F$777,СВЦЭМ!$A$34:$A$777,$A218,СВЦЭМ!$B$34:$B$777,U$190)+'СЕТ СН'!$F$12-'СЕТ СН'!$F$21</f>
        <v>-491.78090237999999</v>
      </c>
      <c r="V218" s="37">
        <f>SUMIFS(СВЦЭМ!$F$34:$F$777,СВЦЭМ!$A$34:$A$777,$A218,СВЦЭМ!$B$34:$B$777,V$190)+'СЕТ СН'!$F$12-'СЕТ СН'!$F$21</f>
        <v>-491.14684256999999</v>
      </c>
      <c r="W218" s="37">
        <f>SUMIFS(СВЦЭМ!$F$34:$F$777,СВЦЭМ!$A$34:$A$777,$A218,СВЦЭМ!$B$34:$B$777,W$190)+'СЕТ СН'!$F$12-'СЕТ СН'!$F$21</f>
        <v>-489.73648860000003</v>
      </c>
      <c r="X218" s="37">
        <f>SUMIFS(СВЦЭМ!$F$34:$F$777,СВЦЭМ!$A$34:$A$777,$A218,СВЦЭМ!$B$34:$B$777,X$190)+'СЕТ СН'!$F$12-'СЕТ СН'!$F$21</f>
        <v>-487.04486438000004</v>
      </c>
      <c r="Y218" s="37">
        <f>SUMIFS(СВЦЭМ!$F$34:$F$777,СВЦЭМ!$A$34:$A$777,$A218,СВЦЭМ!$B$34:$B$777,Y$190)+'СЕТ СН'!$F$12-'СЕТ СН'!$F$21</f>
        <v>-483.01526127</v>
      </c>
    </row>
    <row r="219" spans="1:25" ht="15.75" x14ac:dyDescent="0.2">
      <c r="A219" s="36">
        <f t="shared" si="5"/>
        <v>42764</v>
      </c>
      <c r="B219" s="37">
        <f>SUMIFS(СВЦЭМ!$F$34:$F$777,СВЦЭМ!$A$34:$A$777,$A219,СВЦЭМ!$B$34:$B$777,B$190)+'СЕТ СН'!$F$12-'СЕТ СН'!$F$21</f>
        <v>-478.88558498999998</v>
      </c>
      <c r="C219" s="37">
        <f>SUMIFS(СВЦЭМ!$F$34:$F$777,СВЦЭМ!$A$34:$A$777,$A219,СВЦЭМ!$B$34:$B$777,C$190)+'СЕТ СН'!$F$12-'СЕТ СН'!$F$21</f>
        <v>-476.38903040000002</v>
      </c>
      <c r="D219" s="37">
        <f>SUMIFS(СВЦЭМ!$F$34:$F$777,СВЦЭМ!$A$34:$A$777,$A219,СВЦЭМ!$B$34:$B$777,D$190)+'СЕТ СН'!$F$12-'СЕТ СН'!$F$21</f>
        <v>-475.38410386999999</v>
      </c>
      <c r="E219" s="37">
        <f>SUMIFS(СВЦЭМ!$F$34:$F$777,СВЦЭМ!$A$34:$A$777,$A219,СВЦЭМ!$B$34:$B$777,E$190)+'СЕТ СН'!$F$12-'СЕТ СН'!$F$21</f>
        <v>-474.84727592000002</v>
      </c>
      <c r="F219" s="37">
        <f>SUMIFS(СВЦЭМ!$F$34:$F$777,СВЦЭМ!$A$34:$A$777,$A219,СВЦЭМ!$B$34:$B$777,F$190)+'СЕТ СН'!$F$12-'СЕТ СН'!$F$21</f>
        <v>-474.76142264999999</v>
      </c>
      <c r="G219" s="37">
        <f>SUMIFS(СВЦЭМ!$F$34:$F$777,СВЦЭМ!$A$34:$A$777,$A219,СВЦЭМ!$B$34:$B$777,G$190)+'СЕТ СН'!$F$12-'СЕТ СН'!$F$21</f>
        <v>-475.26307589999999</v>
      </c>
      <c r="H219" s="37">
        <f>SUMIFS(СВЦЭМ!$F$34:$F$777,СВЦЭМ!$A$34:$A$777,$A219,СВЦЭМ!$B$34:$B$777,H$190)+'СЕТ СН'!$F$12-'СЕТ СН'!$F$21</f>
        <v>-475.56239533000002</v>
      </c>
      <c r="I219" s="37">
        <f>SUMIFS(СВЦЭМ!$F$34:$F$777,СВЦЭМ!$A$34:$A$777,$A219,СВЦЭМ!$B$34:$B$777,I$190)+'СЕТ СН'!$F$12-'СЕТ СН'!$F$21</f>
        <v>-477.81107092000002</v>
      </c>
      <c r="J219" s="37">
        <f>SUMIFS(СВЦЭМ!$F$34:$F$777,СВЦЭМ!$A$34:$A$777,$A219,СВЦЭМ!$B$34:$B$777,J$190)+'СЕТ СН'!$F$12-'СЕТ СН'!$F$21</f>
        <v>-480.15702055999998</v>
      </c>
      <c r="K219" s="37">
        <f>SUMIFS(СВЦЭМ!$F$34:$F$777,СВЦЭМ!$A$34:$A$777,$A219,СВЦЭМ!$B$34:$B$777,K$190)+'СЕТ СН'!$F$12-'СЕТ СН'!$F$21</f>
        <v>-485.94322550999999</v>
      </c>
      <c r="L219" s="37">
        <f>SUMIFS(СВЦЭМ!$F$34:$F$777,СВЦЭМ!$A$34:$A$777,$A219,СВЦЭМ!$B$34:$B$777,L$190)+'СЕТ СН'!$F$12-'СЕТ СН'!$F$21</f>
        <v>-490.92233345</v>
      </c>
      <c r="M219" s="37">
        <f>SUMIFS(СВЦЭМ!$F$34:$F$777,СВЦЭМ!$A$34:$A$777,$A219,СВЦЭМ!$B$34:$B$777,M$190)+'СЕТ СН'!$F$12-'СЕТ СН'!$F$21</f>
        <v>-491.43466948000003</v>
      </c>
      <c r="N219" s="37">
        <f>SUMIFS(СВЦЭМ!$F$34:$F$777,СВЦЭМ!$A$34:$A$777,$A219,СВЦЭМ!$B$34:$B$777,N$190)+'СЕТ СН'!$F$12-'СЕТ СН'!$F$21</f>
        <v>-490.47769438</v>
      </c>
      <c r="O219" s="37">
        <f>SUMIFS(СВЦЭМ!$F$34:$F$777,СВЦЭМ!$A$34:$A$777,$A219,СВЦЭМ!$B$34:$B$777,O$190)+'СЕТ СН'!$F$12-'СЕТ СН'!$F$21</f>
        <v>-488.99309478999999</v>
      </c>
      <c r="P219" s="37">
        <f>SUMIFS(СВЦЭМ!$F$34:$F$777,СВЦЭМ!$A$34:$A$777,$A219,СВЦЭМ!$B$34:$B$777,P$190)+'СЕТ СН'!$F$12-'СЕТ СН'!$F$21</f>
        <v>-487.83100890000003</v>
      </c>
      <c r="Q219" s="37">
        <f>SUMIFS(СВЦЭМ!$F$34:$F$777,СВЦЭМ!$A$34:$A$777,$A219,СВЦЭМ!$B$34:$B$777,Q$190)+'СЕТ СН'!$F$12-'СЕТ СН'!$F$21</f>
        <v>-486.11967451999999</v>
      </c>
      <c r="R219" s="37">
        <f>SUMIFS(СВЦЭМ!$F$34:$F$777,СВЦЭМ!$A$34:$A$777,$A219,СВЦЭМ!$B$34:$B$777,R$190)+'СЕТ СН'!$F$12-'СЕТ СН'!$F$21</f>
        <v>-485.98080444999999</v>
      </c>
      <c r="S219" s="37">
        <f>SUMIFS(СВЦЭМ!$F$34:$F$777,СВЦЭМ!$A$34:$A$777,$A219,СВЦЭМ!$B$34:$B$777,S$190)+'СЕТ СН'!$F$12-'СЕТ СН'!$F$21</f>
        <v>-488.06355616999997</v>
      </c>
      <c r="T219" s="37">
        <f>SUMIFS(СВЦЭМ!$F$34:$F$777,СВЦЭМ!$A$34:$A$777,$A219,СВЦЭМ!$B$34:$B$777,T$190)+'СЕТ СН'!$F$12-'СЕТ СН'!$F$21</f>
        <v>-491.39497681</v>
      </c>
      <c r="U219" s="37">
        <f>SUMIFS(СВЦЭМ!$F$34:$F$777,СВЦЭМ!$A$34:$A$777,$A219,СВЦЭМ!$B$34:$B$777,U$190)+'СЕТ СН'!$F$12-'СЕТ СН'!$F$21</f>
        <v>-492.11064264999999</v>
      </c>
      <c r="V219" s="37">
        <f>SUMIFS(СВЦЭМ!$F$34:$F$777,СВЦЭМ!$A$34:$A$777,$A219,СВЦЭМ!$B$34:$B$777,V$190)+'СЕТ СН'!$F$12-'СЕТ СН'!$F$21</f>
        <v>-491.72561114000001</v>
      </c>
      <c r="W219" s="37">
        <f>SUMIFS(СВЦЭМ!$F$34:$F$777,СВЦЭМ!$A$34:$A$777,$A219,СВЦЭМ!$B$34:$B$777,W$190)+'СЕТ СН'!$F$12-'СЕТ СН'!$F$21</f>
        <v>-490.80968408000001</v>
      </c>
      <c r="X219" s="37">
        <f>SUMIFS(СВЦЭМ!$F$34:$F$777,СВЦЭМ!$A$34:$A$777,$A219,СВЦЭМ!$B$34:$B$777,X$190)+'СЕТ СН'!$F$12-'СЕТ СН'!$F$21</f>
        <v>-488.46730534</v>
      </c>
      <c r="Y219" s="37">
        <f>SUMIFS(СВЦЭМ!$F$34:$F$777,СВЦЭМ!$A$34:$A$777,$A219,СВЦЭМ!$B$34:$B$777,Y$190)+'СЕТ СН'!$F$12-'СЕТ СН'!$F$21</f>
        <v>-484.16934176000001</v>
      </c>
    </row>
    <row r="220" spans="1:25" ht="15.75" x14ac:dyDescent="0.2">
      <c r="A220" s="36">
        <f t="shared" si="5"/>
        <v>42765</v>
      </c>
      <c r="B220" s="37">
        <f>SUMIFS(СВЦЭМ!$F$34:$F$777,СВЦЭМ!$A$34:$A$777,$A220,СВЦЭМ!$B$34:$B$777,B$190)+'СЕТ СН'!$F$12-'СЕТ СН'!$F$21</f>
        <v>-477.21873704000001</v>
      </c>
      <c r="C220" s="37">
        <f>SUMIFS(СВЦЭМ!$F$34:$F$777,СВЦЭМ!$A$34:$A$777,$A220,СВЦЭМ!$B$34:$B$777,C$190)+'СЕТ СН'!$F$12-'СЕТ СН'!$F$21</f>
        <v>-473.56489776000001</v>
      </c>
      <c r="D220" s="37">
        <f>SUMIFS(СВЦЭМ!$F$34:$F$777,СВЦЭМ!$A$34:$A$777,$A220,СВЦЭМ!$B$34:$B$777,D$190)+'СЕТ СН'!$F$12-'СЕТ СН'!$F$21</f>
        <v>-471.80628834999999</v>
      </c>
      <c r="E220" s="37">
        <f>SUMIFS(СВЦЭМ!$F$34:$F$777,СВЦЭМ!$A$34:$A$777,$A220,СВЦЭМ!$B$34:$B$777,E$190)+'СЕТ СН'!$F$12-'СЕТ СН'!$F$21</f>
        <v>-470.72321604000001</v>
      </c>
      <c r="F220" s="37">
        <f>SUMIFS(СВЦЭМ!$F$34:$F$777,СВЦЭМ!$A$34:$A$777,$A220,СВЦЭМ!$B$34:$B$777,F$190)+'СЕТ СН'!$F$12-'СЕТ СН'!$F$21</f>
        <v>-470.72500929</v>
      </c>
      <c r="G220" s="37">
        <f>SUMIFS(СВЦЭМ!$F$34:$F$777,СВЦЭМ!$A$34:$A$777,$A220,СВЦЭМ!$B$34:$B$777,G$190)+'СЕТ СН'!$F$12-'СЕТ СН'!$F$21</f>
        <v>-472.03204087</v>
      </c>
      <c r="H220" s="37">
        <f>SUMIFS(СВЦЭМ!$F$34:$F$777,СВЦЭМ!$A$34:$A$777,$A220,СВЦЭМ!$B$34:$B$777,H$190)+'СЕТ СН'!$F$12-'СЕТ СН'!$F$21</f>
        <v>-477.96887074</v>
      </c>
      <c r="I220" s="37">
        <f>SUMIFS(СВЦЭМ!$F$34:$F$777,СВЦЭМ!$A$34:$A$777,$A220,СВЦЭМ!$B$34:$B$777,I$190)+'СЕТ СН'!$F$12-'СЕТ СН'!$F$21</f>
        <v>-484.12627200999998</v>
      </c>
      <c r="J220" s="37">
        <f>SUMIFS(СВЦЭМ!$F$34:$F$777,СВЦЭМ!$A$34:$A$777,$A220,СВЦЭМ!$B$34:$B$777,J$190)+'СЕТ СН'!$F$12-'СЕТ СН'!$F$21</f>
        <v>-487.50599659</v>
      </c>
      <c r="K220" s="37">
        <f>SUMIFS(СВЦЭМ!$F$34:$F$777,СВЦЭМ!$A$34:$A$777,$A220,СВЦЭМ!$B$34:$B$777,K$190)+'СЕТ СН'!$F$12-'СЕТ СН'!$F$21</f>
        <v>-490.17287479999999</v>
      </c>
      <c r="L220" s="37">
        <f>SUMIFS(СВЦЭМ!$F$34:$F$777,СВЦЭМ!$A$34:$A$777,$A220,СВЦЭМ!$B$34:$B$777,L$190)+'СЕТ СН'!$F$12-'СЕТ СН'!$F$21</f>
        <v>-491.14816500000001</v>
      </c>
      <c r="M220" s="37">
        <f>SUMIFS(СВЦЭМ!$F$34:$F$777,СВЦЭМ!$A$34:$A$777,$A220,СВЦЭМ!$B$34:$B$777,M$190)+'СЕТ СН'!$F$12-'СЕТ СН'!$F$21</f>
        <v>-489.85901810000001</v>
      </c>
      <c r="N220" s="37">
        <f>SUMIFS(СВЦЭМ!$F$34:$F$777,СВЦЭМ!$A$34:$A$777,$A220,СВЦЭМ!$B$34:$B$777,N$190)+'СЕТ СН'!$F$12-'СЕТ СН'!$F$21</f>
        <v>-487.78310908000003</v>
      </c>
      <c r="O220" s="37">
        <f>SUMIFS(СВЦЭМ!$F$34:$F$777,СВЦЭМ!$A$34:$A$777,$A220,СВЦЭМ!$B$34:$B$777,O$190)+'СЕТ СН'!$F$12-'СЕТ СН'!$F$21</f>
        <v>-486.85833467999998</v>
      </c>
      <c r="P220" s="37">
        <f>SUMIFS(СВЦЭМ!$F$34:$F$777,СВЦЭМ!$A$34:$A$777,$A220,СВЦЭМ!$B$34:$B$777,P$190)+'СЕТ СН'!$F$12-'СЕТ СН'!$F$21</f>
        <v>-485.45955171999998</v>
      </c>
      <c r="Q220" s="37">
        <f>SUMIFS(СВЦЭМ!$F$34:$F$777,СВЦЭМ!$A$34:$A$777,$A220,СВЦЭМ!$B$34:$B$777,Q$190)+'СЕТ СН'!$F$12-'СЕТ СН'!$F$21</f>
        <v>-484.75389114000001</v>
      </c>
      <c r="R220" s="37">
        <f>SUMIFS(СВЦЭМ!$F$34:$F$777,СВЦЭМ!$A$34:$A$777,$A220,СВЦЭМ!$B$34:$B$777,R$190)+'СЕТ СН'!$F$12-'СЕТ СН'!$F$21</f>
        <v>-484.94083595000001</v>
      </c>
      <c r="S220" s="37">
        <f>SUMIFS(СВЦЭМ!$F$34:$F$777,СВЦЭМ!$A$34:$A$777,$A220,СВЦЭМ!$B$34:$B$777,S$190)+'СЕТ СН'!$F$12-'СЕТ СН'!$F$21</f>
        <v>-486.82945377999999</v>
      </c>
      <c r="T220" s="37">
        <f>SUMIFS(СВЦЭМ!$F$34:$F$777,СВЦЭМ!$A$34:$A$777,$A220,СВЦЭМ!$B$34:$B$777,T$190)+'СЕТ СН'!$F$12-'СЕТ СН'!$F$21</f>
        <v>-490.65717108000001</v>
      </c>
      <c r="U220" s="37">
        <f>SUMIFS(СВЦЭМ!$F$34:$F$777,СВЦЭМ!$A$34:$A$777,$A220,СВЦЭМ!$B$34:$B$777,U$190)+'СЕТ СН'!$F$12-'СЕТ СН'!$F$21</f>
        <v>-491.80830684</v>
      </c>
      <c r="V220" s="37">
        <f>SUMIFS(СВЦЭМ!$F$34:$F$777,СВЦЭМ!$A$34:$A$777,$A220,СВЦЭМ!$B$34:$B$777,V$190)+'СЕТ СН'!$F$12-'СЕТ СН'!$F$21</f>
        <v>-490.33658198000001</v>
      </c>
      <c r="W220" s="37">
        <f>SUMIFS(СВЦЭМ!$F$34:$F$777,СВЦЭМ!$A$34:$A$777,$A220,СВЦЭМ!$B$34:$B$777,W$190)+'СЕТ СН'!$F$12-'СЕТ СН'!$F$21</f>
        <v>-488.35818176999999</v>
      </c>
      <c r="X220" s="37">
        <f>SUMIFS(СВЦЭМ!$F$34:$F$777,СВЦЭМ!$A$34:$A$777,$A220,СВЦЭМ!$B$34:$B$777,X$190)+'СЕТ СН'!$F$12-'СЕТ СН'!$F$21</f>
        <v>-486.21543959000002</v>
      </c>
      <c r="Y220" s="37">
        <f>SUMIFS(СВЦЭМ!$F$34:$F$777,СВЦЭМ!$A$34:$A$777,$A220,СВЦЭМ!$B$34:$B$777,Y$190)+'СЕТ СН'!$F$12-'СЕТ СН'!$F$21</f>
        <v>-481.67564612000001</v>
      </c>
    </row>
    <row r="221" spans="1:25" ht="15.75" x14ac:dyDescent="0.2">
      <c r="A221" s="36">
        <f t="shared" si="5"/>
        <v>42766</v>
      </c>
      <c r="B221" s="37">
        <f>SUMIFS(СВЦЭМ!$F$34:$F$777,СВЦЭМ!$A$34:$A$777,$A221,СВЦЭМ!$B$34:$B$777,B$190)+'СЕТ СН'!$F$12-'СЕТ СН'!$F$21</f>
        <v>-477.44481514</v>
      </c>
      <c r="C221" s="37">
        <f>SUMIFS(СВЦЭМ!$F$34:$F$777,СВЦЭМ!$A$34:$A$777,$A221,СВЦЭМ!$B$34:$B$777,C$190)+'СЕТ СН'!$F$12-'СЕТ СН'!$F$21</f>
        <v>-473.48112201000004</v>
      </c>
      <c r="D221" s="37">
        <f>SUMIFS(СВЦЭМ!$F$34:$F$777,СВЦЭМ!$A$34:$A$777,$A221,СВЦЭМ!$B$34:$B$777,D$190)+'СЕТ СН'!$F$12-'СЕТ СН'!$F$21</f>
        <v>-471.37001278000002</v>
      </c>
      <c r="E221" s="37">
        <f>SUMIFS(СВЦЭМ!$F$34:$F$777,СВЦЭМ!$A$34:$A$777,$A221,СВЦЭМ!$B$34:$B$777,E$190)+'СЕТ СН'!$F$12-'СЕТ СН'!$F$21</f>
        <v>-470.63444157999999</v>
      </c>
      <c r="F221" s="37">
        <f>SUMIFS(СВЦЭМ!$F$34:$F$777,СВЦЭМ!$A$34:$A$777,$A221,СВЦЭМ!$B$34:$B$777,F$190)+'СЕТ СН'!$F$12-'СЕТ СН'!$F$21</f>
        <v>-470.94400898999999</v>
      </c>
      <c r="G221" s="37">
        <f>SUMIFS(СВЦЭМ!$F$34:$F$777,СВЦЭМ!$A$34:$A$777,$A221,СВЦЭМ!$B$34:$B$777,G$190)+'СЕТ СН'!$F$12-'СЕТ СН'!$F$21</f>
        <v>-472.37800802999999</v>
      </c>
      <c r="H221" s="37">
        <f>SUMIFS(СВЦЭМ!$F$34:$F$777,СВЦЭМ!$A$34:$A$777,$A221,СВЦЭМ!$B$34:$B$777,H$190)+'СЕТ СН'!$F$12-'СЕТ СН'!$F$21</f>
        <v>-478.14580520999999</v>
      </c>
      <c r="I221" s="37">
        <f>SUMIFS(СВЦЭМ!$F$34:$F$777,СВЦЭМ!$A$34:$A$777,$A221,СВЦЭМ!$B$34:$B$777,I$190)+'СЕТ СН'!$F$12-'СЕТ СН'!$F$21</f>
        <v>-483.67211580000003</v>
      </c>
      <c r="J221" s="37">
        <f>SUMIFS(СВЦЭМ!$F$34:$F$777,СВЦЭМ!$A$34:$A$777,$A221,СВЦЭМ!$B$34:$B$777,J$190)+'СЕТ СН'!$F$12-'СЕТ СН'!$F$21</f>
        <v>-487.01595566000003</v>
      </c>
      <c r="K221" s="37">
        <f>SUMIFS(СВЦЭМ!$F$34:$F$777,СВЦЭМ!$A$34:$A$777,$A221,СВЦЭМ!$B$34:$B$777,K$190)+'СЕТ СН'!$F$12-'СЕТ СН'!$F$21</f>
        <v>-489.60707114000002</v>
      </c>
      <c r="L221" s="37">
        <f>SUMIFS(СВЦЭМ!$F$34:$F$777,СВЦЭМ!$A$34:$A$777,$A221,СВЦЭМ!$B$34:$B$777,L$190)+'СЕТ СН'!$F$12-'СЕТ СН'!$F$21</f>
        <v>-489.95342109000001</v>
      </c>
      <c r="M221" s="37">
        <f>SUMIFS(СВЦЭМ!$F$34:$F$777,СВЦЭМ!$A$34:$A$777,$A221,СВЦЭМ!$B$34:$B$777,M$190)+'СЕТ СН'!$F$12-'СЕТ СН'!$F$21</f>
        <v>-489.43930965999999</v>
      </c>
      <c r="N221" s="37">
        <f>SUMIFS(СВЦЭМ!$F$34:$F$777,СВЦЭМ!$A$34:$A$777,$A221,СВЦЭМ!$B$34:$B$777,N$190)+'СЕТ СН'!$F$12-'СЕТ СН'!$F$21</f>
        <v>-487.23085014000003</v>
      </c>
      <c r="O221" s="37">
        <f>SUMIFS(СВЦЭМ!$F$34:$F$777,СВЦЭМ!$A$34:$A$777,$A221,СВЦЭМ!$B$34:$B$777,O$190)+'СЕТ СН'!$F$12-'СЕТ СН'!$F$21</f>
        <v>-486.80835084</v>
      </c>
      <c r="P221" s="37">
        <f>SUMIFS(СВЦЭМ!$F$34:$F$777,СВЦЭМ!$A$34:$A$777,$A221,СВЦЭМ!$B$34:$B$777,P$190)+'СЕТ СН'!$F$12-'СЕТ СН'!$F$21</f>
        <v>-485.42639657000001</v>
      </c>
      <c r="Q221" s="37">
        <f>SUMIFS(СВЦЭМ!$F$34:$F$777,СВЦЭМ!$A$34:$A$777,$A221,СВЦЭМ!$B$34:$B$777,Q$190)+'СЕТ СН'!$F$12-'СЕТ СН'!$F$21</f>
        <v>-484.46945302</v>
      </c>
      <c r="R221" s="37">
        <f>SUMIFS(СВЦЭМ!$F$34:$F$777,СВЦЭМ!$A$34:$A$777,$A221,СВЦЭМ!$B$34:$B$777,R$190)+'СЕТ СН'!$F$12-'СЕТ СН'!$F$21</f>
        <v>-484.09882862000001</v>
      </c>
      <c r="S221" s="37">
        <f>SUMIFS(СВЦЭМ!$F$34:$F$777,СВЦЭМ!$A$34:$A$777,$A221,СВЦЭМ!$B$34:$B$777,S$190)+'СЕТ СН'!$F$12-'СЕТ СН'!$F$21</f>
        <v>-485.92518382000003</v>
      </c>
      <c r="T221" s="37">
        <f>SUMIFS(СВЦЭМ!$F$34:$F$777,СВЦЭМ!$A$34:$A$777,$A221,СВЦЭМ!$B$34:$B$777,T$190)+'СЕТ СН'!$F$12-'СЕТ СН'!$F$21</f>
        <v>-490.72816692999999</v>
      </c>
      <c r="U221" s="37">
        <f>SUMIFS(СВЦЭМ!$F$34:$F$777,СВЦЭМ!$A$34:$A$777,$A221,СВЦЭМ!$B$34:$B$777,U$190)+'СЕТ СН'!$F$12-'СЕТ СН'!$F$21</f>
        <v>-492.04714096999999</v>
      </c>
      <c r="V221" s="37">
        <f>SUMIFS(СВЦЭМ!$F$34:$F$777,СВЦЭМ!$A$34:$A$777,$A221,СВЦЭМ!$B$34:$B$777,V$190)+'СЕТ СН'!$F$12-'СЕТ СН'!$F$21</f>
        <v>-490.42607394999999</v>
      </c>
      <c r="W221" s="37">
        <f>SUMIFS(СВЦЭМ!$F$34:$F$777,СВЦЭМ!$A$34:$A$777,$A221,СВЦЭМ!$B$34:$B$777,W$190)+'СЕТ СН'!$F$12-'СЕТ СН'!$F$21</f>
        <v>-488.77128270000003</v>
      </c>
      <c r="X221" s="37">
        <f>SUMIFS(СВЦЭМ!$F$34:$F$777,СВЦЭМ!$A$34:$A$777,$A221,СВЦЭМ!$B$34:$B$777,X$190)+'СЕТ СН'!$F$12-'СЕТ СН'!$F$21</f>
        <v>-486.05914640000003</v>
      </c>
      <c r="Y221" s="37">
        <f>SUMIFS(СВЦЭМ!$F$34:$F$777,СВЦЭМ!$A$34:$A$777,$A221,СВЦЭМ!$B$34:$B$777,Y$190)+'СЕТ СН'!$F$12-'СЕТ СН'!$F$21</f>
        <v>-481.65289390999999</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01.01.2017</v>
      </c>
      <c r="B226" s="37">
        <f>SUMIFS(СВЦЭМ!$G$34:$G$777,СВЦЭМ!$A$34:$A$777,$A226,СВЦЭМ!$B$34:$B$777,B$225)+'СЕТ СН'!$F$12-'СЕТ СН'!$F$21</f>
        <v>-356.26741324</v>
      </c>
      <c r="C226" s="37">
        <f>SUMIFS(СВЦЭМ!$G$34:$G$777,СВЦЭМ!$A$34:$A$777,$A226,СВЦЭМ!$B$34:$B$777,C$225)+'СЕТ СН'!$F$12-'СЕТ СН'!$F$21</f>
        <v>-357.83409628999999</v>
      </c>
      <c r="D226" s="37">
        <f>SUMIFS(СВЦЭМ!$G$34:$G$777,СВЦЭМ!$A$34:$A$777,$A226,СВЦЭМ!$B$34:$B$777,D$225)+'СЕТ СН'!$F$12-'СЕТ СН'!$F$21</f>
        <v>-351.44527132999997</v>
      </c>
      <c r="E226" s="37">
        <f>SUMIFS(СВЦЭМ!$G$34:$G$777,СВЦЭМ!$A$34:$A$777,$A226,СВЦЭМ!$B$34:$B$777,E$225)+'СЕТ СН'!$F$12-'СЕТ СН'!$F$21</f>
        <v>-345.83232072999999</v>
      </c>
      <c r="F226" s="37">
        <f>SUMIFS(СВЦЭМ!$G$34:$G$777,СВЦЭМ!$A$34:$A$777,$A226,СВЦЭМ!$B$34:$B$777,F$225)+'СЕТ СН'!$F$12-'СЕТ СН'!$F$21</f>
        <v>-342.92284652000001</v>
      </c>
      <c r="G226" s="37">
        <f>SUMIFS(СВЦЭМ!$G$34:$G$777,СВЦЭМ!$A$34:$A$777,$A226,СВЦЭМ!$B$34:$B$777,G$225)+'СЕТ СН'!$F$12-'СЕТ СН'!$F$21</f>
        <v>-341.94734374000001</v>
      </c>
      <c r="H226" s="37">
        <f>SUMIFS(СВЦЭМ!$G$34:$G$777,СВЦЭМ!$A$34:$A$777,$A226,СВЦЭМ!$B$34:$B$777,H$225)+'СЕТ СН'!$F$12-'СЕТ СН'!$F$21</f>
        <v>-346.15261656000001</v>
      </c>
      <c r="I226" s="37">
        <f>SUMIFS(СВЦЭМ!$G$34:$G$777,СВЦЭМ!$A$34:$A$777,$A226,СВЦЭМ!$B$34:$B$777,I$225)+'СЕТ СН'!$F$12-'СЕТ СН'!$F$21</f>
        <v>-353.46979374</v>
      </c>
      <c r="J226" s="37">
        <f>SUMIFS(СВЦЭМ!$G$34:$G$777,СВЦЭМ!$A$34:$A$777,$A226,СВЦЭМ!$B$34:$B$777,J$225)+'СЕТ СН'!$F$12-'СЕТ СН'!$F$21</f>
        <v>-364.30253461000001</v>
      </c>
      <c r="K226" s="37">
        <f>SUMIFS(СВЦЭМ!$G$34:$G$777,СВЦЭМ!$A$34:$A$777,$A226,СВЦЭМ!$B$34:$B$777,K$225)+'СЕТ СН'!$F$12-'СЕТ СН'!$F$21</f>
        <v>-370.48594937999997</v>
      </c>
      <c r="L226" s="37">
        <f>SUMIFS(СВЦЭМ!$G$34:$G$777,СВЦЭМ!$A$34:$A$777,$A226,СВЦЭМ!$B$34:$B$777,L$225)+'СЕТ СН'!$F$12-'СЕТ СН'!$F$21</f>
        <v>-378.37059863000002</v>
      </c>
      <c r="M226" s="37">
        <f>SUMIFS(СВЦЭМ!$G$34:$G$777,СВЦЭМ!$A$34:$A$777,$A226,СВЦЭМ!$B$34:$B$777,M$225)+'СЕТ СН'!$F$12-'СЕТ СН'!$F$21</f>
        <v>-381.41510203999997</v>
      </c>
      <c r="N226" s="37">
        <f>SUMIFS(СВЦЭМ!$G$34:$G$777,СВЦЭМ!$A$34:$A$777,$A226,СВЦЭМ!$B$34:$B$777,N$225)+'СЕТ СН'!$F$12-'СЕТ СН'!$F$21</f>
        <v>-380.44793383000001</v>
      </c>
      <c r="O226" s="37">
        <f>SUMIFS(СВЦЭМ!$G$34:$G$777,СВЦЭМ!$A$34:$A$777,$A226,СВЦЭМ!$B$34:$B$777,O$225)+'СЕТ СН'!$F$12-'СЕТ СН'!$F$21</f>
        <v>-379.17386061000002</v>
      </c>
      <c r="P226" s="37">
        <f>SUMIFS(СВЦЭМ!$G$34:$G$777,СВЦЭМ!$A$34:$A$777,$A226,СВЦЭМ!$B$34:$B$777,P$225)+'СЕТ СН'!$F$12-'СЕТ СН'!$F$21</f>
        <v>-376.16794548999997</v>
      </c>
      <c r="Q226" s="37">
        <f>SUMIFS(СВЦЭМ!$G$34:$G$777,СВЦЭМ!$A$34:$A$777,$A226,СВЦЭМ!$B$34:$B$777,Q$225)+'СЕТ СН'!$F$12-'СЕТ СН'!$F$21</f>
        <v>-373.80237260000001</v>
      </c>
      <c r="R226" s="37">
        <f>SUMIFS(СВЦЭМ!$G$34:$G$777,СВЦЭМ!$A$34:$A$777,$A226,СВЦЭМ!$B$34:$B$777,R$225)+'СЕТ СН'!$F$12-'СЕТ СН'!$F$21</f>
        <v>-375.62744527000001</v>
      </c>
      <c r="S226" s="37">
        <f>SUMIFS(СВЦЭМ!$G$34:$G$777,СВЦЭМ!$A$34:$A$777,$A226,СВЦЭМ!$B$34:$B$777,S$225)+'СЕТ СН'!$F$12-'СЕТ СН'!$F$21</f>
        <v>-383.31829641000002</v>
      </c>
      <c r="T226" s="37">
        <f>SUMIFS(СВЦЭМ!$G$34:$G$777,СВЦЭМ!$A$34:$A$777,$A226,СВЦЭМ!$B$34:$B$777,T$225)+'СЕТ СН'!$F$12-'СЕТ СН'!$F$21</f>
        <v>-385.45090736999998</v>
      </c>
      <c r="U226" s="37">
        <f>SUMIFS(СВЦЭМ!$G$34:$G$777,СВЦЭМ!$A$34:$A$777,$A226,СВЦЭМ!$B$34:$B$777,U$225)+'СЕТ СН'!$F$12-'СЕТ СН'!$F$21</f>
        <v>-385.28951654000002</v>
      </c>
      <c r="V226" s="37">
        <f>SUMIFS(СВЦЭМ!$G$34:$G$777,СВЦЭМ!$A$34:$A$777,$A226,СВЦЭМ!$B$34:$B$777,V$225)+'СЕТ СН'!$F$12-'СЕТ СН'!$F$21</f>
        <v>-383.97477910999999</v>
      </c>
      <c r="W226" s="37">
        <f>SUMIFS(СВЦЭМ!$G$34:$G$777,СВЦЭМ!$A$34:$A$777,$A226,СВЦЭМ!$B$34:$B$777,W$225)+'СЕТ СН'!$F$12-'СЕТ СН'!$F$21</f>
        <v>-384.24285269999996</v>
      </c>
      <c r="X226" s="37">
        <f>SUMIFS(СВЦЭМ!$G$34:$G$777,СВЦЭМ!$A$34:$A$777,$A226,СВЦЭМ!$B$34:$B$777,X$225)+'СЕТ СН'!$F$12-'СЕТ СН'!$F$21</f>
        <v>-384.08322162000002</v>
      </c>
      <c r="Y226" s="37">
        <f>SUMIFS(СВЦЭМ!$G$34:$G$777,СВЦЭМ!$A$34:$A$777,$A226,СВЦЭМ!$B$34:$B$777,Y$225)+'СЕТ СН'!$F$12-'СЕТ СН'!$F$21</f>
        <v>-374.60781707000001</v>
      </c>
      <c r="AA226" s="46"/>
    </row>
    <row r="227" spans="1:27" ht="15.75" x14ac:dyDescent="0.2">
      <c r="A227" s="36">
        <f>A226+1</f>
        <v>42737</v>
      </c>
      <c r="B227" s="37">
        <f>SUMIFS(СВЦЭМ!$G$34:$G$777,СВЦЭМ!$A$34:$A$777,$A227,СВЦЭМ!$B$34:$B$777,B$225)+'СЕТ СН'!$F$12-'СЕТ СН'!$F$21</f>
        <v>-363.11311778999999</v>
      </c>
      <c r="C227" s="37">
        <f>SUMIFS(СВЦЭМ!$G$34:$G$777,СВЦЭМ!$A$34:$A$777,$A227,СВЦЭМ!$B$34:$B$777,C$225)+'СЕТ СН'!$F$12-'СЕТ СН'!$F$21</f>
        <v>-354.52583301000004</v>
      </c>
      <c r="D227" s="37">
        <f>SUMIFS(СВЦЭМ!$G$34:$G$777,СВЦЭМ!$A$34:$A$777,$A227,СВЦЭМ!$B$34:$B$777,D$225)+'СЕТ СН'!$F$12-'СЕТ СН'!$F$21</f>
        <v>-349.73879822999999</v>
      </c>
      <c r="E227" s="37">
        <f>SUMIFS(СВЦЭМ!$G$34:$G$777,СВЦЭМ!$A$34:$A$777,$A227,СВЦЭМ!$B$34:$B$777,E$225)+'СЕТ СН'!$F$12-'СЕТ СН'!$F$21</f>
        <v>-346.83850496000002</v>
      </c>
      <c r="F227" s="37">
        <f>SUMIFS(СВЦЭМ!$G$34:$G$777,СВЦЭМ!$A$34:$A$777,$A227,СВЦЭМ!$B$34:$B$777,F$225)+'СЕТ СН'!$F$12-'СЕТ СН'!$F$21</f>
        <v>-345.98830046</v>
      </c>
      <c r="G227" s="37">
        <f>SUMIFS(СВЦЭМ!$G$34:$G$777,СВЦЭМ!$A$34:$A$777,$A227,СВЦЭМ!$B$34:$B$777,G$225)+'СЕТ СН'!$F$12-'СЕТ СН'!$F$21</f>
        <v>-346.34995773000003</v>
      </c>
      <c r="H227" s="37">
        <f>SUMIFS(СВЦЭМ!$G$34:$G$777,СВЦЭМ!$A$34:$A$777,$A227,СВЦЭМ!$B$34:$B$777,H$225)+'СЕТ СН'!$F$12-'СЕТ СН'!$F$21</f>
        <v>-348.76745584000003</v>
      </c>
      <c r="I227" s="37">
        <f>SUMIFS(СВЦЭМ!$G$34:$G$777,СВЦЭМ!$A$34:$A$777,$A227,СВЦЭМ!$B$34:$B$777,I$225)+'СЕТ СН'!$F$12-'СЕТ СН'!$F$21</f>
        <v>-357.20232847</v>
      </c>
      <c r="J227" s="37">
        <f>SUMIFS(СВЦЭМ!$G$34:$G$777,СВЦЭМ!$A$34:$A$777,$A227,СВЦЭМ!$B$34:$B$777,J$225)+'СЕТ СН'!$F$12-'СЕТ СН'!$F$21</f>
        <v>-373.58885915999997</v>
      </c>
      <c r="K227" s="37">
        <f>SUMIFS(СВЦЭМ!$G$34:$G$777,СВЦЭМ!$A$34:$A$777,$A227,СВЦЭМ!$B$34:$B$777,K$225)+'СЕТ СН'!$F$12-'СЕТ СН'!$F$21</f>
        <v>-382.77165480999997</v>
      </c>
      <c r="L227" s="37">
        <f>SUMIFS(СВЦЭМ!$G$34:$G$777,СВЦЭМ!$A$34:$A$777,$A227,СВЦЭМ!$B$34:$B$777,L$225)+'СЕТ СН'!$F$12-'СЕТ СН'!$F$21</f>
        <v>-382.20834890000003</v>
      </c>
      <c r="M227" s="37">
        <f>SUMIFS(СВЦЭМ!$G$34:$G$777,СВЦЭМ!$A$34:$A$777,$A227,СВЦЭМ!$B$34:$B$777,M$225)+'СЕТ СН'!$F$12-'СЕТ СН'!$F$21</f>
        <v>-382.46096577000003</v>
      </c>
      <c r="N227" s="37">
        <f>SUMIFS(СВЦЭМ!$G$34:$G$777,СВЦЭМ!$A$34:$A$777,$A227,СВЦЭМ!$B$34:$B$777,N$225)+'СЕТ СН'!$F$12-'СЕТ СН'!$F$21</f>
        <v>-383.71034514999997</v>
      </c>
      <c r="O227" s="37">
        <f>SUMIFS(СВЦЭМ!$G$34:$G$777,СВЦЭМ!$A$34:$A$777,$A227,СВЦЭМ!$B$34:$B$777,O$225)+'СЕТ СН'!$F$12-'СЕТ СН'!$F$21</f>
        <v>-384.54692518000002</v>
      </c>
      <c r="P227" s="37">
        <f>SUMIFS(СВЦЭМ!$G$34:$G$777,СВЦЭМ!$A$34:$A$777,$A227,СВЦЭМ!$B$34:$B$777,P$225)+'СЕТ СН'!$F$12-'СЕТ СН'!$F$21</f>
        <v>-383.38392114999999</v>
      </c>
      <c r="Q227" s="37">
        <f>SUMIFS(СВЦЭМ!$G$34:$G$777,СВЦЭМ!$A$34:$A$777,$A227,СВЦЭМ!$B$34:$B$777,Q$225)+'СЕТ СН'!$F$12-'СЕТ СН'!$F$21</f>
        <v>-380.00355633999999</v>
      </c>
      <c r="R227" s="37">
        <f>SUMIFS(СВЦЭМ!$G$34:$G$777,СВЦЭМ!$A$34:$A$777,$A227,СВЦЭМ!$B$34:$B$777,R$225)+'СЕТ СН'!$F$12-'СЕТ СН'!$F$21</f>
        <v>-382.64243328999999</v>
      </c>
      <c r="S227" s="37">
        <f>SUMIFS(СВЦЭМ!$G$34:$G$777,СВЦЭМ!$A$34:$A$777,$A227,СВЦЭМ!$B$34:$B$777,S$225)+'СЕТ СН'!$F$12-'СЕТ СН'!$F$21</f>
        <v>-384.13471917999999</v>
      </c>
      <c r="T227" s="37">
        <f>SUMIFS(СВЦЭМ!$G$34:$G$777,СВЦЭМ!$A$34:$A$777,$A227,СВЦЭМ!$B$34:$B$777,T$225)+'СЕТ СН'!$F$12-'СЕТ СН'!$F$21</f>
        <v>-383.18654736999997</v>
      </c>
      <c r="U227" s="37">
        <f>SUMIFS(СВЦЭМ!$G$34:$G$777,СВЦЭМ!$A$34:$A$777,$A227,СВЦЭМ!$B$34:$B$777,U$225)+'СЕТ СН'!$F$12-'СЕТ СН'!$F$21</f>
        <v>-382.60126688000003</v>
      </c>
      <c r="V227" s="37">
        <f>SUMIFS(СВЦЭМ!$G$34:$G$777,СВЦЭМ!$A$34:$A$777,$A227,СВЦЭМ!$B$34:$B$777,V$225)+'СЕТ СН'!$F$12-'СЕТ СН'!$F$21</f>
        <v>-382.01886855999999</v>
      </c>
      <c r="W227" s="37">
        <f>SUMIFS(СВЦЭМ!$G$34:$G$777,СВЦЭМ!$A$34:$A$777,$A227,СВЦЭМ!$B$34:$B$777,W$225)+'СЕТ СН'!$F$12-'СЕТ СН'!$F$21</f>
        <v>-382.58426577</v>
      </c>
      <c r="X227" s="37">
        <f>SUMIFS(СВЦЭМ!$G$34:$G$777,СВЦЭМ!$A$34:$A$777,$A227,СВЦЭМ!$B$34:$B$777,X$225)+'СЕТ СН'!$F$12-'СЕТ СН'!$F$21</f>
        <v>-382.30936772000001</v>
      </c>
      <c r="Y227" s="37">
        <f>SUMIFS(СВЦЭМ!$G$34:$G$777,СВЦЭМ!$A$34:$A$777,$A227,СВЦЭМ!$B$34:$B$777,Y$225)+'СЕТ СН'!$F$12-'СЕТ СН'!$F$21</f>
        <v>-373.69531654000002</v>
      </c>
    </row>
    <row r="228" spans="1:27" ht="15.75" x14ac:dyDescent="0.2">
      <c r="A228" s="36">
        <f t="shared" ref="A228:A256" si="6">A227+1</f>
        <v>42738</v>
      </c>
      <c r="B228" s="37">
        <f>SUMIFS(СВЦЭМ!$G$34:$G$777,СВЦЭМ!$A$34:$A$777,$A228,СВЦЭМ!$B$34:$B$777,B$225)+'СЕТ СН'!$F$12-'СЕТ СН'!$F$21</f>
        <v>-355.22586487000001</v>
      </c>
      <c r="C228" s="37">
        <f>SUMIFS(СВЦЭМ!$G$34:$G$777,СВЦЭМ!$A$34:$A$777,$A228,СВЦЭМ!$B$34:$B$777,C$225)+'СЕТ СН'!$F$12-'СЕТ СН'!$F$21</f>
        <v>-346.76276157000001</v>
      </c>
      <c r="D228" s="37">
        <f>SUMIFS(СВЦЭМ!$G$34:$G$777,СВЦЭМ!$A$34:$A$777,$A228,СВЦЭМ!$B$34:$B$777,D$225)+'СЕТ СН'!$F$12-'СЕТ СН'!$F$21</f>
        <v>-341.18654262999996</v>
      </c>
      <c r="E228" s="37">
        <f>SUMIFS(СВЦЭМ!$G$34:$G$777,СВЦЭМ!$A$34:$A$777,$A228,СВЦЭМ!$B$34:$B$777,E$225)+'СЕТ СН'!$F$12-'СЕТ СН'!$F$21</f>
        <v>-338.14438572</v>
      </c>
      <c r="F228" s="37">
        <f>SUMIFS(СВЦЭМ!$G$34:$G$777,СВЦЭМ!$A$34:$A$777,$A228,СВЦЭМ!$B$34:$B$777,F$225)+'СЕТ СН'!$F$12-'СЕТ СН'!$F$21</f>
        <v>-338.57762756</v>
      </c>
      <c r="G228" s="37">
        <f>SUMIFS(СВЦЭМ!$G$34:$G$777,СВЦЭМ!$A$34:$A$777,$A228,СВЦЭМ!$B$34:$B$777,G$225)+'СЕТ СН'!$F$12-'СЕТ СН'!$F$21</f>
        <v>-340.00636071999998</v>
      </c>
      <c r="H228" s="37">
        <f>SUMIFS(СВЦЭМ!$G$34:$G$777,СВЦЭМ!$A$34:$A$777,$A228,СВЦЭМ!$B$34:$B$777,H$225)+'СЕТ СН'!$F$12-'СЕТ СН'!$F$21</f>
        <v>-342.75773852999998</v>
      </c>
      <c r="I228" s="37">
        <f>SUMIFS(СВЦЭМ!$G$34:$G$777,СВЦЭМ!$A$34:$A$777,$A228,СВЦЭМ!$B$34:$B$777,I$225)+'СЕТ СН'!$F$12-'СЕТ СН'!$F$21</f>
        <v>-349.35283806999996</v>
      </c>
      <c r="J228" s="37">
        <f>SUMIFS(СВЦЭМ!$G$34:$G$777,СВЦЭМ!$A$34:$A$777,$A228,СВЦЭМ!$B$34:$B$777,J$225)+'СЕТ СН'!$F$12-'СЕТ СН'!$F$21</f>
        <v>-362.93246619000001</v>
      </c>
      <c r="K228" s="37">
        <f>SUMIFS(СВЦЭМ!$G$34:$G$777,СВЦЭМ!$A$34:$A$777,$A228,СВЦЭМ!$B$34:$B$777,K$225)+'СЕТ СН'!$F$12-'СЕТ СН'!$F$21</f>
        <v>-370.45053796000002</v>
      </c>
      <c r="L228" s="37">
        <f>SUMIFS(СВЦЭМ!$G$34:$G$777,СВЦЭМ!$A$34:$A$777,$A228,СВЦЭМ!$B$34:$B$777,L$225)+'СЕТ СН'!$F$12-'СЕТ СН'!$F$21</f>
        <v>-372.37729889000002</v>
      </c>
      <c r="M228" s="37">
        <f>SUMIFS(СВЦЭМ!$G$34:$G$777,СВЦЭМ!$A$34:$A$777,$A228,СВЦЭМ!$B$34:$B$777,M$225)+'СЕТ СН'!$F$12-'СЕТ СН'!$F$21</f>
        <v>-376.16474669000002</v>
      </c>
      <c r="N228" s="37">
        <f>SUMIFS(СВЦЭМ!$G$34:$G$777,СВЦЭМ!$A$34:$A$777,$A228,СВЦЭМ!$B$34:$B$777,N$225)+'СЕТ СН'!$F$12-'СЕТ СН'!$F$21</f>
        <v>-377.80181800000003</v>
      </c>
      <c r="O228" s="37">
        <f>SUMIFS(СВЦЭМ!$G$34:$G$777,СВЦЭМ!$A$34:$A$777,$A228,СВЦЭМ!$B$34:$B$777,O$225)+'СЕТ СН'!$F$12-'СЕТ СН'!$F$21</f>
        <v>-378.23416012000001</v>
      </c>
      <c r="P228" s="37">
        <f>SUMIFS(СВЦЭМ!$G$34:$G$777,СВЦЭМ!$A$34:$A$777,$A228,СВЦЭМ!$B$34:$B$777,P$225)+'СЕТ СН'!$F$12-'СЕТ СН'!$F$21</f>
        <v>-378.51603605000003</v>
      </c>
      <c r="Q228" s="37">
        <f>SUMIFS(СВЦЭМ!$G$34:$G$777,СВЦЭМ!$A$34:$A$777,$A228,СВЦЭМ!$B$34:$B$777,Q$225)+'СЕТ СН'!$F$12-'СЕТ СН'!$F$21</f>
        <v>-379.13608120000004</v>
      </c>
      <c r="R228" s="37">
        <f>SUMIFS(СВЦЭМ!$G$34:$G$777,СВЦЭМ!$A$34:$A$777,$A228,СВЦЭМ!$B$34:$B$777,R$225)+'СЕТ СН'!$F$12-'СЕТ СН'!$F$21</f>
        <v>-378.99478153000001</v>
      </c>
      <c r="S228" s="37">
        <f>SUMIFS(СВЦЭМ!$G$34:$G$777,СВЦЭМ!$A$34:$A$777,$A228,СВЦЭМ!$B$34:$B$777,S$225)+'СЕТ СН'!$F$12-'СЕТ СН'!$F$21</f>
        <v>-378.96003994</v>
      </c>
      <c r="T228" s="37">
        <f>SUMIFS(СВЦЭМ!$G$34:$G$777,СВЦЭМ!$A$34:$A$777,$A228,СВЦЭМ!$B$34:$B$777,T$225)+'СЕТ СН'!$F$12-'СЕТ СН'!$F$21</f>
        <v>-377.48607888999999</v>
      </c>
      <c r="U228" s="37">
        <f>SUMIFS(СВЦЭМ!$G$34:$G$777,СВЦЭМ!$A$34:$A$777,$A228,СВЦЭМ!$B$34:$B$777,U$225)+'СЕТ СН'!$F$12-'СЕТ СН'!$F$21</f>
        <v>-377.55757174999997</v>
      </c>
      <c r="V228" s="37">
        <f>SUMIFS(СВЦЭМ!$G$34:$G$777,СВЦЭМ!$A$34:$A$777,$A228,СВЦЭМ!$B$34:$B$777,V$225)+'СЕТ СН'!$F$12-'СЕТ СН'!$F$21</f>
        <v>-377.49649583999997</v>
      </c>
      <c r="W228" s="37">
        <f>SUMIFS(СВЦЭМ!$G$34:$G$777,СВЦЭМ!$A$34:$A$777,$A228,СВЦЭМ!$B$34:$B$777,W$225)+'СЕТ СН'!$F$12-'СЕТ СН'!$F$21</f>
        <v>-377.98385367000003</v>
      </c>
      <c r="X228" s="37">
        <f>SUMIFS(СВЦЭМ!$G$34:$G$777,СВЦЭМ!$A$34:$A$777,$A228,СВЦЭМ!$B$34:$B$777,X$225)+'СЕТ СН'!$F$12-'СЕТ СН'!$F$21</f>
        <v>-378.30310394000003</v>
      </c>
      <c r="Y228" s="37">
        <f>SUMIFS(СВЦЭМ!$G$34:$G$777,СВЦЭМ!$A$34:$A$777,$A228,СВЦЭМ!$B$34:$B$777,Y$225)+'СЕТ СН'!$F$12-'СЕТ СН'!$F$21</f>
        <v>-369.05760348000001</v>
      </c>
    </row>
    <row r="229" spans="1:27" ht="15.75" x14ac:dyDescent="0.2">
      <c r="A229" s="36">
        <f t="shared" si="6"/>
        <v>42739</v>
      </c>
      <c r="B229" s="37">
        <f>SUMIFS(СВЦЭМ!$G$34:$G$777,СВЦЭМ!$A$34:$A$777,$A229,СВЦЭМ!$B$34:$B$777,B$225)+'СЕТ СН'!$F$12-'СЕТ СН'!$F$21</f>
        <v>-366.52504191000003</v>
      </c>
      <c r="C229" s="37">
        <f>SUMIFS(СВЦЭМ!$G$34:$G$777,СВЦЭМ!$A$34:$A$777,$A229,СВЦЭМ!$B$34:$B$777,C$225)+'СЕТ СН'!$F$12-'СЕТ СН'!$F$21</f>
        <v>-356.35372644</v>
      </c>
      <c r="D229" s="37">
        <f>SUMIFS(СВЦЭМ!$G$34:$G$777,СВЦЭМ!$A$34:$A$777,$A229,СВЦЭМ!$B$34:$B$777,D$225)+'СЕТ СН'!$F$12-'СЕТ СН'!$F$21</f>
        <v>-351.00534009</v>
      </c>
      <c r="E229" s="37">
        <f>SUMIFS(СВЦЭМ!$G$34:$G$777,СВЦЭМ!$A$34:$A$777,$A229,СВЦЭМ!$B$34:$B$777,E$225)+'СЕТ СН'!$F$12-'СЕТ СН'!$F$21</f>
        <v>-347.35513678000001</v>
      </c>
      <c r="F229" s="37">
        <f>SUMIFS(СВЦЭМ!$G$34:$G$777,СВЦЭМ!$A$34:$A$777,$A229,СВЦЭМ!$B$34:$B$777,F$225)+'СЕТ СН'!$F$12-'СЕТ СН'!$F$21</f>
        <v>-346.46447280000001</v>
      </c>
      <c r="G229" s="37">
        <f>SUMIFS(СВЦЭМ!$G$34:$G$777,СВЦЭМ!$A$34:$A$777,$A229,СВЦЭМ!$B$34:$B$777,G$225)+'СЕТ СН'!$F$12-'СЕТ СН'!$F$21</f>
        <v>-347.66172747999997</v>
      </c>
      <c r="H229" s="37">
        <f>SUMIFS(СВЦЭМ!$G$34:$G$777,СВЦЭМ!$A$34:$A$777,$A229,СВЦЭМ!$B$34:$B$777,H$225)+'СЕТ СН'!$F$12-'СЕТ СН'!$F$21</f>
        <v>-352.84935933999998</v>
      </c>
      <c r="I229" s="37">
        <f>SUMIFS(СВЦЭМ!$G$34:$G$777,СВЦЭМ!$A$34:$A$777,$A229,СВЦЭМ!$B$34:$B$777,I$225)+'СЕТ СН'!$F$12-'СЕТ СН'!$F$21</f>
        <v>-362.82051171000001</v>
      </c>
      <c r="J229" s="37">
        <f>SUMIFS(СВЦЭМ!$G$34:$G$777,СВЦЭМ!$A$34:$A$777,$A229,СВЦЭМ!$B$34:$B$777,J$225)+'СЕТ СН'!$F$12-'СЕТ СН'!$F$21</f>
        <v>-380.55986829</v>
      </c>
      <c r="K229" s="37">
        <f>SUMIFS(СВЦЭМ!$G$34:$G$777,СВЦЭМ!$A$34:$A$777,$A229,СВЦЭМ!$B$34:$B$777,K$225)+'СЕТ СН'!$F$12-'СЕТ СН'!$F$21</f>
        <v>-380.98178660999997</v>
      </c>
      <c r="L229" s="37">
        <f>SUMIFS(СВЦЭМ!$G$34:$G$777,СВЦЭМ!$A$34:$A$777,$A229,СВЦЭМ!$B$34:$B$777,L$225)+'СЕТ СН'!$F$12-'СЕТ СН'!$F$21</f>
        <v>-379.79668928000001</v>
      </c>
      <c r="M229" s="37">
        <f>SUMIFS(СВЦЭМ!$G$34:$G$777,СВЦЭМ!$A$34:$A$777,$A229,СВЦЭМ!$B$34:$B$777,M$225)+'СЕТ СН'!$F$12-'СЕТ СН'!$F$21</f>
        <v>-380.70215884000004</v>
      </c>
      <c r="N229" s="37">
        <f>SUMIFS(СВЦЭМ!$G$34:$G$777,СВЦЭМ!$A$34:$A$777,$A229,СВЦЭМ!$B$34:$B$777,N$225)+'СЕТ СН'!$F$12-'СЕТ СН'!$F$21</f>
        <v>-382.58283176999998</v>
      </c>
      <c r="O229" s="37">
        <f>SUMIFS(СВЦЭМ!$G$34:$G$777,СВЦЭМ!$A$34:$A$777,$A229,СВЦЭМ!$B$34:$B$777,O$225)+'СЕТ СН'!$F$12-'СЕТ СН'!$F$21</f>
        <v>-381.69640362999996</v>
      </c>
      <c r="P229" s="37">
        <f>SUMIFS(СВЦЭМ!$G$34:$G$777,СВЦЭМ!$A$34:$A$777,$A229,СВЦЭМ!$B$34:$B$777,P$225)+'СЕТ СН'!$F$12-'СЕТ СН'!$F$21</f>
        <v>-382.12382962999999</v>
      </c>
      <c r="Q229" s="37">
        <f>SUMIFS(СВЦЭМ!$G$34:$G$777,СВЦЭМ!$A$34:$A$777,$A229,СВЦЭМ!$B$34:$B$777,Q$225)+'СЕТ СН'!$F$12-'СЕТ СН'!$F$21</f>
        <v>-382.77090355000001</v>
      </c>
      <c r="R229" s="37">
        <f>SUMIFS(СВЦЭМ!$G$34:$G$777,СВЦЭМ!$A$34:$A$777,$A229,СВЦЭМ!$B$34:$B$777,R$225)+'СЕТ СН'!$F$12-'СЕТ СН'!$F$21</f>
        <v>-382.72644606</v>
      </c>
      <c r="S229" s="37">
        <f>SUMIFS(СВЦЭМ!$G$34:$G$777,СВЦЭМ!$A$34:$A$777,$A229,СВЦЭМ!$B$34:$B$777,S$225)+'СЕТ СН'!$F$12-'СЕТ СН'!$F$21</f>
        <v>-382.09986975999999</v>
      </c>
      <c r="T229" s="37">
        <f>SUMIFS(СВЦЭМ!$G$34:$G$777,СВЦЭМ!$A$34:$A$777,$A229,СВЦЭМ!$B$34:$B$777,T$225)+'СЕТ СН'!$F$12-'СЕТ СН'!$F$21</f>
        <v>-380.58638208000002</v>
      </c>
      <c r="U229" s="37">
        <f>SUMIFS(СВЦЭМ!$G$34:$G$777,СВЦЭМ!$A$34:$A$777,$A229,СВЦЭМ!$B$34:$B$777,U$225)+'СЕТ СН'!$F$12-'СЕТ СН'!$F$21</f>
        <v>-380.67157710000004</v>
      </c>
      <c r="V229" s="37">
        <f>SUMIFS(СВЦЭМ!$G$34:$G$777,СВЦЭМ!$A$34:$A$777,$A229,СВЦЭМ!$B$34:$B$777,V$225)+'СЕТ СН'!$F$12-'СЕТ СН'!$F$21</f>
        <v>-380.67520546000003</v>
      </c>
      <c r="W229" s="37">
        <f>SUMIFS(СВЦЭМ!$G$34:$G$777,СВЦЭМ!$A$34:$A$777,$A229,СВЦЭМ!$B$34:$B$777,W$225)+'СЕТ СН'!$F$12-'СЕТ СН'!$F$21</f>
        <v>-381.49570528999999</v>
      </c>
      <c r="X229" s="37">
        <f>SUMIFS(СВЦЭМ!$G$34:$G$777,СВЦЭМ!$A$34:$A$777,$A229,СВЦЭМ!$B$34:$B$777,X$225)+'СЕТ СН'!$F$12-'СЕТ СН'!$F$21</f>
        <v>-381.91123799000002</v>
      </c>
      <c r="Y229" s="37">
        <f>SUMIFS(СВЦЭМ!$G$34:$G$777,СВЦЭМ!$A$34:$A$777,$A229,СВЦЭМ!$B$34:$B$777,Y$225)+'СЕТ СН'!$F$12-'СЕТ СН'!$F$21</f>
        <v>-374.26650795</v>
      </c>
    </row>
    <row r="230" spans="1:27" ht="15.75" x14ac:dyDescent="0.2">
      <c r="A230" s="36">
        <f t="shared" si="6"/>
        <v>42740</v>
      </c>
      <c r="B230" s="37">
        <f>SUMIFS(СВЦЭМ!$G$34:$G$777,СВЦЭМ!$A$34:$A$777,$A230,СВЦЭМ!$B$34:$B$777,B$225)+'СЕТ СН'!$F$12-'СЕТ СН'!$F$21</f>
        <v>-362.00166345000002</v>
      </c>
      <c r="C230" s="37">
        <f>SUMIFS(СВЦЭМ!$G$34:$G$777,СВЦЭМ!$A$34:$A$777,$A230,СВЦЭМ!$B$34:$B$777,C$225)+'СЕТ СН'!$F$12-'СЕТ СН'!$F$21</f>
        <v>-352.95039179000003</v>
      </c>
      <c r="D230" s="37">
        <f>SUMIFS(СВЦЭМ!$G$34:$G$777,СВЦЭМ!$A$34:$A$777,$A230,СВЦЭМ!$B$34:$B$777,D$225)+'СЕТ СН'!$F$12-'СЕТ СН'!$F$21</f>
        <v>-345.72622634999999</v>
      </c>
      <c r="E230" s="37">
        <f>SUMIFS(СВЦЭМ!$G$34:$G$777,СВЦЭМ!$A$34:$A$777,$A230,СВЦЭМ!$B$34:$B$777,E$225)+'СЕТ СН'!$F$12-'СЕТ СН'!$F$21</f>
        <v>-343.28541541999999</v>
      </c>
      <c r="F230" s="37">
        <f>SUMIFS(СВЦЭМ!$G$34:$G$777,СВЦЭМ!$A$34:$A$777,$A230,СВЦЭМ!$B$34:$B$777,F$225)+'СЕТ СН'!$F$12-'СЕТ СН'!$F$21</f>
        <v>-342.92159482</v>
      </c>
      <c r="G230" s="37">
        <f>SUMIFS(СВЦЭМ!$G$34:$G$777,СВЦЭМ!$A$34:$A$777,$A230,СВЦЭМ!$B$34:$B$777,G$225)+'СЕТ СН'!$F$12-'СЕТ СН'!$F$21</f>
        <v>-343.34369529000003</v>
      </c>
      <c r="H230" s="37">
        <f>SUMIFS(СВЦЭМ!$G$34:$G$777,СВЦЭМ!$A$34:$A$777,$A230,СВЦЭМ!$B$34:$B$777,H$225)+'СЕТ СН'!$F$12-'СЕТ СН'!$F$21</f>
        <v>-348.79574274999999</v>
      </c>
      <c r="I230" s="37">
        <f>SUMIFS(СВЦЭМ!$G$34:$G$777,СВЦЭМ!$A$34:$A$777,$A230,СВЦЭМ!$B$34:$B$777,I$225)+'СЕТ СН'!$F$12-'СЕТ СН'!$F$21</f>
        <v>-360.35350389000001</v>
      </c>
      <c r="J230" s="37">
        <f>SUMIFS(СВЦЭМ!$G$34:$G$777,СВЦЭМ!$A$34:$A$777,$A230,СВЦЭМ!$B$34:$B$777,J$225)+'СЕТ СН'!$F$12-'СЕТ СН'!$F$21</f>
        <v>-377.71122528000001</v>
      </c>
      <c r="K230" s="37">
        <f>SUMIFS(СВЦЭМ!$G$34:$G$777,СВЦЭМ!$A$34:$A$777,$A230,СВЦЭМ!$B$34:$B$777,K$225)+'СЕТ СН'!$F$12-'СЕТ СН'!$F$21</f>
        <v>-381.31800029999999</v>
      </c>
      <c r="L230" s="37">
        <f>SUMIFS(СВЦЭМ!$G$34:$G$777,СВЦЭМ!$A$34:$A$777,$A230,СВЦЭМ!$B$34:$B$777,L$225)+'СЕТ СН'!$F$12-'СЕТ СН'!$F$21</f>
        <v>-379.26837659</v>
      </c>
      <c r="M230" s="37">
        <f>SUMIFS(СВЦЭМ!$G$34:$G$777,СВЦЭМ!$A$34:$A$777,$A230,СВЦЭМ!$B$34:$B$777,M$225)+'СЕТ СН'!$F$12-'СЕТ СН'!$F$21</f>
        <v>-380.01103871999999</v>
      </c>
      <c r="N230" s="37">
        <f>SUMIFS(СВЦЭМ!$G$34:$G$777,СВЦЭМ!$A$34:$A$777,$A230,СВЦЭМ!$B$34:$B$777,N$225)+'СЕТ СН'!$F$12-'СЕТ СН'!$F$21</f>
        <v>-382.05315107000001</v>
      </c>
      <c r="O230" s="37">
        <f>SUMIFS(СВЦЭМ!$G$34:$G$777,СВЦЭМ!$A$34:$A$777,$A230,СВЦЭМ!$B$34:$B$777,O$225)+'СЕТ СН'!$F$12-'СЕТ СН'!$F$21</f>
        <v>-382.10661304000001</v>
      </c>
      <c r="P230" s="37">
        <f>SUMIFS(СВЦЭМ!$G$34:$G$777,СВЦЭМ!$A$34:$A$777,$A230,СВЦЭМ!$B$34:$B$777,P$225)+'СЕТ СН'!$F$12-'СЕТ СН'!$F$21</f>
        <v>-381.8712069</v>
      </c>
      <c r="Q230" s="37">
        <f>SUMIFS(СВЦЭМ!$G$34:$G$777,СВЦЭМ!$A$34:$A$777,$A230,СВЦЭМ!$B$34:$B$777,Q$225)+'СЕТ СН'!$F$12-'СЕТ СН'!$F$21</f>
        <v>-382.85367559999997</v>
      </c>
      <c r="R230" s="37">
        <f>SUMIFS(СВЦЭМ!$G$34:$G$777,СВЦЭМ!$A$34:$A$777,$A230,СВЦЭМ!$B$34:$B$777,R$225)+'СЕТ СН'!$F$12-'СЕТ СН'!$F$21</f>
        <v>-382.95555057000001</v>
      </c>
      <c r="S230" s="37">
        <f>SUMIFS(СВЦЭМ!$G$34:$G$777,СВЦЭМ!$A$34:$A$777,$A230,СВЦЭМ!$B$34:$B$777,S$225)+'СЕТ СН'!$F$12-'СЕТ СН'!$F$21</f>
        <v>-382.21977308999999</v>
      </c>
      <c r="T230" s="37">
        <f>SUMIFS(СВЦЭМ!$G$34:$G$777,СВЦЭМ!$A$34:$A$777,$A230,СВЦЭМ!$B$34:$B$777,T$225)+'СЕТ СН'!$F$12-'СЕТ СН'!$F$21</f>
        <v>-380.47809794</v>
      </c>
      <c r="U230" s="37">
        <f>SUMIFS(СВЦЭМ!$G$34:$G$777,СВЦЭМ!$A$34:$A$777,$A230,СВЦЭМ!$B$34:$B$777,U$225)+'СЕТ СН'!$F$12-'СЕТ СН'!$F$21</f>
        <v>-380.99630568999999</v>
      </c>
      <c r="V230" s="37">
        <f>SUMIFS(СВЦЭМ!$G$34:$G$777,СВЦЭМ!$A$34:$A$777,$A230,СВЦЭМ!$B$34:$B$777,V$225)+'СЕТ СН'!$F$12-'СЕТ СН'!$F$21</f>
        <v>-380.77946170999996</v>
      </c>
      <c r="W230" s="37">
        <f>SUMIFS(СВЦЭМ!$G$34:$G$777,СВЦЭМ!$A$34:$A$777,$A230,СВЦЭМ!$B$34:$B$777,W$225)+'СЕТ СН'!$F$12-'СЕТ СН'!$F$21</f>
        <v>-381.87350170000002</v>
      </c>
      <c r="X230" s="37">
        <f>SUMIFS(СВЦЭМ!$G$34:$G$777,СВЦЭМ!$A$34:$A$777,$A230,СВЦЭМ!$B$34:$B$777,X$225)+'СЕТ СН'!$F$12-'СЕТ СН'!$F$21</f>
        <v>-382.20980154</v>
      </c>
      <c r="Y230" s="37">
        <f>SUMIFS(СВЦЭМ!$G$34:$G$777,СВЦЭМ!$A$34:$A$777,$A230,СВЦЭМ!$B$34:$B$777,Y$225)+'СЕТ СН'!$F$12-'СЕТ СН'!$F$21</f>
        <v>-372.53000674999998</v>
      </c>
    </row>
    <row r="231" spans="1:27" ht="15.75" x14ac:dyDescent="0.2">
      <c r="A231" s="36">
        <f t="shared" si="6"/>
        <v>42741</v>
      </c>
      <c r="B231" s="37">
        <f>SUMIFS(СВЦЭМ!$G$34:$G$777,СВЦЭМ!$A$34:$A$777,$A231,СВЦЭМ!$B$34:$B$777,B$225)+'СЕТ СН'!$F$12-'СЕТ СН'!$F$21</f>
        <v>-364.35223124000004</v>
      </c>
      <c r="C231" s="37">
        <f>SUMIFS(СВЦЭМ!$G$34:$G$777,СВЦЭМ!$A$34:$A$777,$A231,СВЦЭМ!$B$34:$B$777,C$225)+'СЕТ СН'!$F$12-'СЕТ СН'!$F$21</f>
        <v>-355.29521822000004</v>
      </c>
      <c r="D231" s="37">
        <f>SUMIFS(СВЦЭМ!$G$34:$G$777,СВЦЭМ!$A$34:$A$777,$A231,СВЦЭМ!$B$34:$B$777,D$225)+'СЕТ СН'!$F$12-'СЕТ СН'!$F$21</f>
        <v>-349.46775596999998</v>
      </c>
      <c r="E231" s="37">
        <f>SUMIFS(СВЦЭМ!$G$34:$G$777,СВЦЭМ!$A$34:$A$777,$A231,СВЦЭМ!$B$34:$B$777,E$225)+'СЕТ СН'!$F$12-'СЕТ СН'!$F$21</f>
        <v>-346.44576171</v>
      </c>
      <c r="F231" s="37">
        <f>SUMIFS(СВЦЭМ!$G$34:$G$777,СВЦЭМ!$A$34:$A$777,$A231,СВЦЭМ!$B$34:$B$777,F$225)+'СЕТ СН'!$F$12-'СЕТ СН'!$F$21</f>
        <v>-346.12993996</v>
      </c>
      <c r="G231" s="37">
        <f>SUMIFS(СВЦЭМ!$G$34:$G$777,СВЦЭМ!$A$34:$A$777,$A231,СВЦЭМ!$B$34:$B$777,G$225)+'СЕТ СН'!$F$12-'СЕТ СН'!$F$21</f>
        <v>-346.28440449999999</v>
      </c>
      <c r="H231" s="37">
        <f>SUMIFS(СВЦЭМ!$G$34:$G$777,СВЦЭМ!$A$34:$A$777,$A231,СВЦЭМ!$B$34:$B$777,H$225)+'СЕТ СН'!$F$12-'СЕТ СН'!$F$21</f>
        <v>-352.15204901000004</v>
      </c>
      <c r="I231" s="37">
        <f>SUMIFS(СВЦЭМ!$G$34:$G$777,СВЦЭМ!$A$34:$A$777,$A231,СВЦЭМ!$B$34:$B$777,I$225)+'СЕТ СН'!$F$12-'СЕТ СН'!$F$21</f>
        <v>-362.15989790000003</v>
      </c>
      <c r="J231" s="37">
        <f>SUMIFS(СВЦЭМ!$G$34:$G$777,СВЦЭМ!$A$34:$A$777,$A231,СВЦЭМ!$B$34:$B$777,J$225)+'СЕТ СН'!$F$12-'СЕТ СН'!$F$21</f>
        <v>-379.04618228000004</v>
      </c>
      <c r="K231" s="37">
        <f>SUMIFS(СВЦЭМ!$G$34:$G$777,СВЦЭМ!$A$34:$A$777,$A231,СВЦЭМ!$B$34:$B$777,K$225)+'СЕТ СН'!$F$12-'СЕТ СН'!$F$21</f>
        <v>-385.66152159000001</v>
      </c>
      <c r="L231" s="37">
        <f>SUMIFS(СВЦЭМ!$G$34:$G$777,СВЦЭМ!$A$34:$A$777,$A231,СВЦЭМ!$B$34:$B$777,L$225)+'СЕТ СН'!$F$12-'СЕТ СН'!$F$21</f>
        <v>-380.04323542999998</v>
      </c>
      <c r="M231" s="37">
        <f>SUMIFS(СВЦЭМ!$G$34:$G$777,СВЦЭМ!$A$34:$A$777,$A231,СВЦЭМ!$B$34:$B$777,M$225)+'СЕТ СН'!$F$12-'СЕТ СН'!$F$21</f>
        <v>-379.19419786000003</v>
      </c>
      <c r="N231" s="37">
        <f>SUMIFS(СВЦЭМ!$G$34:$G$777,СВЦЭМ!$A$34:$A$777,$A231,СВЦЭМ!$B$34:$B$777,N$225)+'СЕТ СН'!$F$12-'СЕТ СН'!$F$21</f>
        <v>-381.13020667000001</v>
      </c>
      <c r="O231" s="37">
        <f>SUMIFS(СВЦЭМ!$G$34:$G$777,СВЦЭМ!$A$34:$A$777,$A231,СВЦЭМ!$B$34:$B$777,O$225)+'СЕТ СН'!$F$12-'СЕТ СН'!$F$21</f>
        <v>-384.51974099</v>
      </c>
      <c r="P231" s="37">
        <f>SUMIFS(СВЦЭМ!$G$34:$G$777,СВЦЭМ!$A$34:$A$777,$A231,СВЦЭМ!$B$34:$B$777,P$225)+'СЕТ СН'!$F$12-'СЕТ СН'!$F$21</f>
        <v>-386.94238859999996</v>
      </c>
      <c r="Q231" s="37">
        <f>SUMIFS(СВЦЭМ!$G$34:$G$777,СВЦЭМ!$A$34:$A$777,$A231,СВЦЭМ!$B$34:$B$777,Q$225)+'СЕТ СН'!$F$12-'СЕТ СН'!$F$21</f>
        <v>-386.54002033</v>
      </c>
      <c r="R231" s="37">
        <f>SUMIFS(СВЦЭМ!$G$34:$G$777,СВЦЭМ!$A$34:$A$777,$A231,СВЦЭМ!$B$34:$B$777,R$225)+'СЕТ СН'!$F$12-'СЕТ СН'!$F$21</f>
        <v>-387.19623797999998</v>
      </c>
      <c r="S231" s="37">
        <f>SUMIFS(СВЦЭМ!$G$34:$G$777,СВЦЭМ!$A$34:$A$777,$A231,СВЦЭМ!$B$34:$B$777,S$225)+'СЕТ СН'!$F$12-'СЕТ СН'!$F$21</f>
        <v>-382.87407537000001</v>
      </c>
      <c r="T231" s="37">
        <f>SUMIFS(СВЦЭМ!$G$34:$G$777,СВЦЭМ!$A$34:$A$777,$A231,СВЦЭМ!$B$34:$B$777,T$225)+'СЕТ СН'!$F$12-'СЕТ СН'!$F$21</f>
        <v>-381.18388472000004</v>
      </c>
      <c r="U231" s="37">
        <f>SUMIFS(СВЦЭМ!$G$34:$G$777,СВЦЭМ!$A$34:$A$777,$A231,СВЦЭМ!$B$34:$B$777,U$225)+'СЕТ СН'!$F$12-'СЕТ СН'!$F$21</f>
        <v>-380.62466848999998</v>
      </c>
      <c r="V231" s="37">
        <f>SUMIFS(СВЦЭМ!$G$34:$G$777,СВЦЭМ!$A$34:$A$777,$A231,СВЦЭМ!$B$34:$B$777,V$225)+'СЕТ СН'!$F$12-'СЕТ СН'!$F$21</f>
        <v>-378.57073463</v>
      </c>
      <c r="W231" s="37">
        <f>SUMIFS(СВЦЭМ!$G$34:$G$777,СВЦЭМ!$A$34:$A$777,$A231,СВЦЭМ!$B$34:$B$777,W$225)+'СЕТ СН'!$F$12-'СЕТ СН'!$F$21</f>
        <v>-379.74862898999999</v>
      </c>
      <c r="X231" s="37">
        <f>SUMIFS(СВЦЭМ!$G$34:$G$777,СВЦЭМ!$A$34:$A$777,$A231,СВЦЭМ!$B$34:$B$777,X$225)+'СЕТ СН'!$F$12-'СЕТ СН'!$F$21</f>
        <v>-383.76789707</v>
      </c>
      <c r="Y231" s="37">
        <f>SUMIFS(СВЦЭМ!$G$34:$G$777,СВЦЭМ!$A$34:$A$777,$A231,СВЦЭМ!$B$34:$B$777,Y$225)+'СЕТ СН'!$F$12-'СЕТ СН'!$F$21</f>
        <v>-376.88280492000001</v>
      </c>
    </row>
    <row r="232" spans="1:27" ht="15.75" x14ac:dyDescent="0.2">
      <c r="A232" s="36">
        <f t="shared" si="6"/>
        <v>42742</v>
      </c>
      <c r="B232" s="37">
        <f>SUMIFS(СВЦЭМ!$G$34:$G$777,СВЦЭМ!$A$34:$A$777,$A232,СВЦЭМ!$B$34:$B$777,B$225)+'СЕТ СН'!$F$12-'СЕТ СН'!$F$21</f>
        <v>-364.94511094999996</v>
      </c>
      <c r="C232" s="37">
        <f>SUMIFS(СВЦЭМ!$G$34:$G$777,СВЦЭМ!$A$34:$A$777,$A232,СВЦЭМ!$B$34:$B$777,C$225)+'СЕТ СН'!$F$12-'СЕТ СН'!$F$21</f>
        <v>-356.12163512999996</v>
      </c>
      <c r="D232" s="37">
        <f>SUMIFS(СВЦЭМ!$G$34:$G$777,СВЦЭМ!$A$34:$A$777,$A232,СВЦЭМ!$B$34:$B$777,D$225)+'СЕТ СН'!$F$12-'СЕТ СН'!$F$21</f>
        <v>-350.16805162000003</v>
      </c>
      <c r="E232" s="37">
        <f>SUMIFS(СВЦЭМ!$G$34:$G$777,СВЦЭМ!$A$34:$A$777,$A232,СВЦЭМ!$B$34:$B$777,E$225)+'СЕТ СН'!$F$12-'СЕТ СН'!$F$21</f>
        <v>-347.84478615</v>
      </c>
      <c r="F232" s="37">
        <f>SUMIFS(СВЦЭМ!$G$34:$G$777,СВЦЭМ!$A$34:$A$777,$A232,СВЦЭМ!$B$34:$B$777,F$225)+'СЕТ СН'!$F$12-'СЕТ СН'!$F$21</f>
        <v>-346.92197919</v>
      </c>
      <c r="G232" s="37">
        <f>SUMIFS(СВЦЭМ!$G$34:$G$777,СВЦЭМ!$A$34:$A$777,$A232,СВЦЭМ!$B$34:$B$777,G$225)+'СЕТ СН'!$F$12-'СЕТ СН'!$F$21</f>
        <v>-346.32120655</v>
      </c>
      <c r="H232" s="37">
        <f>SUMIFS(СВЦЭМ!$G$34:$G$777,СВЦЭМ!$A$34:$A$777,$A232,СВЦЭМ!$B$34:$B$777,H$225)+'СЕТ СН'!$F$12-'СЕТ СН'!$F$21</f>
        <v>-352.46943297999997</v>
      </c>
      <c r="I232" s="37">
        <f>SUMIFS(СВЦЭМ!$G$34:$G$777,СВЦЭМ!$A$34:$A$777,$A232,СВЦЭМ!$B$34:$B$777,I$225)+'СЕТ СН'!$F$12-'СЕТ СН'!$F$21</f>
        <v>-361.81924086999999</v>
      </c>
      <c r="J232" s="37">
        <f>SUMIFS(СВЦЭМ!$G$34:$G$777,СВЦЭМ!$A$34:$A$777,$A232,СВЦЭМ!$B$34:$B$777,J$225)+'СЕТ СН'!$F$12-'СЕТ СН'!$F$21</f>
        <v>-379.05355360999999</v>
      </c>
      <c r="K232" s="37">
        <f>SUMIFS(СВЦЭМ!$G$34:$G$777,СВЦЭМ!$A$34:$A$777,$A232,СВЦЭМ!$B$34:$B$777,K$225)+'СЕТ СН'!$F$12-'СЕТ СН'!$F$21</f>
        <v>-383.78197229</v>
      </c>
      <c r="L232" s="37">
        <f>SUMIFS(СВЦЭМ!$G$34:$G$777,СВЦЭМ!$A$34:$A$777,$A232,СВЦЭМ!$B$34:$B$777,L$225)+'СЕТ СН'!$F$12-'СЕТ СН'!$F$21</f>
        <v>-381.78216805</v>
      </c>
      <c r="M232" s="37">
        <f>SUMIFS(СВЦЭМ!$G$34:$G$777,СВЦЭМ!$A$34:$A$777,$A232,СВЦЭМ!$B$34:$B$777,M$225)+'СЕТ СН'!$F$12-'СЕТ СН'!$F$21</f>
        <v>-381.08217387000002</v>
      </c>
      <c r="N232" s="37">
        <f>SUMIFS(СВЦЭМ!$G$34:$G$777,СВЦЭМ!$A$34:$A$777,$A232,СВЦЭМ!$B$34:$B$777,N$225)+'СЕТ СН'!$F$12-'СЕТ СН'!$F$21</f>
        <v>-383.48264571000004</v>
      </c>
      <c r="O232" s="37">
        <f>SUMIFS(СВЦЭМ!$G$34:$G$777,СВЦЭМ!$A$34:$A$777,$A232,СВЦЭМ!$B$34:$B$777,O$225)+'СЕТ СН'!$F$12-'СЕТ СН'!$F$21</f>
        <v>-385.05106809</v>
      </c>
      <c r="P232" s="37">
        <f>SUMIFS(СВЦЭМ!$G$34:$G$777,СВЦЭМ!$A$34:$A$777,$A232,СВЦЭМ!$B$34:$B$777,P$225)+'СЕТ СН'!$F$12-'СЕТ СН'!$F$21</f>
        <v>-384.85101983999999</v>
      </c>
      <c r="Q232" s="37">
        <f>SUMIFS(СВЦЭМ!$G$34:$G$777,СВЦЭМ!$A$34:$A$777,$A232,СВЦЭМ!$B$34:$B$777,Q$225)+'СЕТ СН'!$F$12-'СЕТ СН'!$F$21</f>
        <v>-385.64103180000001</v>
      </c>
      <c r="R232" s="37">
        <f>SUMIFS(СВЦЭМ!$G$34:$G$777,СВЦЭМ!$A$34:$A$777,$A232,СВЦЭМ!$B$34:$B$777,R$225)+'СЕТ СН'!$F$12-'СЕТ СН'!$F$21</f>
        <v>-385.42324994000001</v>
      </c>
      <c r="S232" s="37">
        <f>SUMIFS(СВЦЭМ!$G$34:$G$777,СВЦЭМ!$A$34:$A$777,$A232,СВЦЭМ!$B$34:$B$777,S$225)+'СЕТ СН'!$F$12-'СЕТ СН'!$F$21</f>
        <v>-383.68900148</v>
      </c>
      <c r="T232" s="37">
        <f>SUMIFS(СВЦЭМ!$G$34:$G$777,СВЦЭМ!$A$34:$A$777,$A232,СВЦЭМ!$B$34:$B$777,T$225)+'СЕТ СН'!$F$12-'СЕТ СН'!$F$21</f>
        <v>-376.96270204000001</v>
      </c>
      <c r="U232" s="37">
        <f>SUMIFS(СВЦЭМ!$G$34:$G$777,СВЦЭМ!$A$34:$A$777,$A232,СВЦЭМ!$B$34:$B$777,U$225)+'СЕТ СН'!$F$12-'СЕТ СН'!$F$21</f>
        <v>-377.89638293999997</v>
      </c>
      <c r="V232" s="37">
        <f>SUMIFS(СВЦЭМ!$G$34:$G$777,СВЦЭМ!$A$34:$A$777,$A232,СВЦЭМ!$B$34:$B$777,V$225)+'СЕТ СН'!$F$12-'СЕТ СН'!$F$21</f>
        <v>-380.15321203999997</v>
      </c>
      <c r="W232" s="37">
        <f>SUMIFS(СВЦЭМ!$G$34:$G$777,СВЦЭМ!$A$34:$A$777,$A232,СВЦЭМ!$B$34:$B$777,W$225)+'СЕТ СН'!$F$12-'СЕТ СН'!$F$21</f>
        <v>-381.35824802000002</v>
      </c>
      <c r="X232" s="37">
        <f>SUMIFS(СВЦЭМ!$G$34:$G$777,СВЦЭМ!$A$34:$A$777,$A232,СВЦЭМ!$B$34:$B$777,X$225)+'СЕТ СН'!$F$12-'СЕТ СН'!$F$21</f>
        <v>-383.82122960999999</v>
      </c>
      <c r="Y232" s="37">
        <f>SUMIFS(СВЦЭМ!$G$34:$G$777,СВЦЭМ!$A$34:$A$777,$A232,СВЦЭМ!$B$34:$B$777,Y$225)+'СЕТ СН'!$F$12-'СЕТ СН'!$F$21</f>
        <v>-373.85634318000001</v>
      </c>
    </row>
    <row r="233" spans="1:27" ht="15.75" x14ac:dyDescent="0.2">
      <c r="A233" s="36">
        <f t="shared" si="6"/>
        <v>42743</v>
      </c>
      <c r="B233" s="37">
        <f>SUMIFS(СВЦЭМ!$G$34:$G$777,СВЦЭМ!$A$34:$A$777,$A233,СВЦЭМ!$B$34:$B$777,B$225)+'СЕТ СН'!$F$12-'СЕТ СН'!$F$21</f>
        <v>-365.01871778999998</v>
      </c>
      <c r="C233" s="37">
        <f>SUMIFS(СВЦЭМ!$G$34:$G$777,СВЦЭМ!$A$34:$A$777,$A233,СВЦЭМ!$B$34:$B$777,C$225)+'СЕТ СН'!$F$12-'СЕТ СН'!$F$21</f>
        <v>-354.12485267</v>
      </c>
      <c r="D233" s="37">
        <f>SUMIFS(СВЦЭМ!$G$34:$G$777,СВЦЭМ!$A$34:$A$777,$A233,СВЦЭМ!$B$34:$B$777,D$225)+'СЕТ СН'!$F$12-'СЕТ СН'!$F$21</f>
        <v>-343.98876760999997</v>
      </c>
      <c r="E233" s="37">
        <f>SUMIFS(СВЦЭМ!$G$34:$G$777,СВЦЭМ!$A$34:$A$777,$A233,СВЦЭМ!$B$34:$B$777,E$225)+'СЕТ СН'!$F$12-'СЕТ СН'!$F$21</f>
        <v>-334.63235392000001</v>
      </c>
      <c r="F233" s="37">
        <f>SUMIFS(СВЦЭМ!$G$34:$G$777,СВЦЭМ!$A$34:$A$777,$A233,СВЦЭМ!$B$34:$B$777,F$225)+'СЕТ СН'!$F$12-'СЕТ СН'!$F$21</f>
        <v>-332.27070787000002</v>
      </c>
      <c r="G233" s="37">
        <f>SUMIFS(СВЦЭМ!$G$34:$G$777,СВЦЭМ!$A$34:$A$777,$A233,СВЦЭМ!$B$34:$B$777,G$225)+'СЕТ СН'!$F$12-'СЕТ СН'!$F$21</f>
        <v>-334.01935285000002</v>
      </c>
      <c r="H233" s="37">
        <f>SUMIFS(СВЦЭМ!$G$34:$G$777,СВЦЭМ!$A$34:$A$777,$A233,СВЦЭМ!$B$34:$B$777,H$225)+'СЕТ СН'!$F$12-'СЕТ СН'!$F$21</f>
        <v>-336.81159092999997</v>
      </c>
      <c r="I233" s="37">
        <f>SUMIFS(СВЦЭМ!$G$34:$G$777,СВЦЭМ!$A$34:$A$777,$A233,СВЦЭМ!$B$34:$B$777,I$225)+'СЕТ СН'!$F$12-'СЕТ СН'!$F$21</f>
        <v>-347.76717881000002</v>
      </c>
      <c r="J233" s="37">
        <f>SUMIFS(СВЦЭМ!$G$34:$G$777,СВЦЭМ!$A$34:$A$777,$A233,СВЦЭМ!$B$34:$B$777,J$225)+'СЕТ СН'!$F$12-'СЕТ СН'!$F$21</f>
        <v>-362.72537418000002</v>
      </c>
      <c r="K233" s="37">
        <f>SUMIFS(СВЦЭМ!$G$34:$G$777,СВЦЭМ!$A$34:$A$777,$A233,СВЦЭМ!$B$34:$B$777,K$225)+'СЕТ СН'!$F$12-'СЕТ СН'!$F$21</f>
        <v>-373.20083381000001</v>
      </c>
      <c r="L233" s="37">
        <f>SUMIFS(СВЦЭМ!$G$34:$G$777,СВЦЭМ!$A$34:$A$777,$A233,СВЦЭМ!$B$34:$B$777,L$225)+'СЕТ СН'!$F$12-'СЕТ СН'!$F$21</f>
        <v>-377.39078275999998</v>
      </c>
      <c r="M233" s="37">
        <f>SUMIFS(СВЦЭМ!$G$34:$G$777,СВЦЭМ!$A$34:$A$777,$A233,СВЦЭМ!$B$34:$B$777,M$225)+'СЕТ СН'!$F$12-'СЕТ СН'!$F$21</f>
        <v>-377.35523240999999</v>
      </c>
      <c r="N233" s="37">
        <f>SUMIFS(СВЦЭМ!$G$34:$G$777,СВЦЭМ!$A$34:$A$777,$A233,СВЦЭМ!$B$34:$B$777,N$225)+'СЕТ СН'!$F$12-'СЕТ СН'!$F$21</f>
        <v>-378.82124819000001</v>
      </c>
      <c r="O233" s="37">
        <f>SUMIFS(СВЦЭМ!$G$34:$G$777,СВЦЭМ!$A$34:$A$777,$A233,СВЦЭМ!$B$34:$B$777,O$225)+'СЕТ СН'!$F$12-'СЕТ СН'!$F$21</f>
        <v>-375.99012730000004</v>
      </c>
      <c r="P233" s="37">
        <f>SUMIFS(СВЦЭМ!$G$34:$G$777,СВЦЭМ!$A$34:$A$777,$A233,СВЦЭМ!$B$34:$B$777,P$225)+'СЕТ СН'!$F$12-'СЕТ СН'!$F$21</f>
        <v>-373.75004247000004</v>
      </c>
      <c r="Q233" s="37">
        <f>SUMIFS(СВЦЭМ!$G$34:$G$777,СВЦЭМ!$A$34:$A$777,$A233,СВЦЭМ!$B$34:$B$777,Q$225)+'СЕТ СН'!$F$12-'СЕТ СН'!$F$21</f>
        <v>-370.27690297000004</v>
      </c>
      <c r="R233" s="37">
        <f>SUMIFS(СВЦЭМ!$G$34:$G$777,СВЦЭМ!$A$34:$A$777,$A233,СВЦЭМ!$B$34:$B$777,R$225)+'СЕТ СН'!$F$12-'СЕТ СН'!$F$21</f>
        <v>-371.22247200000004</v>
      </c>
      <c r="S233" s="37">
        <f>SUMIFS(СВЦЭМ!$G$34:$G$777,СВЦЭМ!$A$34:$A$777,$A233,СВЦЭМ!$B$34:$B$777,S$225)+'СЕТ СН'!$F$12-'СЕТ СН'!$F$21</f>
        <v>-377.42618109</v>
      </c>
      <c r="T233" s="37">
        <f>SUMIFS(СВЦЭМ!$G$34:$G$777,СВЦЭМ!$A$34:$A$777,$A233,СВЦЭМ!$B$34:$B$777,T$225)+'СЕТ СН'!$F$12-'СЕТ СН'!$F$21</f>
        <v>-373.41581227</v>
      </c>
      <c r="U233" s="37">
        <f>SUMIFS(СВЦЭМ!$G$34:$G$777,СВЦЭМ!$A$34:$A$777,$A233,СВЦЭМ!$B$34:$B$777,U$225)+'СЕТ СН'!$F$12-'СЕТ СН'!$F$21</f>
        <v>-374.02452185000004</v>
      </c>
      <c r="V233" s="37">
        <f>SUMIFS(СВЦЭМ!$G$34:$G$777,СВЦЭМ!$A$34:$A$777,$A233,СВЦЭМ!$B$34:$B$777,V$225)+'СЕТ СН'!$F$12-'СЕТ СН'!$F$21</f>
        <v>-375.64482795999999</v>
      </c>
      <c r="W233" s="37">
        <f>SUMIFS(СВЦЭМ!$G$34:$G$777,СВЦЭМ!$A$34:$A$777,$A233,СВЦЭМ!$B$34:$B$777,W$225)+'СЕТ СН'!$F$12-'СЕТ СН'!$F$21</f>
        <v>-375.99010738000004</v>
      </c>
      <c r="X233" s="37">
        <f>SUMIFS(СВЦЭМ!$G$34:$G$777,СВЦЭМ!$A$34:$A$777,$A233,СВЦЭМ!$B$34:$B$777,X$225)+'СЕТ СН'!$F$12-'СЕТ СН'!$F$21</f>
        <v>-371.70985400999996</v>
      </c>
      <c r="Y233" s="37">
        <f>SUMIFS(СВЦЭМ!$G$34:$G$777,СВЦЭМ!$A$34:$A$777,$A233,СВЦЭМ!$B$34:$B$777,Y$225)+'СЕТ СН'!$F$12-'СЕТ СН'!$F$21</f>
        <v>-355.38917660999999</v>
      </c>
    </row>
    <row r="234" spans="1:27" ht="15.75" x14ac:dyDescent="0.2">
      <c r="A234" s="36">
        <f t="shared" si="6"/>
        <v>42744</v>
      </c>
      <c r="B234" s="37">
        <f>SUMIFS(СВЦЭМ!$G$34:$G$777,СВЦЭМ!$A$34:$A$777,$A234,СВЦЭМ!$B$34:$B$777,B$225)+'СЕТ СН'!$F$12-'СЕТ СН'!$F$21</f>
        <v>-344.93540863999999</v>
      </c>
      <c r="C234" s="37">
        <f>SUMIFS(СВЦЭМ!$G$34:$G$777,СВЦЭМ!$A$34:$A$777,$A234,СВЦЭМ!$B$34:$B$777,C$225)+'СЕТ СН'!$F$12-'СЕТ СН'!$F$21</f>
        <v>-335.14190037000003</v>
      </c>
      <c r="D234" s="37">
        <f>SUMIFS(СВЦЭМ!$G$34:$G$777,СВЦЭМ!$A$34:$A$777,$A234,СВЦЭМ!$B$34:$B$777,D$225)+'СЕТ СН'!$F$12-'СЕТ СН'!$F$21</f>
        <v>-327.81878644</v>
      </c>
      <c r="E234" s="37">
        <f>SUMIFS(СВЦЭМ!$G$34:$G$777,СВЦЭМ!$A$34:$A$777,$A234,СВЦЭМ!$B$34:$B$777,E$225)+'СЕТ СН'!$F$12-'СЕТ СН'!$F$21</f>
        <v>-324.47353744999998</v>
      </c>
      <c r="F234" s="37">
        <f>SUMIFS(СВЦЭМ!$G$34:$G$777,СВЦЭМ!$A$34:$A$777,$A234,СВЦЭМ!$B$34:$B$777,F$225)+'СЕТ СН'!$F$12-'СЕТ СН'!$F$21</f>
        <v>-325.19092312999999</v>
      </c>
      <c r="G234" s="37">
        <f>SUMIFS(СВЦЭМ!$G$34:$G$777,СВЦЭМ!$A$34:$A$777,$A234,СВЦЭМ!$B$34:$B$777,G$225)+'СЕТ СН'!$F$12-'СЕТ СН'!$F$21</f>
        <v>-327.84659873999999</v>
      </c>
      <c r="H234" s="37">
        <f>SUMIFS(СВЦЭМ!$G$34:$G$777,СВЦЭМ!$A$34:$A$777,$A234,СВЦЭМ!$B$34:$B$777,H$225)+'СЕТ СН'!$F$12-'СЕТ СН'!$F$21</f>
        <v>-341.91819837000003</v>
      </c>
      <c r="I234" s="37">
        <f>SUMIFS(СВЦЭМ!$G$34:$G$777,СВЦЭМ!$A$34:$A$777,$A234,СВЦЭМ!$B$34:$B$777,I$225)+'СЕТ СН'!$F$12-'СЕТ СН'!$F$21</f>
        <v>-354.16250572000001</v>
      </c>
      <c r="J234" s="37">
        <f>SUMIFS(СВЦЭМ!$G$34:$G$777,СВЦЭМ!$A$34:$A$777,$A234,СВЦЭМ!$B$34:$B$777,J$225)+'СЕТ СН'!$F$12-'СЕТ СН'!$F$21</f>
        <v>-370.03239137000003</v>
      </c>
      <c r="K234" s="37">
        <f>SUMIFS(СВЦЭМ!$G$34:$G$777,СВЦЭМ!$A$34:$A$777,$A234,СВЦЭМ!$B$34:$B$777,K$225)+'СЕТ СН'!$F$12-'СЕТ СН'!$F$21</f>
        <v>-376.02732950999996</v>
      </c>
      <c r="L234" s="37">
        <f>SUMIFS(СВЦЭМ!$G$34:$G$777,СВЦЭМ!$A$34:$A$777,$A234,СВЦЭМ!$B$34:$B$777,L$225)+'СЕТ СН'!$F$12-'СЕТ СН'!$F$21</f>
        <v>-376.56492486000002</v>
      </c>
      <c r="M234" s="37">
        <f>SUMIFS(СВЦЭМ!$G$34:$G$777,СВЦЭМ!$A$34:$A$777,$A234,СВЦЭМ!$B$34:$B$777,M$225)+'СЕТ СН'!$F$12-'СЕТ СН'!$F$21</f>
        <v>-377.12120700000003</v>
      </c>
      <c r="N234" s="37">
        <f>SUMIFS(СВЦЭМ!$G$34:$G$777,СВЦЭМ!$A$34:$A$777,$A234,СВЦЭМ!$B$34:$B$777,N$225)+'СЕТ СН'!$F$12-'СЕТ СН'!$F$21</f>
        <v>-372.01449119</v>
      </c>
      <c r="O234" s="37">
        <f>SUMIFS(СВЦЭМ!$G$34:$G$777,СВЦЭМ!$A$34:$A$777,$A234,СВЦЭМ!$B$34:$B$777,O$225)+'СЕТ СН'!$F$12-'СЕТ СН'!$F$21</f>
        <v>-371.96973446000004</v>
      </c>
      <c r="P234" s="37">
        <f>SUMIFS(СВЦЭМ!$G$34:$G$777,СВЦЭМ!$A$34:$A$777,$A234,СВЦЭМ!$B$34:$B$777,P$225)+'СЕТ СН'!$F$12-'СЕТ СН'!$F$21</f>
        <v>-371.38304500000004</v>
      </c>
      <c r="Q234" s="37">
        <f>SUMIFS(СВЦЭМ!$G$34:$G$777,СВЦЭМ!$A$34:$A$777,$A234,СВЦЭМ!$B$34:$B$777,Q$225)+'СЕТ СН'!$F$12-'СЕТ СН'!$F$21</f>
        <v>-371.50604186999999</v>
      </c>
      <c r="R234" s="37">
        <f>SUMIFS(СВЦЭМ!$G$34:$G$777,СВЦЭМ!$A$34:$A$777,$A234,СВЦЭМ!$B$34:$B$777,R$225)+'СЕТ СН'!$F$12-'СЕТ СН'!$F$21</f>
        <v>-370.87506767000002</v>
      </c>
      <c r="S234" s="37">
        <f>SUMIFS(СВЦЭМ!$G$34:$G$777,СВЦЭМ!$A$34:$A$777,$A234,СВЦЭМ!$B$34:$B$777,S$225)+'СЕТ СН'!$F$12-'СЕТ СН'!$F$21</f>
        <v>-372.54675913</v>
      </c>
      <c r="T234" s="37">
        <f>SUMIFS(СВЦЭМ!$G$34:$G$777,СВЦЭМ!$A$34:$A$777,$A234,СВЦЭМ!$B$34:$B$777,T$225)+'СЕТ СН'!$F$12-'СЕТ СН'!$F$21</f>
        <v>-376.29111074000002</v>
      </c>
      <c r="U234" s="37">
        <f>SUMIFS(СВЦЭМ!$G$34:$G$777,СВЦЭМ!$A$34:$A$777,$A234,СВЦЭМ!$B$34:$B$777,U$225)+'СЕТ СН'!$F$12-'СЕТ СН'!$F$21</f>
        <v>-375.33586408999997</v>
      </c>
      <c r="V234" s="37">
        <f>SUMIFS(СВЦЭМ!$G$34:$G$777,СВЦЭМ!$A$34:$A$777,$A234,СВЦЭМ!$B$34:$B$777,V$225)+'СЕТ СН'!$F$12-'СЕТ СН'!$F$21</f>
        <v>-375.42573426000001</v>
      </c>
      <c r="W234" s="37">
        <f>SUMIFS(СВЦЭМ!$G$34:$G$777,СВЦЭМ!$A$34:$A$777,$A234,СВЦЭМ!$B$34:$B$777,W$225)+'СЕТ СН'!$F$12-'СЕТ СН'!$F$21</f>
        <v>-375.19543054999997</v>
      </c>
      <c r="X234" s="37">
        <f>SUMIFS(СВЦЭМ!$G$34:$G$777,СВЦЭМ!$A$34:$A$777,$A234,СВЦЭМ!$B$34:$B$777,X$225)+'СЕТ СН'!$F$12-'СЕТ СН'!$F$21</f>
        <v>-372.80622133999998</v>
      </c>
      <c r="Y234" s="37">
        <f>SUMIFS(СВЦЭМ!$G$34:$G$777,СВЦЭМ!$A$34:$A$777,$A234,СВЦЭМ!$B$34:$B$777,Y$225)+'СЕТ СН'!$F$12-'СЕТ СН'!$F$21</f>
        <v>-359.61104664999999</v>
      </c>
    </row>
    <row r="235" spans="1:27" ht="15.75" x14ac:dyDescent="0.2">
      <c r="A235" s="36">
        <f t="shared" si="6"/>
        <v>42745</v>
      </c>
      <c r="B235" s="37">
        <f>SUMIFS(СВЦЭМ!$G$34:$G$777,СВЦЭМ!$A$34:$A$777,$A235,СВЦЭМ!$B$34:$B$777,B$225)+'СЕТ СН'!$F$12-'СЕТ СН'!$F$21</f>
        <v>-334.22984342999996</v>
      </c>
      <c r="C235" s="37">
        <f>SUMIFS(СВЦЭМ!$G$34:$G$777,СВЦЭМ!$A$34:$A$777,$A235,СВЦЭМ!$B$34:$B$777,C$225)+'СЕТ СН'!$F$12-'СЕТ СН'!$F$21</f>
        <v>-326.51790019999999</v>
      </c>
      <c r="D235" s="37">
        <f>SUMIFS(СВЦЭМ!$G$34:$G$777,СВЦЭМ!$A$34:$A$777,$A235,СВЦЭМ!$B$34:$B$777,D$225)+'СЕТ СН'!$F$12-'СЕТ СН'!$F$21</f>
        <v>-325.62357550000002</v>
      </c>
      <c r="E235" s="37">
        <f>SUMIFS(СВЦЭМ!$G$34:$G$777,СВЦЭМ!$A$34:$A$777,$A235,СВЦЭМ!$B$34:$B$777,E$225)+'СЕТ СН'!$F$12-'СЕТ СН'!$F$21</f>
        <v>-324.86042958999997</v>
      </c>
      <c r="F235" s="37">
        <f>SUMIFS(СВЦЭМ!$G$34:$G$777,СВЦЭМ!$A$34:$A$777,$A235,СВЦЭМ!$B$34:$B$777,F$225)+'СЕТ СН'!$F$12-'СЕТ СН'!$F$21</f>
        <v>-324.73486539999999</v>
      </c>
      <c r="G235" s="37">
        <f>SUMIFS(СВЦЭМ!$G$34:$G$777,СВЦЭМ!$A$34:$A$777,$A235,СВЦЭМ!$B$34:$B$777,G$225)+'СЕТ СН'!$F$12-'СЕТ СН'!$F$21</f>
        <v>-324.74183393999999</v>
      </c>
      <c r="H235" s="37">
        <f>SUMIFS(СВЦЭМ!$G$34:$G$777,СВЦЭМ!$A$34:$A$777,$A235,СВЦЭМ!$B$34:$B$777,H$225)+'СЕТ СН'!$F$12-'СЕТ СН'!$F$21</f>
        <v>-333.73211373999999</v>
      </c>
      <c r="I235" s="37">
        <f>SUMIFS(СВЦЭМ!$G$34:$G$777,СВЦЭМ!$A$34:$A$777,$A235,СВЦЭМ!$B$34:$B$777,I$225)+'СЕТ СН'!$F$12-'СЕТ СН'!$F$21</f>
        <v>-352.86734505999999</v>
      </c>
      <c r="J235" s="37">
        <f>SUMIFS(СВЦЭМ!$G$34:$G$777,СВЦЭМ!$A$34:$A$777,$A235,СВЦЭМ!$B$34:$B$777,J$225)+'СЕТ СН'!$F$12-'СЕТ СН'!$F$21</f>
        <v>-371.63233264999997</v>
      </c>
      <c r="K235" s="37">
        <f>SUMIFS(СВЦЭМ!$G$34:$G$777,СВЦЭМ!$A$34:$A$777,$A235,СВЦЭМ!$B$34:$B$777,K$225)+'СЕТ СН'!$F$12-'СЕТ СН'!$F$21</f>
        <v>-374.07750184999998</v>
      </c>
      <c r="L235" s="37">
        <f>SUMIFS(СВЦЭМ!$G$34:$G$777,СВЦЭМ!$A$34:$A$777,$A235,СВЦЭМ!$B$34:$B$777,L$225)+'СЕТ СН'!$F$12-'СЕТ СН'!$F$21</f>
        <v>-373.99948922999999</v>
      </c>
      <c r="M235" s="37">
        <f>SUMIFS(СВЦЭМ!$G$34:$G$777,СВЦЭМ!$A$34:$A$777,$A235,СВЦЭМ!$B$34:$B$777,M$225)+'СЕТ СН'!$F$12-'СЕТ СН'!$F$21</f>
        <v>-375.84861584999999</v>
      </c>
      <c r="N235" s="37">
        <f>SUMIFS(СВЦЭМ!$G$34:$G$777,СВЦЭМ!$A$34:$A$777,$A235,СВЦЭМ!$B$34:$B$777,N$225)+'СЕТ СН'!$F$12-'СЕТ СН'!$F$21</f>
        <v>-374.84722596</v>
      </c>
      <c r="O235" s="37">
        <f>SUMIFS(СВЦЭМ!$G$34:$G$777,СВЦЭМ!$A$34:$A$777,$A235,СВЦЭМ!$B$34:$B$777,O$225)+'СЕТ СН'!$F$12-'СЕТ СН'!$F$21</f>
        <v>-372.41618390999997</v>
      </c>
      <c r="P235" s="37">
        <f>SUMIFS(СВЦЭМ!$G$34:$G$777,СВЦЭМ!$A$34:$A$777,$A235,СВЦЭМ!$B$34:$B$777,P$225)+'СЕТ СН'!$F$12-'СЕТ СН'!$F$21</f>
        <v>-369.71984053</v>
      </c>
      <c r="Q235" s="37">
        <f>SUMIFS(СВЦЭМ!$G$34:$G$777,СВЦЭМ!$A$34:$A$777,$A235,СВЦЭМ!$B$34:$B$777,Q$225)+'СЕТ СН'!$F$12-'СЕТ СН'!$F$21</f>
        <v>-366.34467935999999</v>
      </c>
      <c r="R235" s="37">
        <f>SUMIFS(СВЦЭМ!$G$34:$G$777,СВЦЭМ!$A$34:$A$777,$A235,СВЦЭМ!$B$34:$B$777,R$225)+'СЕТ СН'!$F$12-'СЕТ СН'!$F$21</f>
        <v>-366.87677307000001</v>
      </c>
      <c r="S235" s="37">
        <f>SUMIFS(СВЦЭМ!$G$34:$G$777,СВЦЭМ!$A$34:$A$777,$A235,СВЦЭМ!$B$34:$B$777,S$225)+'СЕТ СН'!$F$12-'СЕТ СН'!$F$21</f>
        <v>-373.35546063999999</v>
      </c>
      <c r="T235" s="37">
        <f>SUMIFS(СВЦЭМ!$G$34:$G$777,СВЦЭМ!$A$34:$A$777,$A235,СВЦЭМ!$B$34:$B$777,T$225)+'СЕТ СН'!$F$12-'СЕТ СН'!$F$21</f>
        <v>-374.98574821</v>
      </c>
      <c r="U235" s="37">
        <f>SUMIFS(СВЦЭМ!$G$34:$G$777,СВЦЭМ!$A$34:$A$777,$A235,СВЦЭМ!$B$34:$B$777,U$225)+'СЕТ СН'!$F$12-'СЕТ СН'!$F$21</f>
        <v>-374.88582498</v>
      </c>
      <c r="V235" s="37">
        <f>SUMIFS(СВЦЭМ!$G$34:$G$777,СВЦЭМ!$A$34:$A$777,$A235,СВЦЭМ!$B$34:$B$777,V$225)+'СЕТ СН'!$F$12-'СЕТ СН'!$F$21</f>
        <v>-375.68003321000003</v>
      </c>
      <c r="W235" s="37">
        <f>SUMIFS(СВЦЭМ!$G$34:$G$777,СВЦЭМ!$A$34:$A$777,$A235,СВЦЭМ!$B$34:$B$777,W$225)+'СЕТ СН'!$F$12-'СЕТ СН'!$F$21</f>
        <v>-375.95342211000002</v>
      </c>
      <c r="X235" s="37">
        <f>SUMIFS(СВЦЭМ!$G$34:$G$777,СВЦЭМ!$A$34:$A$777,$A235,СВЦЭМ!$B$34:$B$777,X$225)+'СЕТ СН'!$F$12-'СЕТ СН'!$F$21</f>
        <v>-370.11570867</v>
      </c>
      <c r="Y235" s="37">
        <f>SUMIFS(СВЦЭМ!$G$34:$G$777,СВЦЭМ!$A$34:$A$777,$A235,СВЦЭМ!$B$34:$B$777,Y$225)+'СЕТ СН'!$F$12-'СЕТ СН'!$F$21</f>
        <v>-351.78298719999998</v>
      </c>
    </row>
    <row r="236" spans="1:27" ht="15.75" x14ac:dyDescent="0.2">
      <c r="A236" s="36">
        <f t="shared" si="6"/>
        <v>42746</v>
      </c>
      <c r="B236" s="37">
        <f>SUMIFS(СВЦЭМ!$G$34:$G$777,СВЦЭМ!$A$34:$A$777,$A236,СВЦЭМ!$B$34:$B$777,B$225)+'СЕТ СН'!$F$12-'СЕТ СН'!$F$21</f>
        <v>-347.20873374000001</v>
      </c>
      <c r="C236" s="37">
        <f>SUMIFS(СВЦЭМ!$G$34:$G$777,СВЦЭМ!$A$34:$A$777,$A236,СВЦЭМ!$B$34:$B$777,C$225)+'СЕТ СН'!$F$12-'СЕТ СН'!$F$21</f>
        <v>-344.08162738999999</v>
      </c>
      <c r="D236" s="37">
        <f>SUMIFS(СВЦЭМ!$G$34:$G$777,СВЦЭМ!$A$34:$A$777,$A236,СВЦЭМ!$B$34:$B$777,D$225)+'СЕТ СН'!$F$12-'СЕТ СН'!$F$21</f>
        <v>-341.79122494000001</v>
      </c>
      <c r="E236" s="37">
        <f>SUMIFS(СВЦЭМ!$G$34:$G$777,СВЦЭМ!$A$34:$A$777,$A236,СВЦЭМ!$B$34:$B$777,E$225)+'СЕТ СН'!$F$12-'СЕТ СН'!$F$21</f>
        <v>-343.03454832</v>
      </c>
      <c r="F236" s="37">
        <f>SUMIFS(СВЦЭМ!$G$34:$G$777,СВЦЭМ!$A$34:$A$777,$A236,СВЦЭМ!$B$34:$B$777,F$225)+'СЕТ СН'!$F$12-'СЕТ СН'!$F$21</f>
        <v>-342.87484158000001</v>
      </c>
      <c r="G236" s="37">
        <f>SUMIFS(СВЦЭМ!$G$34:$G$777,СВЦЭМ!$A$34:$A$777,$A236,СВЦЭМ!$B$34:$B$777,G$225)+'СЕТ СН'!$F$12-'СЕТ СН'!$F$21</f>
        <v>-344.10244187000001</v>
      </c>
      <c r="H236" s="37">
        <f>SUMIFS(СВЦЭМ!$G$34:$G$777,СВЦЭМ!$A$34:$A$777,$A236,СВЦЭМ!$B$34:$B$777,H$225)+'СЕТ СН'!$F$12-'СЕТ СН'!$F$21</f>
        <v>-344.06282357999999</v>
      </c>
      <c r="I236" s="37">
        <f>SUMIFS(СВЦЭМ!$G$34:$G$777,СВЦЭМ!$A$34:$A$777,$A236,СВЦЭМ!$B$34:$B$777,I$225)+'СЕТ СН'!$F$12-'СЕТ СН'!$F$21</f>
        <v>-350.04098110000001</v>
      </c>
      <c r="J236" s="37">
        <f>SUMIFS(СВЦЭМ!$G$34:$G$777,СВЦЭМ!$A$34:$A$777,$A236,СВЦЭМ!$B$34:$B$777,J$225)+'СЕТ СН'!$F$12-'СЕТ СН'!$F$21</f>
        <v>-364.67376182999999</v>
      </c>
      <c r="K236" s="37">
        <f>SUMIFS(СВЦЭМ!$G$34:$G$777,СВЦЭМ!$A$34:$A$777,$A236,СВЦЭМ!$B$34:$B$777,K$225)+'СЕТ СН'!$F$12-'СЕТ СН'!$F$21</f>
        <v>-359.67844150999997</v>
      </c>
      <c r="L236" s="37">
        <f>SUMIFS(СВЦЭМ!$G$34:$G$777,СВЦЭМ!$A$34:$A$777,$A236,СВЦЭМ!$B$34:$B$777,L$225)+'СЕТ СН'!$F$12-'СЕТ СН'!$F$21</f>
        <v>-350.01894383000001</v>
      </c>
      <c r="M236" s="37">
        <f>SUMIFS(СВЦЭМ!$G$34:$G$777,СВЦЭМ!$A$34:$A$777,$A236,СВЦЭМ!$B$34:$B$777,M$225)+'СЕТ СН'!$F$12-'СЕТ СН'!$F$21</f>
        <v>-351.39263667</v>
      </c>
      <c r="N236" s="37">
        <f>SUMIFS(СВЦЭМ!$G$34:$G$777,СВЦЭМ!$A$34:$A$777,$A236,СВЦЭМ!$B$34:$B$777,N$225)+'СЕТ СН'!$F$12-'СЕТ СН'!$F$21</f>
        <v>-355.1375688</v>
      </c>
      <c r="O236" s="37">
        <f>SUMIFS(СВЦЭМ!$G$34:$G$777,СВЦЭМ!$A$34:$A$777,$A236,СВЦЭМ!$B$34:$B$777,O$225)+'СЕТ СН'!$F$12-'СЕТ СН'!$F$21</f>
        <v>-356.40579831000002</v>
      </c>
      <c r="P236" s="37">
        <f>SUMIFS(СВЦЭМ!$G$34:$G$777,СВЦЭМ!$A$34:$A$777,$A236,СВЦЭМ!$B$34:$B$777,P$225)+'СЕТ СН'!$F$12-'СЕТ СН'!$F$21</f>
        <v>-357.93079556999999</v>
      </c>
      <c r="Q236" s="37">
        <f>SUMIFS(СВЦЭМ!$G$34:$G$777,СВЦЭМ!$A$34:$A$777,$A236,СВЦЭМ!$B$34:$B$777,Q$225)+'СЕТ СН'!$F$12-'СЕТ СН'!$F$21</f>
        <v>-359.44845759999998</v>
      </c>
      <c r="R236" s="37">
        <f>SUMIFS(СВЦЭМ!$G$34:$G$777,СВЦЭМ!$A$34:$A$777,$A236,СВЦЭМ!$B$34:$B$777,R$225)+'СЕТ СН'!$F$12-'СЕТ СН'!$F$21</f>
        <v>-359.19222375000004</v>
      </c>
      <c r="S236" s="37">
        <f>SUMIFS(СВЦЭМ!$G$34:$G$777,СВЦЭМ!$A$34:$A$777,$A236,СВЦЭМ!$B$34:$B$777,S$225)+'СЕТ СН'!$F$12-'СЕТ СН'!$F$21</f>
        <v>-363.29618811</v>
      </c>
      <c r="T236" s="37">
        <f>SUMIFS(СВЦЭМ!$G$34:$G$777,СВЦЭМ!$A$34:$A$777,$A236,СВЦЭМ!$B$34:$B$777,T$225)+'СЕТ СН'!$F$12-'СЕТ СН'!$F$21</f>
        <v>-380.26425573</v>
      </c>
      <c r="U236" s="37">
        <f>SUMIFS(СВЦЭМ!$G$34:$G$777,СВЦЭМ!$A$34:$A$777,$A236,СВЦЭМ!$B$34:$B$777,U$225)+'СЕТ СН'!$F$12-'СЕТ СН'!$F$21</f>
        <v>-380.50306838</v>
      </c>
      <c r="V236" s="37">
        <f>SUMIFS(СВЦЭМ!$G$34:$G$777,СВЦЭМ!$A$34:$A$777,$A236,СВЦЭМ!$B$34:$B$777,V$225)+'СЕТ СН'!$F$12-'СЕТ СН'!$F$21</f>
        <v>-380.11366322999999</v>
      </c>
      <c r="W236" s="37">
        <f>SUMIFS(СВЦЭМ!$G$34:$G$777,СВЦЭМ!$A$34:$A$777,$A236,СВЦЭМ!$B$34:$B$777,W$225)+'СЕТ СН'!$F$12-'СЕТ СН'!$F$21</f>
        <v>-376.29990028999998</v>
      </c>
      <c r="X236" s="37">
        <f>SUMIFS(СВЦЭМ!$G$34:$G$777,СВЦЭМ!$A$34:$A$777,$A236,СВЦЭМ!$B$34:$B$777,X$225)+'СЕТ СН'!$F$12-'СЕТ СН'!$F$21</f>
        <v>-369.36449400999999</v>
      </c>
      <c r="Y236" s="37">
        <f>SUMIFS(СВЦЭМ!$G$34:$G$777,СВЦЭМ!$A$34:$A$777,$A236,СВЦЭМ!$B$34:$B$777,Y$225)+'СЕТ СН'!$F$12-'СЕТ СН'!$F$21</f>
        <v>-363.20032587000003</v>
      </c>
    </row>
    <row r="237" spans="1:27" ht="15.75" x14ac:dyDescent="0.2">
      <c r="A237" s="36">
        <f t="shared" si="6"/>
        <v>42747</v>
      </c>
      <c r="B237" s="37">
        <f>SUMIFS(СВЦЭМ!$G$34:$G$777,СВЦЭМ!$A$34:$A$777,$A237,СВЦЭМ!$B$34:$B$777,B$225)+'СЕТ СН'!$F$12-'СЕТ СН'!$F$21</f>
        <v>-355.16931324999996</v>
      </c>
      <c r="C237" s="37">
        <f>SUMIFS(СВЦЭМ!$G$34:$G$777,СВЦЭМ!$A$34:$A$777,$A237,СВЦЭМ!$B$34:$B$777,C$225)+'СЕТ СН'!$F$12-'СЕТ СН'!$F$21</f>
        <v>-345.42529329000001</v>
      </c>
      <c r="D237" s="37">
        <f>SUMIFS(СВЦЭМ!$G$34:$G$777,СВЦЭМ!$A$34:$A$777,$A237,СВЦЭМ!$B$34:$B$777,D$225)+'СЕТ СН'!$F$12-'СЕТ СН'!$F$21</f>
        <v>-342.31855712000004</v>
      </c>
      <c r="E237" s="37">
        <f>SUMIFS(СВЦЭМ!$G$34:$G$777,СВЦЭМ!$A$34:$A$777,$A237,СВЦЭМ!$B$34:$B$777,E$225)+'СЕТ СН'!$F$12-'СЕТ СН'!$F$21</f>
        <v>-341.65604660999998</v>
      </c>
      <c r="F237" s="37">
        <f>SUMIFS(СВЦЭМ!$G$34:$G$777,СВЦЭМ!$A$34:$A$777,$A237,СВЦЭМ!$B$34:$B$777,F$225)+'СЕТ СН'!$F$12-'СЕТ СН'!$F$21</f>
        <v>-342.25455219000003</v>
      </c>
      <c r="G237" s="37">
        <f>SUMIFS(СВЦЭМ!$G$34:$G$777,СВЦЭМ!$A$34:$A$777,$A237,СВЦЭМ!$B$34:$B$777,G$225)+'СЕТ СН'!$F$12-'СЕТ СН'!$F$21</f>
        <v>-341.60343994999999</v>
      </c>
      <c r="H237" s="37">
        <f>SUMIFS(СВЦЭМ!$G$34:$G$777,СВЦЭМ!$A$34:$A$777,$A237,СВЦЭМ!$B$34:$B$777,H$225)+'СЕТ СН'!$F$12-'СЕТ СН'!$F$21</f>
        <v>-341.35388613999999</v>
      </c>
      <c r="I237" s="37">
        <f>SUMIFS(СВЦЭМ!$G$34:$G$777,СВЦЭМ!$A$34:$A$777,$A237,СВЦЭМ!$B$34:$B$777,I$225)+'СЕТ СН'!$F$12-'СЕТ СН'!$F$21</f>
        <v>-351.60263744999997</v>
      </c>
      <c r="J237" s="37">
        <f>SUMIFS(СВЦЭМ!$G$34:$G$777,СВЦЭМ!$A$34:$A$777,$A237,СВЦЭМ!$B$34:$B$777,J$225)+'СЕТ СН'!$F$12-'СЕТ СН'!$F$21</f>
        <v>-368.35916961999999</v>
      </c>
      <c r="K237" s="37">
        <f>SUMIFS(СВЦЭМ!$G$34:$G$777,СВЦЭМ!$A$34:$A$777,$A237,СВЦЭМ!$B$34:$B$777,K$225)+'СЕТ СН'!$F$12-'СЕТ СН'!$F$21</f>
        <v>-371.75824939</v>
      </c>
      <c r="L237" s="37">
        <f>SUMIFS(СВЦЭМ!$G$34:$G$777,СВЦЭМ!$A$34:$A$777,$A237,СВЦЭМ!$B$34:$B$777,L$225)+'СЕТ СН'!$F$12-'СЕТ СН'!$F$21</f>
        <v>-370.79850611000001</v>
      </c>
      <c r="M237" s="37">
        <f>SUMIFS(СВЦЭМ!$G$34:$G$777,СВЦЭМ!$A$34:$A$777,$A237,СВЦЭМ!$B$34:$B$777,M$225)+'СЕТ СН'!$F$12-'СЕТ СН'!$F$21</f>
        <v>-369.40063112999997</v>
      </c>
      <c r="N237" s="37">
        <f>SUMIFS(СВЦЭМ!$G$34:$G$777,СВЦЭМ!$A$34:$A$777,$A237,СВЦЭМ!$B$34:$B$777,N$225)+'СЕТ СН'!$F$12-'СЕТ СН'!$F$21</f>
        <v>-371.80780655000001</v>
      </c>
      <c r="O237" s="37">
        <f>SUMIFS(СВЦЭМ!$G$34:$G$777,СВЦЭМ!$A$34:$A$777,$A237,СВЦЭМ!$B$34:$B$777,O$225)+'СЕТ СН'!$F$12-'СЕТ СН'!$F$21</f>
        <v>-370.57488410999997</v>
      </c>
      <c r="P237" s="37">
        <f>SUMIFS(СВЦЭМ!$G$34:$G$777,СВЦЭМ!$A$34:$A$777,$A237,СВЦЭМ!$B$34:$B$777,P$225)+'СЕТ СН'!$F$12-'СЕТ СН'!$F$21</f>
        <v>-369.25337608999996</v>
      </c>
      <c r="Q237" s="37">
        <f>SUMIFS(СВЦЭМ!$G$34:$G$777,СВЦЭМ!$A$34:$A$777,$A237,СВЦЭМ!$B$34:$B$777,Q$225)+'СЕТ СН'!$F$12-'СЕТ СН'!$F$21</f>
        <v>-370.01103747000002</v>
      </c>
      <c r="R237" s="37">
        <f>SUMIFS(СВЦЭМ!$G$34:$G$777,СВЦЭМ!$A$34:$A$777,$A237,СВЦЭМ!$B$34:$B$777,R$225)+'СЕТ СН'!$F$12-'СЕТ СН'!$F$21</f>
        <v>-369.3223729</v>
      </c>
      <c r="S237" s="37">
        <f>SUMIFS(СВЦЭМ!$G$34:$G$777,СВЦЭМ!$A$34:$A$777,$A237,СВЦЭМ!$B$34:$B$777,S$225)+'СЕТ СН'!$F$12-'СЕТ СН'!$F$21</f>
        <v>-365.48246512000003</v>
      </c>
      <c r="T237" s="37">
        <f>SUMIFS(СВЦЭМ!$G$34:$G$777,СВЦЭМ!$A$34:$A$777,$A237,СВЦЭМ!$B$34:$B$777,T$225)+'СЕТ СН'!$F$12-'СЕТ СН'!$F$21</f>
        <v>-366.12587070000001</v>
      </c>
      <c r="U237" s="37">
        <f>SUMIFS(СВЦЭМ!$G$34:$G$777,СВЦЭМ!$A$34:$A$777,$A237,СВЦЭМ!$B$34:$B$777,U$225)+'СЕТ СН'!$F$12-'СЕТ СН'!$F$21</f>
        <v>-365.35948450000001</v>
      </c>
      <c r="V237" s="37">
        <f>SUMIFS(СВЦЭМ!$G$34:$G$777,СВЦЭМ!$A$34:$A$777,$A237,СВЦЭМ!$B$34:$B$777,V$225)+'СЕТ СН'!$F$12-'СЕТ СН'!$F$21</f>
        <v>-364.13678190999997</v>
      </c>
      <c r="W237" s="37">
        <f>SUMIFS(СВЦЭМ!$G$34:$G$777,СВЦЭМ!$A$34:$A$777,$A237,СВЦЭМ!$B$34:$B$777,W$225)+'СЕТ СН'!$F$12-'СЕТ СН'!$F$21</f>
        <v>-362.47362566000004</v>
      </c>
      <c r="X237" s="37">
        <f>SUMIFS(СВЦЭМ!$G$34:$G$777,СВЦЭМ!$A$34:$A$777,$A237,СВЦЭМ!$B$34:$B$777,X$225)+'СЕТ СН'!$F$12-'СЕТ СН'!$F$21</f>
        <v>-379.76806930999999</v>
      </c>
      <c r="Y237" s="37">
        <f>SUMIFS(СВЦЭМ!$G$34:$G$777,СВЦЭМ!$A$34:$A$777,$A237,СВЦЭМ!$B$34:$B$777,Y$225)+'СЕТ СН'!$F$12-'СЕТ СН'!$F$21</f>
        <v>-363.01408615000003</v>
      </c>
    </row>
    <row r="238" spans="1:27" ht="15.75" x14ac:dyDescent="0.2">
      <c r="A238" s="36">
        <f t="shared" si="6"/>
        <v>42748</v>
      </c>
      <c r="B238" s="37">
        <f>SUMIFS(СВЦЭМ!$G$34:$G$777,СВЦЭМ!$A$34:$A$777,$A238,СВЦЭМ!$B$34:$B$777,B$225)+'СЕТ СН'!$F$12-'СЕТ СН'!$F$21</f>
        <v>-338.11839125</v>
      </c>
      <c r="C238" s="37">
        <f>SUMIFS(СВЦЭМ!$G$34:$G$777,СВЦЭМ!$A$34:$A$777,$A238,СВЦЭМ!$B$34:$B$777,C$225)+'СЕТ СН'!$F$12-'СЕТ СН'!$F$21</f>
        <v>-330.05518785000004</v>
      </c>
      <c r="D238" s="37">
        <f>SUMIFS(СВЦЭМ!$G$34:$G$777,СВЦЭМ!$A$34:$A$777,$A238,СВЦЭМ!$B$34:$B$777,D$225)+'СЕТ СН'!$F$12-'СЕТ СН'!$F$21</f>
        <v>-323.91223898999999</v>
      </c>
      <c r="E238" s="37">
        <f>SUMIFS(СВЦЭМ!$G$34:$G$777,СВЦЭМ!$A$34:$A$777,$A238,СВЦЭМ!$B$34:$B$777,E$225)+'СЕТ СН'!$F$12-'СЕТ СН'!$F$21</f>
        <v>-320.71517345000001</v>
      </c>
      <c r="F238" s="37">
        <f>SUMIFS(СВЦЭМ!$G$34:$G$777,СВЦЭМ!$A$34:$A$777,$A238,СВЦЭМ!$B$34:$B$777,F$225)+'СЕТ СН'!$F$12-'СЕТ СН'!$F$21</f>
        <v>-321.10824680000002</v>
      </c>
      <c r="G238" s="37">
        <f>SUMIFS(СВЦЭМ!$G$34:$G$777,СВЦЭМ!$A$34:$A$777,$A238,СВЦЭМ!$B$34:$B$777,G$225)+'СЕТ СН'!$F$12-'СЕТ СН'!$F$21</f>
        <v>-325.21619611</v>
      </c>
      <c r="H238" s="37">
        <f>SUMIFS(СВЦЭМ!$G$34:$G$777,СВЦЭМ!$A$34:$A$777,$A238,СВЦЭМ!$B$34:$B$777,H$225)+'СЕТ СН'!$F$12-'СЕТ СН'!$F$21</f>
        <v>-337.88790488999996</v>
      </c>
      <c r="I238" s="37">
        <f>SUMIFS(СВЦЭМ!$G$34:$G$777,СВЦЭМ!$A$34:$A$777,$A238,СВЦЭМ!$B$34:$B$777,I$225)+'СЕТ СН'!$F$12-'СЕТ СН'!$F$21</f>
        <v>-348.24639074000004</v>
      </c>
      <c r="J238" s="37">
        <f>SUMIFS(СВЦЭМ!$G$34:$G$777,СВЦЭМ!$A$34:$A$777,$A238,СВЦЭМ!$B$34:$B$777,J$225)+'СЕТ СН'!$F$12-'СЕТ СН'!$F$21</f>
        <v>-350.27006043</v>
      </c>
      <c r="K238" s="37">
        <f>SUMIFS(СВЦЭМ!$G$34:$G$777,СВЦЭМ!$A$34:$A$777,$A238,СВЦЭМ!$B$34:$B$777,K$225)+'СЕТ СН'!$F$12-'СЕТ СН'!$F$21</f>
        <v>-357.78369865000002</v>
      </c>
      <c r="L238" s="37">
        <f>SUMIFS(СВЦЭМ!$G$34:$G$777,СВЦЭМ!$A$34:$A$777,$A238,СВЦЭМ!$B$34:$B$777,L$225)+'СЕТ СН'!$F$12-'СЕТ СН'!$F$21</f>
        <v>-361.35437371</v>
      </c>
      <c r="M238" s="37">
        <f>SUMIFS(СВЦЭМ!$G$34:$G$777,СВЦЭМ!$A$34:$A$777,$A238,СВЦЭМ!$B$34:$B$777,M$225)+'СЕТ СН'!$F$12-'СЕТ СН'!$F$21</f>
        <v>-362.90759022999998</v>
      </c>
      <c r="N238" s="37">
        <f>SUMIFS(СВЦЭМ!$G$34:$G$777,СВЦЭМ!$A$34:$A$777,$A238,СВЦЭМ!$B$34:$B$777,N$225)+'СЕТ СН'!$F$12-'СЕТ СН'!$F$21</f>
        <v>-361.34658409999997</v>
      </c>
      <c r="O238" s="37">
        <f>SUMIFS(СВЦЭМ!$G$34:$G$777,СВЦЭМ!$A$34:$A$777,$A238,СВЦЭМ!$B$34:$B$777,O$225)+'СЕТ СН'!$F$12-'СЕТ СН'!$F$21</f>
        <v>-360.09939506000001</v>
      </c>
      <c r="P238" s="37">
        <f>SUMIFS(СВЦЭМ!$G$34:$G$777,СВЦЭМ!$A$34:$A$777,$A238,СВЦЭМ!$B$34:$B$777,P$225)+'СЕТ СН'!$F$12-'СЕТ СН'!$F$21</f>
        <v>-359.53527328000001</v>
      </c>
      <c r="Q238" s="37">
        <f>SUMIFS(СВЦЭМ!$G$34:$G$777,СВЦЭМ!$A$34:$A$777,$A238,СВЦЭМ!$B$34:$B$777,Q$225)+'СЕТ СН'!$F$12-'СЕТ СН'!$F$21</f>
        <v>-358.78067902999999</v>
      </c>
      <c r="R238" s="37">
        <f>SUMIFS(СВЦЭМ!$G$34:$G$777,СВЦЭМ!$A$34:$A$777,$A238,СВЦЭМ!$B$34:$B$777,R$225)+'СЕТ СН'!$F$12-'СЕТ СН'!$F$21</f>
        <v>-358.85051958999998</v>
      </c>
      <c r="S238" s="37">
        <f>SUMIFS(СВЦЭМ!$G$34:$G$777,СВЦЭМ!$A$34:$A$777,$A238,СВЦЭМ!$B$34:$B$777,S$225)+'СЕТ СН'!$F$12-'СЕТ СН'!$F$21</f>
        <v>-357.61885195000002</v>
      </c>
      <c r="T238" s="37">
        <f>SUMIFS(СВЦЭМ!$G$34:$G$777,СВЦЭМ!$A$34:$A$777,$A238,СВЦЭМ!$B$34:$B$777,T$225)+'СЕТ СН'!$F$12-'СЕТ СН'!$F$21</f>
        <v>-359.14689948</v>
      </c>
      <c r="U238" s="37">
        <f>SUMIFS(СВЦЭМ!$G$34:$G$777,СВЦЭМ!$A$34:$A$777,$A238,СВЦЭМ!$B$34:$B$777,U$225)+'СЕТ СН'!$F$12-'СЕТ СН'!$F$21</f>
        <v>-358.85550800999999</v>
      </c>
      <c r="V238" s="37">
        <f>SUMIFS(СВЦЭМ!$G$34:$G$777,СВЦЭМ!$A$34:$A$777,$A238,СВЦЭМ!$B$34:$B$777,V$225)+'СЕТ СН'!$F$12-'СЕТ СН'!$F$21</f>
        <v>-355.67367894</v>
      </c>
      <c r="W238" s="37">
        <f>SUMIFS(СВЦЭМ!$G$34:$G$777,СВЦЭМ!$A$34:$A$777,$A238,СВЦЭМ!$B$34:$B$777,W$225)+'СЕТ СН'!$F$12-'СЕТ СН'!$F$21</f>
        <v>-356.03312188000001</v>
      </c>
      <c r="X238" s="37">
        <f>SUMIFS(СВЦЭМ!$G$34:$G$777,СВЦЭМ!$A$34:$A$777,$A238,СВЦЭМ!$B$34:$B$777,X$225)+'СЕТ СН'!$F$12-'СЕТ СН'!$F$21</f>
        <v>-353.39491523000004</v>
      </c>
      <c r="Y238" s="37">
        <f>SUMIFS(СВЦЭМ!$G$34:$G$777,СВЦЭМ!$A$34:$A$777,$A238,СВЦЭМ!$B$34:$B$777,Y$225)+'СЕТ СН'!$F$12-'СЕТ СН'!$F$21</f>
        <v>-352.18079291000004</v>
      </c>
    </row>
    <row r="239" spans="1:27" ht="15.75" x14ac:dyDescent="0.2">
      <c r="A239" s="36">
        <f t="shared" si="6"/>
        <v>42749</v>
      </c>
      <c r="B239" s="37">
        <f>SUMIFS(СВЦЭМ!$G$34:$G$777,СВЦЭМ!$A$34:$A$777,$A239,СВЦЭМ!$B$34:$B$777,B$225)+'СЕТ СН'!$F$12-'СЕТ СН'!$F$21</f>
        <v>-349.60713814999997</v>
      </c>
      <c r="C239" s="37">
        <f>SUMIFS(СВЦЭМ!$G$34:$G$777,СВЦЭМ!$A$34:$A$777,$A239,СВЦЭМ!$B$34:$B$777,C$225)+'СЕТ СН'!$F$12-'СЕТ СН'!$F$21</f>
        <v>-348.71199582999998</v>
      </c>
      <c r="D239" s="37">
        <f>SUMIFS(СВЦЭМ!$G$34:$G$777,СВЦЭМ!$A$34:$A$777,$A239,СВЦЭМ!$B$34:$B$777,D$225)+'СЕТ СН'!$F$12-'СЕТ СН'!$F$21</f>
        <v>-349.10375061000002</v>
      </c>
      <c r="E239" s="37">
        <f>SUMIFS(СВЦЭМ!$G$34:$G$777,СВЦЭМ!$A$34:$A$777,$A239,СВЦЭМ!$B$34:$B$777,E$225)+'СЕТ СН'!$F$12-'СЕТ СН'!$F$21</f>
        <v>-346.06256093000002</v>
      </c>
      <c r="F239" s="37">
        <f>SUMIFS(СВЦЭМ!$G$34:$G$777,СВЦЭМ!$A$34:$A$777,$A239,СВЦЭМ!$B$34:$B$777,F$225)+'СЕТ СН'!$F$12-'СЕТ СН'!$F$21</f>
        <v>-345.27648667</v>
      </c>
      <c r="G239" s="37">
        <f>SUMIFS(СВЦЭМ!$G$34:$G$777,СВЦЭМ!$A$34:$A$777,$A239,СВЦЭМ!$B$34:$B$777,G$225)+'СЕТ СН'!$F$12-'СЕТ СН'!$F$21</f>
        <v>-346.847645</v>
      </c>
      <c r="H239" s="37">
        <f>SUMIFS(СВЦЭМ!$G$34:$G$777,СВЦЭМ!$A$34:$A$777,$A239,СВЦЭМ!$B$34:$B$777,H$225)+'СЕТ СН'!$F$12-'СЕТ СН'!$F$21</f>
        <v>-349.37174119999997</v>
      </c>
      <c r="I239" s="37">
        <f>SUMIFS(СВЦЭМ!$G$34:$G$777,СВЦЭМ!$A$34:$A$777,$A239,СВЦЭМ!$B$34:$B$777,I$225)+'СЕТ СН'!$F$12-'СЕТ СН'!$F$21</f>
        <v>-348.97192673000001</v>
      </c>
      <c r="J239" s="37">
        <f>SUMIFS(СВЦЭМ!$G$34:$G$777,СВЦЭМ!$A$34:$A$777,$A239,СВЦЭМ!$B$34:$B$777,J$225)+'СЕТ СН'!$F$12-'СЕТ СН'!$F$21</f>
        <v>-351.78083279999998</v>
      </c>
      <c r="K239" s="37">
        <f>SUMIFS(СВЦЭМ!$G$34:$G$777,СВЦЭМ!$A$34:$A$777,$A239,СВЦЭМ!$B$34:$B$777,K$225)+'СЕТ СН'!$F$12-'СЕТ СН'!$F$21</f>
        <v>-362.14872985</v>
      </c>
      <c r="L239" s="37">
        <f>SUMIFS(СВЦЭМ!$G$34:$G$777,СВЦЭМ!$A$34:$A$777,$A239,СВЦЭМ!$B$34:$B$777,L$225)+'СЕТ СН'!$F$12-'СЕТ СН'!$F$21</f>
        <v>-362.92958222999999</v>
      </c>
      <c r="M239" s="37">
        <f>SUMIFS(СВЦЭМ!$G$34:$G$777,СВЦЭМ!$A$34:$A$777,$A239,СВЦЭМ!$B$34:$B$777,M$225)+'СЕТ СН'!$F$12-'СЕТ СН'!$F$21</f>
        <v>-364.37732474000001</v>
      </c>
      <c r="N239" s="37">
        <f>SUMIFS(СВЦЭМ!$G$34:$G$777,СВЦЭМ!$A$34:$A$777,$A239,СВЦЭМ!$B$34:$B$777,N$225)+'СЕТ СН'!$F$12-'СЕТ СН'!$F$21</f>
        <v>-362.78335966999998</v>
      </c>
      <c r="O239" s="37">
        <f>SUMIFS(СВЦЭМ!$G$34:$G$777,СВЦЭМ!$A$34:$A$777,$A239,СВЦЭМ!$B$34:$B$777,O$225)+'СЕТ СН'!$F$12-'СЕТ СН'!$F$21</f>
        <v>-362.41870660000001</v>
      </c>
      <c r="P239" s="37">
        <f>SUMIFS(СВЦЭМ!$G$34:$G$777,СВЦЭМ!$A$34:$A$777,$A239,СВЦЭМ!$B$34:$B$777,P$225)+'СЕТ СН'!$F$12-'СЕТ СН'!$F$21</f>
        <v>-361.31563693999999</v>
      </c>
      <c r="Q239" s="37">
        <f>SUMIFS(СВЦЭМ!$G$34:$G$777,СВЦЭМ!$A$34:$A$777,$A239,СВЦЭМ!$B$34:$B$777,Q$225)+'СЕТ СН'!$F$12-'СЕТ СН'!$F$21</f>
        <v>-360.03856215999997</v>
      </c>
      <c r="R239" s="37">
        <f>SUMIFS(СВЦЭМ!$G$34:$G$777,СВЦЭМ!$A$34:$A$777,$A239,СВЦЭМ!$B$34:$B$777,R$225)+'СЕТ СН'!$F$12-'СЕТ СН'!$F$21</f>
        <v>-360.51735439999999</v>
      </c>
      <c r="S239" s="37">
        <f>SUMIFS(СВЦЭМ!$G$34:$G$777,СВЦЭМ!$A$34:$A$777,$A239,СВЦЭМ!$B$34:$B$777,S$225)+'СЕТ СН'!$F$12-'СЕТ СН'!$F$21</f>
        <v>-364.06900332999999</v>
      </c>
      <c r="T239" s="37">
        <f>SUMIFS(СВЦЭМ!$G$34:$G$777,СВЦЭМ!$A$34:$A$777,$A239,СВЦЭМ!$B$34:$B$777,T$225)+'СЕТ СН'!$F$12-'СЕТ СН'!$F$21</f>
        <v>-365.50494141000001</v>
      </c>
      <c r="U239" s="37">
        <f>SUMIFS(СВЦЭМ!$G$34:$G$777,СВЦЭМ!$A$34:$A$777,$A239,СВЦЭМ!$B$34:$B$777,U$225)+'СЕТ СН'!$F$12-'СЕТ СН'!$F$21</f>
        <v>-365.37367926000002</v>
      </c>
      <c r="V239" s="37">
        <f>SUMIFS(СВЦЭМ!$G$34:$G$777,СВЦЭМ!$A$34:$A$777,$A239,СВЦЭМ!$B$34:$B$777,V$225)+'СЕТ СН'!$F$12-'СЕТ СН'!$F$21</f>
        <v>-364.52454288000001</v>
      </c>
      <c r="W239" s="37">
        <f>SUMIFS(СВЦЭМ!$G$34:$G$777,СВЦЭМ!$A$34:$A$777,$A239,СВЦЭМ!$B$34:$B$777,W$225)+'СЕТ СН'!$F$12-'СЕТ СН'!$F$21</f>
        <v>-359.82731810999996</v>
      </c>
      <c r="X239" s="37">
        <f>SUMIFS(СВЦЭМ!$G$34:$G$777,СВЦЭМ!$A$34:$A$777,$A239,СВЦЭМ!$B$34:$B$777,X$225)+'СЕТ СН'!$F$12-'СЕТ СН'!$F$21</f>
        <v>-358.44811492999997</v>
      </c>
      <c r="Y239" s="37">
        <f>SUMIFS(СВЦЭМ!$G$34:$G$777,СВЦЭМ!$A$34:$A$777,$A239,СВЦЭМ!$B$34:$B$777,Y$225)+'СЕТ СН'!$F$12-'СЕТ СН'!$F$21</f>
        <v>-355.16597662999999</v>
      </c>
    </row>
    <row r="240" spans="1:27" ht="15.75" x14ac:dyDescent="0.2">
      <c r="A240" s="36">
        <f t="shared" si="6"/>
        <v>42750</v>
      </c>
      <c r="B240" s="37">
        <f>SUMIFS(СВЦЭМ!$G$34:$G$777,СВЦЭМ!$A$34:$A$777,$A240,СВЦЭМ!$B$34:$B$777,B$225)+'СЕТ СН'!$F$12-'СЕТ СН'!$F$21</f>
        <v>-358.85451606000004</v>
      </c>
      <c r="C240" s="37">
        <f>SUMIFS(СВЦЭМ!$G$34:$G$777,СВЦЭМ!$A$34:$A$777,$A240,СВЦЭМ!$B$34:$B$777,C$225)+'СЕТ СН'!$F$12-'СЕТ СН'!$F$21</f>
        <v>-349.48608418000003</v>
      </c>
      <c r="D240" s="37">
        <f>SUMIFS(СВЦЭМ!$G$34:$G$777,СВЦЭМ!$A$34:$A$777,$A240,СВЦЭМ!$B$34:$B$777,D$225)+'СЕТ СН'!$F$12-'СЕТ СН'!$F$21</f>
        <v>-344.10670116</v>
      </c>
      <c r="E240" s="37">
        <f>SUMIFS(СВЦЭМ!$G$34:$G$777,СВЦЭМ!$A$34:$A$777,$A240,СВЦЭМ!$B$34:$B$777,E$225)+'СЕТ СН'!$F$12-'СЕТ СН'!$F$21</f>
        <v>-340.86233404000001</v>
      </c>
      <c r="F240" s="37">
        <f>SUMIFS(СВЦЭМ!$G$34:$G$777,СВЦЭМ!$A$34:$A$777,$A240,СВЦЭМ!$B$34:$B$777,F$225)+'СЕТ СН'!$F$12-'СЕТ СН'!$F$21</f>
        <v>-340.39752041999998</v>
      </c>
      <c r="G240" s="37">
        <f>SUMIFS(СВЦЭМ!$G$34:$G$777,СВЦЭМ!$A$34:$A$777,$A240,СВЦЭМ!$B$34:$B$777,G$225)+'СЕТ СН'!$F$12-'СЕТ СН'!$F$21</f>
        <v>-342.14770204000001</v>
      </c>
      <c r="H240" s="37">
        <f>SUMIFS(СВЦЭМ!$G$34:$G$777,СВЦЭМ!$A$34:$A$777,$A240,СВЦЭМ!$B$34:$B$777,H$225)+'СЕТ СН'!$F$12-'СЕТ СН'!$F$21</f>
        <v>-345.73437250000001</v>
      </c>
      <c r="I240" s="37">
        <f>SUMIFS(СВЦЭМ!$G$34:$G$777,СВЦЭМ!$A$34:$A$777,$A240,СВЦЭМ!$B$34:$B$777,I$225)+'СЕТ СН'!$F$12-'СЕТ СН'!$F$21</f>
        <v>-346.04887317999999</v>
      </c>
      <c r="J240" s="37">
        <f>SUMIFS(СВЦЭМ!$G$34:$G$777,СВЦЭМ!$A$34:$A$777,$A240,СВЦЭМ!$B$34:$B$777,J$225)+'СЕТ СН'!$F$12-'СЕТ СН'!$F$21</f>
        <v>-352.65887422000003</v>
      </c>
      <c r="K240" s="37">
        <f>SUMIFS(СВЦЭМ!$G$34:$G$777,СВЦЭМ!$A$34:$A$777,$A240,СВЦЭМ!$B$34:$B$777,K$225)+'СЕТ СН'!$F$12-'СЕТ СН'!$F$21</f>
        <v>-363.35588623000001</v>
      </c>
      <c r="L240" s="37">
        <f>SUMIFS(СВЦЭМ!$G$34:$G$777,СВЦЭМ!$A$34:$A$777,$A240,СВЦЭМ!$B$34:$B$777,L$225)+'СЕТ СН'!$F$12-'СЕТ СН'!$F$21</f>
        <v>-363.49858105999999</v>
      </c>
      <c r="M240" s="37">
        <f>SUMIFS(СВЦЭМ!$G$34:$G$777,СВЦЭМ!$A$34:$A$777,$A240,СВЦЭМ!$B$34:$B$777,M$225)+'СЕТ СН'!$F$12-'СЕТ СН'!$F$21</f>
        <v>-364.6057581</v>
      </c>
      <c r="N240" s="37">
        <f>SUMIFS(СВЦЭМ!$G$34:$G$777,СВЦЭМ!$A$34:$A$777,$A240,СВЦЭМ!$B$34:$B$777,N$225)+'СЕТ СН'!$F$12-'СЕТ СН'!$F$21</f>
        <v>-366.0774988</v>
      </c>
      <c r="O240" s="37">
        <f>SUMIFS(СВЦЭМ!$G$34:$G$777,СВЦЭМ!$A$34:$A$777,$A240,СВЦЭМ!$B$34:$B$777,O$225)+'СЕТ СН'!$F$12-'СЕТ СН'!$F$21</f>
        <v>-366.67787876</v>
      </c>
      <c r="P240" s="37">
        <f>SUMIFS(СВЦЭМ!$G$34:$G$777,СВЦЭМ!$A$34:$A$777,$A240,СВЦЭМ!$B$34:$B$777,P$225)+'СЕТ СН'!$F$12-'СЕТ СН'!$F$21</f>
        <v>-366.64883111</v>
      </c>
      <c r="Q240" s="37">
        <f>SUMIFS(СВЦЭМ!$G$34:$G$777,СВЦЭМ!$A$34:$A$777,$A240,СВЦЭМ!$B$34:$B$777,Q$225)+'СЕТ СН'!$F$12-'СЕТ СН'!$F$21</f>
        <v>-366.29490422000003</v>
      </c>
      <c r="R240" s="37">
        <f>SUMIFS(СВЦЭМ!$G$34:$G$777,СВЦЭМ!$A$34:$A$777,$A240,СВЦЭМ!$B$34:$B$777,R$225)+'СЕТ СН'!$F$12-'СЕТ СН'!$F$21</f>
        <v>-366.39192181999999</v>
      </c>
      <c r="S240" s="37">
        <f>SUMIFS(СВЦЭМ!$G$34:$G$777,СВЦЭМ!$A$34:$A$777,$A240,СВЦЭМ!$B$34:$B$777,S$225)+'СЕТ СН'!$F$12-'СЕТ СН'!$F$21</f>
        <v>-364.76783107</v>
      </c>
      <c r="T240" s="37">
        <f>SUMIFS(СВЦЭМ!$G$34:$G$777,СВЦЭМ!$A$34:$A$777,$A240,СВЦЭМ!$B$34:$B$777,T$225)+'СЕТ СН'!$F$12-'СЕТ СН'!$F$21</f>
        <v>-364.60455529000001</v>
      </c>
      <c r="U240" s="37">
        <f>SUMIFS(СВЦЭМ!$G$34:$G$777,СВЦЭМ!$A$34:$A$777,$A240,СВЦЭМ!$B$34:$B$777,U$225)+'СЕТ СН'!$F$12-'СЕТ СН'!$F$21</f>
        <v>-364.50140811</v>
      </c>
      <c r="V240" s="37">
        <f>SUMIFS(СВЦЭМ!$G$34:$G$777,СВЦЭМ!$A$34:$A$777,$A240,СВЦЭМ!$B$34:$B$777,V$225)+'СЕТ СН'!$F$12-'СЕТ СН'!$F$21</f>
        <v>-363.97074968000004</v>
      </c>
      <c r="W240" s="37">
        <f>SUMIFS(СВЦЭМ!$G$34:$G$777,СВЦЭМ!$A$34:$A$777,$A240,СВЦЭМ!$B$34:$B$777,W$225)+'СЕТ СН'!$F$12-'СЕТ СН'!$F$21</f>
        <v>-365.11801973000001</v>
      </c>
      <c r="X240" s="37">
        <f>SUMIFS(СВЦЭМ!$G$34:$G$777,СВЦЭМ!$A$34:$A$777,$A240,СВЦЭМ!$B$34:$B$777,X$225)+'СЕТ СН'!$F$12-'СЕТ СН'!$F$21</f>
        <v>-366.21104591</v>
      </c>
      <c r="Y240" s="37">
        <f>SUMIFS(СВЦЭМ!$G$34:$G$777,СВЦЭМ!$A$34:$A$777,$A240,СВЦЭМ!$B$34:$B$777,Y$225)+'СЕТ СН'!$F$12-'СЕТ СН'!$F$21</f>
        <v>-362.77498503000004</v>
      </c>
    </row>
    <row r="241" spans="1:25" ht="15.75" x14ac:dyDescent="0.2">
      <c r="A241" s="36">
        <f t="shared" si="6"/>
        <v>42751</v>
      </c>
      <c r="B241" s="37">
        <f>SUMIFS(СВЦЭМ!$G$34:$G$777,СВЦЭМ!$A$34:$A$777,$A241,СВЦЭМ!$B$34:$B$777,B$225)+'СЕТ СН'!$F$12-'СЕТ СН'!$F$21</f>
        <v>-354.29289488000001</v>
      </c>
      <c r="C241" s="37">
        <f>SUMIFS(СВЦЭМ!$G$34:$G$777,СВЦЭМ!$A$34:$A$777,$A241,СВЦЭМ!$B$34:$B$777,C$225)+'СЕТ СН'!$F$12-'СЕТ СН'!$F$21</f>
        <v>-345.71934037</v>
      </c>
      <c r="D241" s="37">
        <f>SUMIFS(СВЦЭМ!$G$34:$G$777,СВЦЭМ!$A$34:$A$777,$A241,СВЦЭМ!$B$34:$B$777,D$225)+'СЕТ СН'!$F$12-'СЕТ СН'!$F$21</f>
        <v>-339.54284666000001</v>
      </c>
      <c r="E241" s="37">
        <f>SUMIFS(СВЦЭМ!$G$34:$G$777,СВЦЭМ!$A$34:$A$777,$A241,СВЦЭМ!$B$34:$B$777,E$225)+'СЕТ СН'!$F$12-'СЕТ СН'!$F$21</f>
        <v>-336.58201451000002</v>
      </c>
      <c r="F241" s="37">
        <f>SUMIFS(СВЦЭМ!$G$34:$G$777,СВЦЭМ!$A$34:$A$777,$A241,СВЦЭМ!$B$34:$B$777,F$225)+'СЕТ СН'!$F$12-'СЕТ СН'!$F$21</f>
        <v>-336.75796460000004</v>
      </c>
      <c r="G241" s="37">
        <f>SUMIFS(СВЦЭМ!$G$34:$G$777,СВЦЭМ!$A$34:$A$777,$A241,СВЦЭМ!$B$34:$B$777,G$225)+'СЕТ СН'!$F$12-'СЕТ СН'!$F$21</f>
        <v>-340.83874510999999</v>
      </c>
      <c r="H241" s="37">
        <f>SUMIFS(СВЦЭМ!$G$34:$G$777,СВЦЭМ!$A$34:$A$777,$A241,СВЦЭМ!$B$34:$B$777,H$225)+'СЕТ СН'!$F$12-'СЕТ СН'!$F$21</f>
        <v>-343.77563765000002</v>
      </c>
      <c r="I241" s="37">
        <f>SUMIFS(СВЦЭМ!$G$34:$G$777,СВЦЭМ!$A$34:$A$777,$A241,СВЦЭМ!$B$34:$B$777,I$225)+'СЕТ СН'!$F$12-'СЕТ СН'!$F$21</f>
        <v>-358.89075235999996</v>
      </c>
      <c r="J241" s="37">
        <f>SUMIFS(СВЦЭМ!$G$34:$G$777,СВЦЭМ!$A$34:$A$777,$A241,СВЦЭМ!$B$34:$B$777,J$225)+'СЕТ СН'!$F$12-'СЕТ СН'!$F$21</f>
        <v>-341.23301158999999</v>
      </c>
      <c r="K241" s="37">
        <f>SUMIFS(СВЦЭМ!$G$34:$G$777,СВЦЭМ!$A$34:$A$777,$A241,СВЦЭМ!$B$34:$B$777,K$225)+'СЕТ СН'!$F$12-'СЕТ СН'!$F$21</f>
        <v>-355.84112334999998</v>
      </c>
      <c r="L241" s="37">
        <f>SUMIFS(СВЦЭМ!$G$34:$G$777,СВЦЭМ!$A$34:$A$777,$A241,СВЦЭМ!$B$34:$B$777,L$225)+'СЕТ СН'!$F$12-'СЕТ СН'!$F$21</f>
        <v>-354.56340696000001</v>
      </c>
      <c r="M241" s="37">
        <f>SUMIFS(СВЦЭМ!$G$34:$G$777,СВЦЭМ!$A$34:$A$777,$A241,СВЦЭМ!$B$34:$B$777,M$225)+'СЕТ СН'!$F$12-'СЕТ СН'!$F$21</f>
        <v>-355.98540921</v>
      </c>
      <c r="N241" s="37">
        <f>SUMIFS(СВЦЭМ!$G$34:$G$777,СВЦЭМ!$A$34:$A$777,$A241,СВЦЭМ!$B$34:$B$777,N$225)+'СЕТ СН'!$F$12-'СЕТ СН'!$F$21</f>
        <v>-359.73568931</v>
      </c>
      <c r="O241" s="37">
        <f>SUMIFS(СВЦЭМ!$G$34:$G$777,СВЦЭМ!$A$34:$A$777,$A241,СВЦЭМ!$B$34:$B$777,O$225)+'СЕТ СН'!$F$12-'СЕТ СН'!$F$21</f>
        <v>-360.93927058999998</v>
      </c>
      <c r="P241" s="37">
        <f>SUMIFS(СВЦЭМ!$G$34:$G$777,СВЦЭМ!$A$34:$A$777,$A241,СВЦЭМ!$B$34:$B$777,P$225)+'СЕТ СН'!$F$12-'СЕТ СН'!$F$21</f>
        <v>-361.25812755999999</v>
      </c>
      <c r="Q241" s="37">
        <f>SUMIFS(СВЦЭМ!$G$34:$G$777,СВЦЭМ!$A$34:$A$777,$A241,СВЦЭМ!$B$34:$B$777,Q$225)+'СЕТ СН'!$F$12-'СЕТ СН'!$F$21</f>
        <v>-362.18856721999998</v>
      </c>
      <c r="R241" s="37">
        <f>SUMIFS(СВЦЭМ!$G$34:$G$777,СВЦЭМ!$A$34:$A$777,$A241,СВЦЭМ!$B$34:$B$777,R$225)+'СЕТ СН'!$F$12-'СЕТ СН'!$F$21</f>
        <v>-361.01329996999999</v>
      </c>
      <c r="S241" s="37">
        <f>SUMIFS(СВЦЭМ!$G$34:$G$777,СВЦЭМ!$A$34:$A$777,$A241,СВЦЭМ!$B$34:$B$777,S$225)+'СЕТ СН'!$F$12-'СЕТ СН'!$F$21</f>
        <v>-357.57262397</v>
      </c>
      <c r="T241" s="37">
        <f>SUMIFS(СВЦЭМ!$G$34:$G$777,СВЦЭМ!$A$34:$A$777,$A241,СВЦЭМ!$B$34:$B$777,T$225)+'СЕТ СН'!$F$12-'СЕТ СН'!$F$21</f>
        <v>-360.32502592000003</v>
      </c>
      <c r="U241" s="37">
        <f>SUMIFS(СВЦЭМ!$G$34:$G$777,СВЦЭМ!$A$34:$A$777,$A241,СВЦЭМ!$B$34:$B$777,U$225)+'СЕТ СН'!$F$12-'СЕТ СН'!$F$21</f>
        <v>-359.05417811999996</v>
      </c>
      <c r="V241" s="37">
        <f>SUMIFS(СВЦЭМ!$G$34:$G$777,СВЦЭМ!$A$34:$A$777,$A241,СВЦЭМ!$B$34:$B$777,V$225)+'СЕТ СН'!$F$12-'СЕТ СН'!$F$21</f>
        <v>-357.05182647000004</v>
      </c>
      <c r="W241" s="37">
        <f>SUMIFS(СВЦЭМ!$G$34:$G$777,СВЦЭМ!$A$34:$A$777,$A241,СВЦЭМ!$B$34:$B$777,W$225)+'СЕТ СН'!$F$12-'СЕТ СН'!$F$21</f>
        <v>-358.41544355999997</v>
      </c>
      <c r="X241" s="37">
        <f>SUMIFS(СВЦЭМ!$G$34:$G$777,СВЦЭМ!$A$34:$A$777,$A241,СВЦЭМ!$B$34:$B$777,X$225)+'СЕТ СН'!$F$12-'СЕТ СН'!$F$21</f>
        <v>-357.92259773000001</v>
      </c>
      <c r="Y241" s="37">
        <f>SUMIFS(СВЦЭМ!$G$34:$G$777,СВЦЭМ!$A$34:$A$777,$A241,СВЦЭМ!$B$34:$B$777,Y$225)+'СЕТ СН'!$F$12-'СЕТ СН'!$F$21</f>
        <v>-358.91753154000003</v>
      </c>
    </row>
    <row r="242" spans="1:25" ht="15.75" x14ac:dyDescent="0.2">
      <c r="A242" s="36">
        <f t="shared" si="6"/>
        <v>42752</v>
      </c>
      <c r="B242" s="37">
        <f>SUMIFS(СВЦЭМ!$G$34:$G$777,СВЦЭМ!$A$34:$A$777,$A242,СВЦЭМ!$B$34:$B$777,B$225)+'СЕТ СН'!$F$12-'СЕТ СН'!$F$21</f>
        <v>-358.03144705</v>
      </c>
      <c r="C242" s="37">
        <f>SUMIFS(СВЦЭМ!$G$34:$G$777,СВЦЭМ!$A$34:$A$777,$A242,СВЦЭМ!$B$34:$B$777,C$225)+'СЕТ СН'!$F$12-'СЕТ СН'!$F$21</f>
        <v>-353.11756158000003</v>
      </c>
      <c r="D242" s="37">
        <f>SUMIFS(СВЦЭМ!$G$34:$G$777,СВЦЭМ!$A$34:$A$777,$A242,СВЦЭМ!$B$34:$B$777,D$225)+'СЕТ СН'!$F$12-'СЕТ СН'!$F$21</f>
        <v>-339.64599795999999</v>
      </c>
      <c r="E242" s="37">
        <f>SUMIFS(СВЦЭМ!$G$34:$G$777,СВЦЭМ!$A$34:$A$777,$A242,СВЦЭМ!$B$34:$B$777,E$225)+'СЕТ СН'!$F$12-'СЕТ СН'!$F$21</f>
        <v>-341.36409906</v>
      </c>
      <c r="F242" s="37">
        <f>SUMIFS(СВЦЭМ!$G$34:$G$777,СВЦЭМ!$A$34:$A$777,$A242,СВЦЭМ!$B$34:$B$777,F$225)+'СЕТ СН'!$F$12-'СЕТ СН'!$F$21</f>
        <v>-341.01615434999997</v>
      </c>
      <c r="G242" s="37">
        <f>SUMIFS(СВЦЭМ!$G$34:$G$777,СВЦЭМ!$A$34:$A$777,$A242,СВЦЭМ!$B$34:$B$777,G$225)+'СЕТ СН'!$F$12-'СЕТ СН'!$F$21</f>
        <v>-346.09414487000004</v>
      </c>
      <c r="H242" s="37">
        <f>SUMIFS(СВЦЭМ!$G$34:$G$777,СВЦЭМ!$A$34:$A$777,$A242,СВЦЭМ!$B$34:$B$777,H$225)+'СЕТ СН'!$F$12-'СЕТ СН'!$F$21</f>
        <v>-364.20689463999997</v>
      </c>
      <c r="I242" s="37">
        <f>SUMIFS(СВЦЭМ!$G$34:$G$777,СВЦЭМ!$A$34:$A$777,$A242,СВЦЭМ!$B$34:$B$777,I$225)+'СЕТ СН'!$F$12-'СЕТ СН'!$F$21</f>
        <v>-356.69821934000004</v>
      </c>
      <c r="J242" s="37">
        <f>SUMIFS(СВЦЭМ!$G$34:$G$777,СВЦЭМ!$A$34:$A$777,$A242,СВЦЭМ!$B$34:$B$777,J$225)+'СЕТ СН'!$F$12-'СЕТ СН'!$F$21</f>
        <v>-367.37821536000001</v>
      </c>
      <c r="K242" s="37">
        <f>SUMIFS(СВЦЭМ!$G$34:$G$777,СВЦЭМ!$A$34:$A$777,$A242,СВЦЭМ!$B$34:$B$777,K$225)+'СЕТ СН'!$F$12-'СЕТ СН'!$F$21</f>
        <v>-361.50964406000003</v>
      </c>
      <c r="L242" s="37">
        <f>SUMIFS(СВЦЭМ!$G$34:$G$777,СВЦЭМ!$A$34:$A$777,$A242,СВЦЭМ!$B$34:$B$777,L$225)+'СЕТ СН'!$F$12-'СЕТ СН'!$F$21</f>
        <v>-358.23943966000002</v>
      </c>
      <c r="M242" s="37">
        <f>SUMIFS(СВЦЭМ!$G$34:$G$777,СВЦЭМ!$A$34:$A$777,$A242,СВЦЭМ!$B$34:$B$777,M$225)+'СЕТ СН'!$F$12-'СЕТ СН'!$F$21</f>
        <v>-355.95754790000001</v>
      </c>
      <c r="N242" s="37">
        <f>SUMIFS(СВЦЭМ!$G$34:$G$777,СВЦЭМ!$A$34:$A$777,$A242,СВЦЭМ!$B$34:$B$777,N$225)+'СЕТ СН'!$F$12-'СЕТ СН'!$F$21</f>
        <v>-355.59463700000003</v>
      </c>
      <c r="O242" s="37">
        <f>SUMIFS(СВЦЭМ!$G$34:$G$777,СВЦЭМ!$A$34:$A$777,$A242,СВЦЭМ!$B$34:$B$777,O$225)+'СЕТ СН'!$F$12-'СЕТ СН'!$F$21</f>
        <v>-356.59269685999999</v>
      </c>
      <c r="P242" s="37">
        <f>SUMIFS(СВЦЭМ!$G$34:$G$777,СВЦЭМ!$A$34:$A$777,$A242,СВЦЭМ!$B$34:$B$777,P$225)+'СЕТ СН'!$F$12-'СЕТ СН'!$F$21</f>
        <v>-357.18137590000003</v>
      </c>
      <c r="Q242" s="37">
        <f>SUMIFS(СВЦЭМ!$G$34:$G$777,СВЦЭМ!$A$34:$A$777,$A242,СВЦЭМ!$B$34:$B$777,Q$225)+'СЕТ СН'!$F$12-'СЕТ СН'!$F$21</f>
        <v>-358.87654530999998</v>
      </c>
      <c r="R242" s="37">
        <f>SUMIFS(СВЦЭМ!$G$34:$G$777,СВЦЭМ!$A$34:$A$777,$A242,СВЦЭМ!$B$34:$B$777,R$225)+'СЕТ СН'!$F$12-'СЕТ СН'!$F$21</f>
        <v>-359.5970729</v>
      </c>
      <c r="S242" s="37">
        <f>SUMIFS(СВЦЭМ!$G$34:$G$777,СВЦЭМ!$A$34:$A$777,$A242,СВЦЭМ!$B$34:$B$777,S$225)+'СЕТ СН'!$F$12-'СЕТ СН'!$F$21</f>
        <v>-366.79998992000003</v>
      </c>
      <c r="T242" s="37">
        <f>SUMIFS(СВЦЭМ!$G$34:$G$777,СВЦЭМ!$A$34:$A$777,$A242,СВЦЭМ!$B$34:$B$777,T$225)+'СЕТ СН'!$F$12-'СЕТ СН'!$F$21</f>
        <v>-371.65364244</v>
      </c>
      <c r="U242" s="37">
        <f>SUMIFS(СВЦЭМ!$G$34:$G$777,СВЦЭМ!$A$34:$A$777,$A242,СВЦЭМ!$B$34:$B$777,U$225)+'СЕТ СН'!$F$12-'СЕТ СН'!$F$21</f>
        <v>-367.10427102</v>
      </c>
      <c r="V242" s="37">
        <f>SUMIFS(СВЦЭМ!$G$34:$G$777,СВЦЭМ!$A$34:$A$777,$A242,СВЦЭМ!$B$34:$B$777,V$225)+'СЕТ СН'!$F$12-'СЕТ СН'!$F$21</f>
        <v>-364.13980153</v>
      </c>
      <c r="W242" s="37">
        <f>SUMIFS(СВЦЭМ!$G$34:$G$777,СВЦЭМ!$A$34:$A$777,$A242,СВЦЭМ!$B$34:$B$777,W$225)+'СЕТ СН'!$F$12-'СЕТ СН'!$F$21</f>
        <v>-361.60994350999999</v>
      </c>
      <c r="X242" s="37">
        <f>SUMIFS(СВЦЭМ!$G$34:$G$777,СВЦЭМ!$A$34:$A$777,$A242,СВЦЭМ!$B$34:$B$777,X$225)+'СЕТ СН'!$F$12-'СЕТ СН'!$F$21</f>
        <v>-357.52383481000004</v>
      </c>
      <c r="Y242" s="37">
        <f>SUMIFS(СВЦЭМ!$G$34:$G$777,СВЦЭМ!$A$34:$A$777,$A242,СВЦЭМ!$B$34:$B$777,Y$225)+'СЕТ СН'!$F$12-'СЕТ СН'!$F$21</f>
        <v>-360.55630912000004</v>
      </c>
    </row>
    <row r="243" spans="1:25" ht="15.75" x14ac:dyDescent="0.2">
      <c r="A243" s="36">
        <f t="shared" si="6"/>
        <v>42753</v>
      </c>
      <c r="B243" s="37">
        <f>SUMIFS(СВЦЭМ!$G$34:$G$777,СВЦЭМ!$A$34:$A$777,$A243,СВЦЭМ!$B$34:$B$777,B$225)+'СЕТ СН'!$F$12-'СЕТ СН'!$F$21</f>
        <v>-341.12590438000001</v>
      </c>
      <c r="C243" s="37">
        <f>SUMIFS(СВЦЭМ!$G$34:$G$777,СВЦЭМ!$A$34:$A$777,$A243,СВЦЭМ!$B$34:$B$777,C$225)+'СЕТ СН'!$F$12-'СЕТ СН'!$F$21</f>
        <v>-336.65521949000004</v>
      </c>
      <c r="D243" s="37">
        <f>SUMIFS(СВЦЭМ!$G$34:$G$777,СВЦЭМ!$A$34:$A$777,$A243,СВЦЭМ!$B$34:$B$777,D$225)+'СЕТ СН'!$F$12-'СЕТ СН'!$F$21</f>
        <v>-336.05394989000001</v>
      </c>
      <c r="E243" s="37">
        <f>SUMIFS(СВЦЭМ!$G$34:$G$777,СВЦЭМ!$A$34:$A$777,$A243,СВЦЭМ!$B$34:$B$777,E$225)+'СЕТ СН'!$F$12-'СЕТ СН'!$F$21</f>
        <v>-333.10351216000004</v>
      </c>
      <c r="F243" s="37">
        <f>SUMIFS(СВЦЭМ!$G$34:$G$777,СВЦЭМ!$A$34:$A$777,$A243,СВЦЭМ!$B$34:$B$777,F$225)+'СЕТ СН'!$F$12-'СЕТ СН'!$F$21</f>
        <v>-333.18762473999999</v>
      </c>
      <c r="G243" s="37">
        <f>SUMIFS(СВЦЭМ!$G$34:$G$777,СВЦЭМ!$A$34:$A$777,$A243,СВЦЭМ!$B$34:$B$777,G$225)+'СЕТ СН'!$F$12-'СЕТ СН'!$F$21</f>
        <v>-335.97916041999997</v>
      </c>
      <c r="H243" s="37">
        <f>SUMIFS(СВЦЭМ!$G$34:$G$777,СВЦЭМ!$A$34:$A$777,$A243,СВЦЭМ!$B$34:$B$777,H$225)+'СЕТ СН'!$F$12-'СЕТ СН'!$F$21</f>
        <v>-341.34883063000001</v>
      </c>
      <c r="I243" s="37">
        <f>SUMIFS(СВЦЭМ!$G$34:$G$777,СВЦЭМ!$A$34:$A$777,$A243,СВЦЭМ!$B$34:$B$777,I$225)+'СЕТ СН'!$F$12-'СЕТ СН'!$F$21</f>
        <v>-354.70548491</v>
      </c>
      <c r="J243" s="37">
        <f>SUMIFS(СВЦЭМ!$G$34:$G$777,СВЦЭМ!$A$34:$A$777,$A243,СВЦЭМ!$B$34:$B$777,J$225)+'СЕТ СН'!$F$12-'СЕТ СН'!$F$21</f>
        <v>-363.73416238999999</v>
      </c>
      <c r="K243" s="37">
        <f>SUMIFS(СВЦЭМ!$G$34:$G$777,СВЦЭМ!$A$34:$A$777,$A243,СВЦЭМ!$B$34:$B$777,K$225)+'СЕТ СН'!$F$12-'СЕТ СН'!$F$21</f>
        <v>-365.85709170000001</v>
      </c>
      <c r="L243" s="37">
        <f>SUMIFS(СВЦЭМ!$G$34:$G$777,СВЦЭМ!$A$34:$A$777,$A243,СВЦЭМ!$B$34:$B$777,L$225)+'СЕТ СН'!$F$12-'СЕТ СН'!$F$21</f>
        <v>-364.98745222000002</v>
      </c>
      <c r="M243" s="37">
        <f>SUMIFS(СВЦЭМ!$G$34:$G$777,СВЦЭМ!$A$34:$A$777,$A243,СВЦЭМ!$B$34:$B$777,M$225)+'СЕТ СН'!$F$12-'СЕТ СН'!$F$21</f>
        <v>-365.34216918999999</v>
      </c>
      <c r="N243" s="37">
        <f>SUMIFS(СВЦЭМ!$G$34:$G$777,СВЦЭМ!$A$34:$A$777,$A243,СВЦЭМ!$B$34:$B$777,N$225)+'СЕТ СН'!$F$12-'СЕТ СН'!$F$21</f>
        <v>-365.33774165</v>
      </c>
      <c r="O243" s="37">
        <f>SUMIFS(СВЦЭМ!$G$34:$G$777,СВЦЭМ!$A$34:$A$777,$A243,СВЦЭМ!$B$34:$B$777,O$225)+'СЕТ СН'!$F$12-'СЕТ СН'!$F$21</f>
        <v>-364.69015306</v>
      </c>
      <c r="P243" s="37">
        <f>SUMIFS(СВЦЭМ!$G$34:$G$777,СВЦЭМ!$A$34:$A$777,$A243,СВЦЭМ!$B$34:$B$777,P$225)+'СЕТ СН'!$F$12-'СЕТ СН'!$F$21</f>
        <v>-363.12000405000003</v>
      </c>
      <c r="Q243" s="37">
        <f>SUMIFS(СВЦЭМ!$G$34:$G$777,СВЦЭМ!$A$34:$A$777,$A243,СВЦЭМ!$B$34:$B$777,Q$225)+'СЕТ СН'!$F$12-'СЕТ СН'!$F$21</f>
        <v>-360.65893302999996</v>
      </c>
      <c r="R243" s="37">
        <f>SUMIFS(СВЦЭМ!$G$34:$G$777,СВЦЭМ!$A$34:$A$777,$A243,СВЦЭМ!$B$34:$B$777,R$225)+'СЕТ СН'!$F$12-'СЕТ СН'!$F$21</f>
        <v>-360.83727778000002</v>
      </c>
      <c r="S243" s="37">
        <f>SUMIFS(СВЦЭМ!$G$34:$G$777,СВЦЭМ!$A$34:$A$777,$A243,СВЦЭМ!$B$34:$B$777,S$225)+'СЕТ СН'!$F$12-'СЕТ СН'!$F$21</f>
        <v>-365.54487898000002</v>
      </c>
      <c r="T243" s="37">
        <f>SUMIFS(СВЦЭМ!$G$34:$G$777,СВЦЭМ!$A$34:$A$777,$A243,СВЦЭМ!$B$34:$B$777,T$225)+'СЕТ СН'!$F$12-'СЕТ СН'!$F$21</f>
        <v>-368.90682390000001</v>
      </c>
      <c r="U243" s="37">
        <f>SUMIFS(СВЦЭМ!$G$34:$G$777,СВЦЭМ!$A$34:$A$777,$A243,СВЦЭМ!$B$34:$B$777,U$225)+'СЕТ СН'!$F$12-'СЕТ СН'!$F$21</f>
        <v>-368.00888956</v>
      </c>
      <c r="V243" s="37">
        <f>SUMIFS(СВЦЭМ!$G$34:$G$777,СВЦЭМ!$A$34:$A$777,$A243,СВЦЭМ!$B$34:$B$777,V$225)+'СЕТ СН'!$F$12-'СЕТ СН'!$F$21</f>
        <v>-369.01060569000003</v>
      </c>
      <c r="W243" s="37">
        <f>SUMIFS(СВЦЭМ!$G$34:$G$777,СВЦЭМ!$A$34:$A$777,$A243,СВЦЭМ!$B$34:$B$777,W$225)+'СЕТ СН'!$F$12-'СЕТ СН'!$F$21</f>
        <v>-368.88695264</v>
      </c>
      <c r="X243" s="37">
        <f>SUMIFS(СВЦЭМ!$G$34:$G$777,СВЦЭМ!$A$34:$A$777,$A243,СВЦЭМ!$B$34:$B$777,X$225)+'СЕТ СН'!$F$12-'СЕТ СН'!$F$21</f>
        <v>-362.66695463999997</v>
      </c>
      <c r="Y243" s="37">
        <f>SUMIFS(СВЦЭМ!$G$34:$G$777,СВЦЭМ!$A$34:$A$777,$A243,СВЦЭМ!$B$34:$B$777,Y$225)+'СЕТ СН'!$F$12-'СЕТ СН'!$F$21</f>
        <v>-355.27456258000001</v>
      </c>
    </row>
    <row r="244" spans="1:25" ht="15.75" x14ac:dyDescent="0.2">
      <c r="A244" s="36">
        <f t="shared" si="6"/>
        <v>42754</v>
      </c>
      <c r="B244" s="37">
        <f>SUMIFS(СВЦЭМ!$G$34:$G$777,СВЦЭМ!$A$34:$A$777,$A244,СВЦЭМ!$B$34:$B$777,B$225)+'СЕТ СН'!$F$12-'СЕТ СН'!$F$21</f>
        <v>-350.92802112999999</v>
      </c>
      <c r="C244" s="37">
        <f>SUMIFS(СВЦЭМ!$G$34:$G$777,СВЦЭМ!$A$34:$A$777,$A244,СВЦЭМ!$B$34:$B$777,C$225)+'СЕТ СН'!$F$12-'СЕТ СН'!$F$21</f>
        <v>-341.68792564</v>
      </c>
      <c r="D244" s="37">
        <f>SUMIFS(СВЦЭМ!$G$34:$G$777,СВЦЭМ!$A$34:$A$777,$A244,СВЦЭМ!$B$34:$B$777,D$225)+'СЕТ СН'!$F$12-'СЕТ СН'!$F$21</f>
        <v>-335.26909380999996</v>
      </c>
      <c r="E244" s="37">
        <f>SUMIFS(СВЦЭМ!$G$34:$G$777,СВЦЭМ!$A$34:$A$777,$A244,СВЦЭМ!$B$34:$B$777,E$225)+'СЕТ СН'!$F$12-'СЕТ СН'!$F$21</f>
        <v>-333.17459531999998</v>
      </c>
      <c r="F244" s="37">
        <f>SUMIFS(СВЦЭМ!$G$34:$G$777,СВЦЭМ!$A$34:$A$777,$A244,СВЦЭМ!$B$34:$B$777,F$225)+'СЕТ СН'!$F$12-'СЕТ СН'!$F$21</f>
        <v>-334.50647793999997</v>
      </c>
      <c r="G244" s="37">
        <f>SUMIFS(СВЦЭМ!$G$34:$G$777,СВЦЭМ!$A$34:$A$777,$A244,СВЦЭМ!$B$34:$B$777,G$225)+'СЕТ СН'!$F$12-'СЕТ СН'!$F$21</f>
        <v>-337.92377857999998</v>
      </c>
      <c r="H244" s="37">
        <f>SUMIFS(СВЦЭМ!$G$34:$G$777,СВЦЭМ!$A$34:$A$777,$A244,СВЦЭМ!$B$34:$B$777,H$225)+'СЕТ СН'!$F$12-'СЕТ СН'!$F$21</f>
        <v>-350.32714098999998</v>
      </c>
      <c r="I244" s="37">
        <f>SUMIFS(СВЦЭМ!$G$34:$G$777,СВЦЭМ!$A$34:$A$777,$A244,СВЦЭМ!$B$34:$B$777,I$225)+'СЕТ СН'!$F$12-'СЕТ СН'!$F$21</f>
        <v>-359.91776844000003</v>
      </c>
      <c r="J244" s="37">
        <f>SUMIFS(СВЦЭМ!$G$34:$G$777,СВЦЭМ!$A$34:$A$777,$A244,СВЦЭМ!$B$34:$B$777,J$225)+'СЕТ СН'!$F$12-'СЕТ СН'!$F$21</f>
        <v>-365.01820789999999</v>
      </c>
      <c r="K244" s="37">
        <f>SUMIFS(СВЦЭМ!$G$34:$G$777,СВЦЭМ!$A$34:$A$777,$A244,СВЦЭМ!$B$34:$B$777,K$225)+'СЕТ СН'!$F$12-'СЕТ СН'!$F$21</f>
        <v>-369.01212796999999</v>
      </c>
      <c r="L244" s="37">
        <f>SUMIFS(СВЦЭМ!$G$34:$G$777,СВЦЭМ!$A$34:$A$777,$A244,СВЦЭМ!$B$34:$B$777,L$225)+'СЕТ СН'!$F$12-'СЕТ СН'!$F$21</f>
        <v>-367.22527395999998</v>
      </c>
      <c r="M244" s="37">
        <f>SUMIFS(СВЦЭМ!$G$34:$G$777,СВЦЭМ!$A$34:$A$777,$A244,СВЦЭМ!$B$34:$B$777,M$225)+'СЕТ СН'!$F$12-'СЕТ СН'!$F$21</f>
        <v>-367.26049479</v>
      </c>
      <c r="N244" s="37">
        <f>SUMIFS(СВЦЭМ!$G$34:$G$777,СВЦЭМ!$A$34:$A$777,$A244,СВЦЭМ!$B$34:$B$777,N$225)+'СЕТ СН'!$F$12-'СЕТ СН'!$F$21</f>
        <v>-363.90843097000004</v>
      </c>
      <c r="O244" s="37">
        <f>SUMIFS(СВЦЭМ!$G$34:$G$777,СВЦЭМ!$A$34:$A$777,$A244,СВЦЭМ!$B$34:$B$777,O$225)+'СЕТ СН'!$F$12-'СЕТ СН'!$F$21</f>
        <v>-362.90601960000004</v>
      </c>
      <c r="P244" s="37">
        <f>SUMIFS(СВЦЭМ!$G$34:$G$777,СВЦЭМ!$A$34:$A$777,$A244,СВЦЭМ!$B$34:$B$777,P$225)+'СЕТ СН'!$F$12-'СЕТ СН'!$F$21</f>
        <v>-359.67549152999999</v>
      </c>
      <c r="Q244" s="37">
        <f>SUMIFS(СВЦЭМ!$G$34:$G$777,СВЦЭМ!$A$34:$A$777,$A244,СВЦЭМ!$B$34:$B$777,Q$225)+'СЕТ СН'!$F$12-'СЕТ СН'!$F$21</f>
        <v>-355.92043085</v>
      </c>
      <c r="R244" s="37">
        <f>SUMIFS(СВЦЭМ!$G$34:$G$777,СВЦЭМ!$A$34:$A$777,$A244,СВЦЭМ!$B$34:$B$777,R$225)+'СЕТ СН'!$F$12-'СЕТ СН'!$F$21</f>
        <v>-357.99510895000003</v>
      </c>
      <c r="S244" s="37">
        <f>SUMIFS(СВЦЭМ!$G$34:$G$777,СВЦЭМ!$A$34:$A$777,$A244,СВЦЭМ!$B$34:$B$777,S$225)+'СЕТ СН'!$F$12-'СЕТ СН'!$F$21</f>
        <v>-362.41553250000004</v>
      </c>
      <c r="T244" s="37">
        <f>SUMIFS(СВЦЭМ!$G$34:$G$777,СВЦЭМ!$A$34:$A$777,$A244,СВЦЭМ!$B$34:$B$777,T$225)+'СЕТ СН'!$F$12-'СЕТ СН'!$F$21</f>
        <v>-366.76676436000002</v>
      </c>
      <c r="U244" s="37">
        <f>SUMIFS(СВЦЭМ!$G$34:$G$777,СВЦЭМ!$A$34:$A$777,$A244,СВЦЭМ!$B$34:$B$777,U$225)+'СЕТ СН'!$F$12-'СЕТ СН'!$F$21</f>
        <v>-366.97561679</v>
      </c>
      <c r="V244" s="37">
        <f>SUMIFS(СВЦЭМ!$G$34:$G$777,СВЦЭМ!$A$34:$A$777,$A244,СВЦЭМ!$B$34:$B$777,V$225)+'СЕТ СН'!$F$12-'СЕТ СН'!$F$21</f>
        <v>-362.90676767000002</v>
      </c>
      <c r="W244" s="37">
        <f>SUMIFS(СВЦЭМ!$G$34:$G$777,СВЦЭМ!$A$34:$A$777,$A244,СВЦЭМ!$B$34:$B$777,W$225)+'СЕТ СН'!$F$12-'СЕТ СН'!$F$21</f>
        <v>-367.85466859999997</v>
      </c>
      <c r="X244" s="37">
        <f>SUMIFS(СВЦЭМ!$G$34:$G$777,СВЦЭМ!$A$34:$A$777,$A244,СВЦЭМ!$B$34:$B$777,X$225)+'СЕТ СН'!$F$12-'СЕТ СН'!$F$21</f>
        <v>-367.44985085999997</v>
      </c>
      <c r="Y244" s="37">
        <f>SUMIFS(СВЦЭМ!$G$34:$G$777,СВЦЭМ!$A$34:$A$777,$A244,СВЦЭМ!$B$34:$B$777,Y$225)+'СЕТ СН'!$F$12-'СЕТ СН'!$F$21</f>
        <v>-359.26183956</v>
      </c>
    </row>
    <row r="245" spans="1:25" ht="15.75" x14ac:dyDescent="0.2">
      <c r="A245" s="36">
        <f t="shared" si="6"/>
        <v>42755</v>
      </c>
      <c r="B245" s="37">
        <f>SUMIFS(СВЦЭМ!$G$34:$G$777,СВЦЭМ!$A$34:$A$777,$A245,СВЦЭМ!$B$34:$B$777,B$225)+'СЕТ СН'!$F$12-'СЕТ СН'!$F$21</f>
        <v>-350.73689332999999</v>
      </c>
      <c r="C245" s="37">
        <f>SUMIFS(СВЦЭМ!$G$34:$G$777,СВЦЭМ!$A$34:$A$777,$A245,СВЦЭМ!$B$34:$B$777,C$225)+'СЕТ СН'!$F$12-'СЕТ СН'!$F$21</f>
        <v>-343.77543607999996</v>
      </c>
      <c r="D245" s="37">
        <f>SUMIFS(СВЦЭМ!$G$34:$G$777,СВЦЭМ!$A$34:$A$777,$A245,СВЦЭМ!$B$34:$B$777,D$225)+'СЕТ СН'!$F$12-'СЕТ СН'!$F$21</f>
        <v>-339.042034</v>
      </c>
      <c r="E245" s="37">
        <f>SUMIFS(СВЦЭМ!$G$34:$G$777,СВЦЭМ!$A$34:$A$777,$A245,СВЦЭМ!$B$34:$B$777,E$225)+'СЕТ СН'!$F$12-'СЕТ СН'!$F$21</f>
        <v>-336.65380880999999</v>
      </c>
      <c r="F245" s="37">
        <f>SUMIFS(СВЦЭМ!$G$34:$G$777,СВЦЭМ!$A$34:$A$777,$A245,СВЦЭМ!$B$34:$B$777,F$225)+'СЕТ СН'!$F$12-'СЕТ СН'!$F$21</f>
        <v>-336.28741177000001</v>
      </c>
      <c r="G245" s="37">
        <f>SUMIFS(СВЦЭМ!$G$34:$G$777,СВЦЭМ!$A$34:$A$777,$A245,СВЦЭМ!$B$34:$B$777,G$225)+'СЕТ СН'!$F$12-'СЕТ СН'!$F$21</f>
        <v>-340.81175755000004</v>
      </c>
      <c r="H245" s="37">
        <f>SUMIFS(СВЦЭМ!$G$34:$G$777,СВЦЭМ!$A$34:$A$777,$A245,СВЦЭМ!$B$34:$B$777,H$225)+'СЕТ СН'!$F$12-'СЕТ СН'!$F$21</f>
        <v>-348.52379301999997</v>
      </c>
      <c r="I245" s="37">
        <f>SUMIFS(СВЦЭМ!$G$34:$G$777,СВЦЭМ!$A$34:$A$777,$A245,СВЦЭМ!$B$34:$B$777,I$225)+'СЕТ СН'!$F$12-'СЕТ СН'!$F$21</f>
        <v>-357.82273048000002</v>
      </c>
      <c r="J245" s="37">
        <f>SUMIFS(СВЦЭМ!$G$34:$G$777,СВЦЭМ!$A$34:$A$777,$A245,СВЦЭМ!$B$34:$B$777,J$225)+'СЕТ СН'!$F$12-'СЕТ СН'!$F$21</f>
        <v>-366.33893003000003</v>
      </c>
      <c r="K245" s="37">
        <f>SUMIFS(СВЦЭМ!$G$34:$G$777,СВЦЭМ!$A$34:$A$777,$A245,СВЦЭМ!$B$34:$B$777,K$225)+'СЕТ СН'!$F$12-'СЕТ СН'!$F$21</f>
        <v>-367.45053622</v>
      </c>
      <c r="L245" s="37">
        <f>SUMIFS(СВЦЭМ!$G$34:$G$777,СВЦЭМ!$A$34:$A$777,$A245,СВЦЭМ!$B$34:$B$777,L$225)+'СЕТ СН'!$F$12-'СЕТ СН'!$F$21</f>
        <v>-368.37943899000004</v>
      </c>
      <c r="M245" s="37">
        <f>SUMIFS(СВЦЭМ!$G$34:$G$777,СВЦЭМ!$A$34:$A$777,$A245,СВЦЭМ!$B$34:$B$777,M$225)+'СЕТ СН'!$F$12-'СЕТ СН'!$F$21</f>
        <v>-369.34613402000002</v>
      </c>
      <c r="N245" s="37">
        <f>SUMIFS(СВЦЭМ!$G$34:$G$777,СВЦЭМ!$A$34:$A$777,$A245,СВЦЭМ!$B$34:$B$777,N$225)+'СЕТ СН'!$F$12-'СЕТ СН'!$F$21</f>
        <v>-363.64872566999998</v>
      </c>
      <c r="O245" s="37">
        <f>SUMIFS(СВЦЭМ!$G$34:$G$777,СВЦЭМ!$A$34:$A$777,$A245,СВЦЭМ!$B$34:$B$777,O$225)+'СЕТ СН'!$F$12-'СЕТ СН'!$F$21</f>
        <v>-361.94523426000001</v>
      </c>
      <c r="P245" s="37">
        <f>SUMIFS(СВЦЭМ!$G$34:$G$777,СВЦЭМ!$A$34:$A$777,$A245,СВЦЭМ!$B$34:$B$777,P$225)+'СЕТ СН'!$F$12-'СЕТ СН'!$F$21</f>
        <v>-359.02406515000001</v>
      </c>
      <c r="Q245" s="37">
        <f>SUMIFS(СВЦЭМ!$G$34:$G$777,СВЦЭМ!$A$34:$A$777,$A245,СВЦЭМ!$B$34:$B$777,Q$225)+'СЕТ СН'!$F$12-'СЕТ СН'!$F$21</f>
        <v>-360.85959740999999</v>
      </c>
      <c r="R245" s="37">
        <f>SUMIFS(СВЦЭМ!$G$34:$G$777,СВЦЭМ!$A$34:$A$777,$A245,СВЦЭМ!$B$34:$B$777,R$225)+'СЕТ СН'!$F$12-'СЕТ СН'!$F$21</f>
        <v>-359.41320387999997</v>
      </c>
      <c r="S245" s="37">
        <f>SUMIFS(СВЦЭМ!$G$34:$G$777,СВЦЭМ!$A$34:$A$777,$A245,СВЦЭМ!$B$34:$B$777,S$225)+'СЕТ СН'!$F$12-'СЕТ СН'!$F$21</f>
        <v>-363.98574675999998</v>
      </c>
      <c r="T245" s="37">
        <f>SUMIFS(СВЦЭМ!$G$34:$G$777,СВЦЭМ!$A$34:$A$777,$A245,СВЦЭМ!$B$34:$B$777,T$225)+'СЕТ СН'!$F$12-'СЕТ СН'!$F$21</f>
        <v>-369.88459286</v>
      </c>
      <c r="U245" s="37">
        <f>SUMIFS(СВЦЭМ!$G$34:$G$777,СВЦЭМ!$A$34:$A$777,$A245,СВЦЭМ!$B$34:$B$777,U$225)+'СЕТ СН'!$F$12-'СЕТ СН'!$F$21</f>
        <v>-369.65445462000002</v>
      </c>
      <c r="V245" s="37">
        <f>SUMIFS(СВЦЭМ!$G$34:$G$777,СВЦЭМ!$A$34:$A$777,$A245,СВЦЭМ!$B$34:$B$777,V$225)+'СЕТ СН'!$F$12-'СЕТ СН'!$F$21</f>
        <v>-369.44929876000003</v>
      </c>
      <c r="W245" s="37">
        <f>SUMIFS(СВЦЭМ!$G$34:$G$777,СВЦЭМ!$A$34:$A$777,$A245,СВЦЭМ!$B$34:$B$777,W$225)+'СЕТ СН'!$F$12-'СЕТ СН'!$F$21</f>
        <v>-368.69143197</v>
      </c>
      <c r="X245" s="37">
        <f>SUMIFS(СВЦЭМ!$G$34:$G$777,СВЦЭМ!$A$34:$A$777,$A245,СВЦЭМ!$B$34:$B$777,X$225)+'СЕТ СН'!$F$12-'СЕТ СН'!$F$21</f>
        <v>-363.57551762000003</v>
      </c>
      <c r="Y245" s="37">
        <f>SUMIFS(СВЦЭМ!$G$34:$G$777,СВЦЭМ!$A$34:$A$777,$A245,СВЦЭМ!$B$34:$B$777,Y$225)+'СЕТ СН'!$F$12-'СЕТ СН'!$F$21</f>
        <v>-352.73377083000003</v>
      </c>
    </row>
    <row r="246" spans="1:25" ht="15.75" x14ac:dyDescent="0.2">
      <c r="A246" s="36">
        <f t="shared" si="6"/>
        <v>42756</v>
      </c>
      <c r="B246" s="37">
        <f>SUMIFS(СВЦЭМ!$G$34:$G$777,СВЦЭМ!$A$34:$A$777,$A246,СВЦЭМ!$B$34:$B$777,B$225)+'СЕТ СН'!$F$12-'СЕТ СН'!$F$21</f>
        <v>-340.51771492</v>
      </c>
      <c r="C246" s="37">
        <f>SUMIFS(СВЦЭМ!$G$34:$G$777,СВЦЭМ!$A$34:$A$777,$A246,СВЦЭМ!$B$34:$B$777,C$225)+'СЕТ СН'!$F$12-'СЕТ СН'!$F$21</f>
        <v>-337.62415622000003</v>
      </c>
      <c r="D246" s="37">
        <f>SUMIFS(СВЦЭМ!$G$34:$G$777,СВЦЭМ!$A$34:$A$777,$A246,СВЦЭМ!$B$34:$B$777,D$225)+'СЕТ СН'!$F$12-'СЕТ СН'!$F$21</f>
        <v>-338.65205374000004</v>
      </c>
      <c r="E246" s="37">
        <f>SUMIFS(СВЦЭМ!$G$34:$G$777,СВЦЭМ!$A$34:$A$777,$A246,СВЦЭМ!$B$34:$B$777,E$225)+'СЕТ СН'!$F$12-'СЕТ СН'!$F$21</f>
        <v>-335.52162530999999</v>
      </c>
      <c r="F246" s="37">
        <f>SUMIFS(СВЦЭМ!$G$34:$G$777,СВЦЭМ!$A$34:$A$777,$A246,СВЦЭМ!$B$34:$B$777,F$225)+'СЕТ СН'!$F$12-'СЕТ СН'!$F$21</f>
        <v>-335.50713926000003</v>
      </c>
      <c r="G246" s="37">
        <f>SUMIFS(СВЦЭМ!$G$34:$G$777,СВЦЭМ!$A$34:$A$777,$A246,СВЦЭМ!$B$34:$B$777,G$225)+'СЕТ СН'!$F$12-'СЕТ СН'!$F$21</f>
        <v>-338.14863034000001</v>
      </c>
      <c r="H246" s="37">
        <f>SUMIFS(СВЦЭМ!$G$34:$G$777,СВЦЭМ!$A$34:$A$777,$A246,СВЦЭМ!$B$34:$B$777,H$225)+'СЕТ СН'!$F$12-'СЕТ СН'!$F$21</f>
        <v>-343.69076317999998</v>
      </c>
      <c r="I246" s="37">
        <f>SUMIFS(СВЦЭМ!$G$34:$G$777,СВЦЭМ!$A$34:$A$777,$A246,СВЦЭМ!$B$34:$B$777,I$225)+'СЕТ СН'!$F$12-'СЕТ СН'!$F$21</f>
        <v>-355.07454215000001</v>
      </c>
      <c r="J246" s="37">
        <f>SUMIFS(СВЦЭМ!$G$34:$G$777,СВЦЭМ!$A$34:$A$777,$A246,СВЦЭМ!$B$34:$B$777,J$225)+'СЕТ СН'!$F$12-'СЕТ СН'!$F$21</f>
        <v>-360.64595149000002</v>
      </c>
      <c r="K246" s="37">
        <f>SUMIFS(СВЦЭМ!$G$34:$G$777,СВЦЭМ!$A$34:$A$777,$A246,СВЦЭМ!$B$34:$B$777,K$225)+'СЕТ СН'!$F$12-'СЕТ СН'!$F$21</f>
        <v>-369.82724153999999</v>
      </c>
      <c r="L246" s="37">
        <f>SUMIFS(СВЦЭМ!$G$34:$G$777,СВЦЭМ!$A$34:$A$777,$A246,СВЦЭМ!$B$34:$B$777,L$225)+'СЕТ СН'!$F$12-'СЕТ СН'!$F$21</f>
        <v>-379.24617223000001</v>
      </c>
      <c r="M246" s="37">
        <f>SUMIFS(СВЦЭМ!$G$34:$G$777,СВЦЭМ!$A$34:$A$777,$A246,СВЦЭМ!$B$34:$B$777,M$225)+'СЕТ СН'!$F$12-'СЕТ СН'!$F$21</f>
        <v>-377.80108747999998</v>
      </c>
      <c r="N246" s="37">
        <f>SUMIFS(СВЦЭМ!$G$34:$G$777,СВЦЭМ!$A$34:$A$777,$A246,СВЦЭМ!$B$34:$B$777,N$225)+'СЕТ СН'!$F$12-'СЕТ СН'!$F$21</f>
        <v>-375.10215084000004</v>
      </c>
      <c r="O246" s="37">
        <f>SUMIFS(СВЦЭМ!$G$34:$G$777,СВЦЭМ!$A$34:$A$777,$A246,СВЦЭМ!$B$34:$B$777,O$225)+'СЕТ СН'!$F$12-'СЕТ СН'!$F$21</f>
        <v>-372.50014135999999</v>
      </c>
      <c r="P246" s="37">
        <f>SUMIFS(СВЦЭМ!$G$34:$G$777,СВЦЭМ!$A$34:$A$777,$A246,СВЦЭМ!$B$34:$B$777,P$225)+'СЕТ СН'!$F$12-'СЕТ СН'!$F$21</f>
        <v>-366.45417664000001</v>
      </c>
      <c r="Q246" s="37">
        <f>SUMIFS(СВЦЭМ!$G$34:$G$777,СВЦЭМ!$A$34:$A$777,$A246,СВЦЭМ!$B$34:$B$777,Q$225)+'СЕТ СН'!$F$12-'СЕТ СН'!$F$21</f>
        <v>-366.88085237000001</v>
      </c>
      <c r="R246" s="37">
        <f>SUMIFS(СВЦЭМ!$G$34:$G$777,СВЦЭМ!$A$34:$A$777,$A246,СВЦЭМ!$B$34:$B$777,R$225)+'СЕТ СН'!$F$12-'СЕТ СН'!$F$21</f>
        <v>-367.18377155999997</v>
      </c>
      <c r="S246" s="37">
        <f>SUMIFS(СВЦЭМ!$G$34:$G$777,СВЦЭМ!$A$34:$A$777,$A246,СВЦЭМ!$B$34:$B$777,S$225)+'СЕТ СН'!$F$12-'СЕТ СН'!$F$21</f>
        <v>-371.60843808999999</v>
      </c>
      <c r="T246" s="37">
        <f>SUMIFS(СВЦЭМ!$G$34:$G$777,СВЦЭМ!$A$34:$A$777,$A246,СВЦЭМ!$B$34:$B$777,T$225)+'СЕТ СН'!$F$12-'СЕТ СН'!$F$21</f>
        <v>-382.01904221999996</v>
      </c>
      <c r="U246" s="37">
        <f>SUMIFS(СВЦЭМ!$G$34:$G$777,СВЦЭМ!$A$34:$A$777,$A246,СВЦЭМ!$B$34:$B$777,U$225)+'СЕТ СН'!$F$12-'СЕТ СН'!$F$21</f>
        <v>-382.95231011999999</v>
      </c>
      <c r="V246" s="37">
        <f>SUMIFS(СВЦЭМ!$G$34:$G$777,СВЦЭМ!$A$34:$A$777,$A246,СВЦЭМ!$B$34:$B$777,V$225)+'СЕТ СН'!$F$12-'СЕТ СН'!$F$21</f>
        <v>-378.70777798</v>
      </c>
      <c r="W246" s="37">
        <f>SUMIFS(СВЦЭМ!$G$34:$G$777,СВЦЭМ!$A$34:$A$777,$A246,СВЦЭМ!$B$34:$B$777,W$225)+'СЕТ СН'!$F$12-'СЕТ СН'!$F$21</f>
        <v>-374.39622627</v>
      </c>
      <c r="X246" s="37">
        <f>SUMIFS(СВЦЭМ!$G$34:$G$777,СВЦЭМ!$A$34:$A$777,$A246,СВЦЭМ!$B$34:$B$777,X$225)+'СЕТ СН'!$F$12-'СЕТ СН'!$F$21</f>
        <v>-368.46906460000002</v>
      </c>
      <c r="Y246" s="37">
        <f>SUMIFS(СВЦЭМ!$G$34:$G$777,СВЦЭМ!$A$34:$A$777,$A246,СВЦЭМ!$B$34:$B$777,Y$225)+'СЕТ СН'!$F$12-'СЕТ СН'!$F$21</f>
        <v>-360.15335687999999</v>
      </c>
    </row>
    <row r="247" spans="1:25" ht="15.75" x14ac:dyDescent="0.2">
      <c r="A247" s="36">
        <f t="shared" si="6"/>
        <v>42757</v>
      </c>
      <c r="B247" s="37">
        <f>SUMIFS(СВЦЭМ!$G$34:$G$777,СВЦЭМ!$A$34:$A$777,$A247,СВЦЭМ!$B$34:$B$777,B$225)+'СЕТ СН'!$F$12-'СЕТ СН'!$F$21</f>
        <v>-354.98127089000002</v>
      </c>
      <c r="C247" s="37">
        <f>SUMIFS(СВЦЭМ!$G$34:$G$777,СВЦЭМ!$A$34:$A$777,$A247,СВЦЭМ!$B$34:$B$777,C$225)+'СЕТ СН'!$F$12-'СЕТ СН'!$F$21</f>
        <v>-346.46627825999997</v>
      </c>
      <c r="D247" s="37">
        <f>SUMIFS(СВЦЭМ!$G$34:$G$777,СВЦЭМ!$A$34:$A$777,$A247,СВЦЭМ!$B$34:$B$777,D$225)+'СЕТ СН'!$F$12-'СЕТ СН'!$F$21</f>
        <v>-340.08490620999999</v>
      </c>
      <c r="E247" s="37">
        <f>SUMIFS(СВЦЭМ!$G$34:$G$777,СВЦЭМ!$A$34:$A$777,$A247,СВЦЭМ!$B$34:$B$777,E$225)+'СЕТ СН'!$F$12-'СЕТ СН'!$F$21</f>
        <v>-336.71811522999997</v>
      </c>
      <c r="F247" s="37">
        <f>SUMIFS(СВЦЭМ!$G$34:$G$777,СВЦЭМ!$A$34:$A$777,$A247,СВЦЭМ!$B$34:$B$777,F$225)+'СЕТ СН'!$F$12-'СЕТ СН'!$F$21</f>
        <v>-336.33949704999998</v>
      </c>
      <c r="G247" s="37">
        <f>SUMIFS(СВЦЭМ!$G$34:$G$777,СВЦЭМ!$A$34:$A$777,$A247,СВЦЭМ!$B$34:$B$777,G$225)+'СЕТ СН'!$F$12-'СЕТ СН'!$F$21</f>
        <v>-338.49431251999999</v>
      </c>
      <c r="H247" s="37">
        <f>SUMIFS(СВЦЭМ!$G$34:$G$777,СВЦЭМ!$A$34:$A$777,$A247,СВЦЭМ!$B$34:$B$777,H$225)+'СЕТ СН'!$F$12-'СЕТ СН'!$F$21</f>
        <v>-343.66334519999998</v>
      </c>
      <c r="I247" s="37">
        <f>SUMIFS(СВЦЭМ!$G$34:$G$777,СВЦЭМ!$A$34:$A$777,$A247,СВЦЭМ!$B$34:$B$777,I$225)+'СЕТ СН'!$F$12-'СЕТ СН'!$F$21</f>
        <v>-346.41249597000001</v>
      </c>
      <c r="J247" s="37">
        <f>SUMIFS(СВЦЭМ!$G$34:$G$777,СВЦЭМ!$A$34:$A$777,$A247,СВЦЭМ!$B$34:$B$777,J$225)+'СЕТ СН'!$F$12-'СЕТ СН'!$F$21</f>
        <v>-353.70358091000003</v>
      </c>
      <c r="K247" s="37">
        <f>SUMIFS(СВЦЭМ!$G$34:$G$777,СВЦЭМ!$A$34:$A$777,$A247,СВЦЭМ!$B$34:$B$777,K$225)+'СЕТ СН'!$F$12-'СЕТ СН'!$F$21</f>
        <v>-367.46270829000002</v>
      </c>
      <c r="L247" s="37">
        <f>SUMIFS(СВЦЭМ!$G$34:$G$777,СВЦЭМ!$A$34:$A$777,$A247,СВЦЭМ!$B$34:$B$777,L$225)+'СЕТ СН'!$F$12-'СЕТ СН'!$F$21</f>
        <v>-376.69886334</v>
      </c>
      <c r="M247" s="37">
        <f>SUMIFS(СВЦЭМ!$G$34:$G$777,СВЦЭМ!$A$34:$A$777,$A247,СВЦЭМ!$B$34:$B$777,M$225)+'СЕТ СН'!$F$12-'СЕТ СН'!$F$21</f>
        <v>-377.86495307999996</v>
      </c>
      <c r="N247" s="37">
        <f>SUMIFS(СВЦЭМ!$G$34:$G$777,СВЦЭМ!$A$34:$A$777,$A247,СВЦЭМ!$B$34:$B$777,N$225)+'СЕТ СН'!$F$12-'СЕТ СН'!$F$21</f>
        <v>-375.67906722999999</v>
      </c>
      <c r="O247" s="37">
        <f>SUMIFS(СВЦЭМ!$G$34:$G$777,СВЦЭМ!$A$34:$A$777,$A247,СВЦЭМ!$B$34:$B$777,O$225)+'СЕТ СН'!$F$12-'СЕТ СН'!$F$21</f>
        <v>-369.56520336</v>
      </c>
      <c r="P247" s="37">
        <f>SUMIFS(СВЦЭМ!$G$34:$G$777,СВЦЭМ!$A$34:$A$777,$A247,СВЦЭМ!$B$34:$B$777,P$225)+'СЕТ СН'!$F$12-'СЕТ СН'!$F$21</f>
        <v>-364.20407290000003</v>
      </c>
      <c r="Q247" s="37">
        <f>SUMIFS(СВЦЭМ!$G$34:$G$777,СВЦЭМ!$A$34:$A$777,$A247,СВЦЭМ!$B$34:$B$777,Q$225)+'СЕТ СН'!$F$12-'СЕТ СН'!$F$21</f>
        <v>-364.75911924000002</v>
      </c>
      <c r="R247" s="37">
        <f>SUMIFS(СВЦЭМ!$G$34:$G$777,СВЦЭМ!$A$34:$A$777,$A247,СВЦЭМ!$B$34:$B$777,R$225)+'СЕТ СН'!$F$12-'СЕТ СН'!$F$21</f>
        <v>-364.05119045999999</v>
      </c>
      <c r="S247" s="37">
        <f>SUMIFS(СВЦЭМ!$G$34:$G$777,СВЦЭМ!$A$34:$A$777,$A247,СВЦЭМ!$B$34:$B$777,S$225)+'СЕТ СН'!$F$12-'СЕТ СН'!$F$21</f>
        <v>-372.55391940000004</v>
      </c>
      <c r="T247" s="37">
        <f>SUMIFS(СВЦЭМ!$G$34:$G$777,СВЦЭМ!$A$34:$A$777,$A247,СВЦЭМ!$B$34:$B$777,T$225)+'СЕТ СН'!$F$12-'СЕТ СН'!$F$21</f>
        <v>-381.73882420999996</v>
      </c>
      <c r="U247" s="37">
        <f>SUMIFS(СВЦЭМ!$G$34:$G$777,СВЦЭМ!$A$34:$A$777,$A247,СВЦЭМ!$B$34:$B$777,U$225)+'СЕТ СН'!$F$12-'СЕТ СН'!$F$21</f>
        <v>-380.50990618000003</v>
      </c>
      <c r="V247" s="37">
        <f>SUMIFS(СВЦЭМ!$G$34:$G$777,СВЦЭМ!$A$34:$A$777,$A247,СВЦЭМ!$B$34:$B$777,V$225)+'СЕТ СН'!$F$12-'СЕТ СН'!$F$21</f>
        <v>-378.16636872000004</v>
      </c>
      <c r="W247" s="37">
        <f>SUMIFS(СВЦЭМ!$G$34:$G$777,СВЦЭМ!$A$34:$A$777,$A247,СВЦЭМ!$B$34:$B$777,W$225)+'СЕТ СН'!$F$12-'СЕТ СН'!$F$21</f>
        <v>-378.17526337000004</v>
      </c>
      <c r="X247" s="37">
        <f>SUMIFS(СВЦЭМ!$G$34:$G$777,СВЦЭМ!$A$34:$A$777,$A247,СВЦЭМ!$B$34:$B$777,X$225)+'СЕТ СН'!$F$12-'СЕТ СН'!$F$21</f>
        <v>-370.79755756999998</v>
      </c>
      <c r="Y247" s="37">
        <f>SUMIFS(СВЦЭМ!$G$34:$G$777,СВЦЭМ!$A$34:$A$777,$A247,СВЦЭМ!$B$34:$B$777,Y$225)+'СЕТ СН'!$F$12-'СЕТ СН'!$F$21</f>
        <v>-361.46717860000001</v>
      </c>
    </row>
    <row r="248" spans="1:25" ht="15.75" x14ac:dyDescent="0.2">
      <c r="A248" s="36">
        <f t="shared" si="6"/>
        <v>42758</v>
      </c>
      <c r="B248" s="37">
        <f>SUMIFS(СВЦЭМ!$G$34:$G$777,СВЦЭМ!$A$34:$A$777,$A248,СВЦЭМ!$B$34:$B$777,B$225)+'СЕТ СН'!$F$12-'СЕТ СН'!$F$21</f>
        <v>-344.16584258</v>
      </c>
      <c r="C248" s="37">
        <f>SUMIFS(СВЦЭМ!$G$34:$G$777,СВЦЭМ!$A$34:$A$777,$A248,СВЦЭМ!$B$34:$B$777,C$225)+'СЕТ СН'!$F$12-'СЕТ СН'!$F$21</f>
        <v>-333.07559212000001</v>
      </c>
      <c r="D248" s="37">
        <f>SUMIFS(СВЦЭМ!$G$34:$G$777,СВЦЭМ!$A$34:$A$777,$A248,СВЦЭМ!$B$34:$B$777,D$225)+'СЕТ СН'!$F$12-'СЕТ СН'!$F$21</f>
        <v>-326.75975093</v>
      </c>
      <c r="E248" s="37">
        <f>SUMIFS(СВЦЭМ!$G$34:$G$777,СВЦЭМ!$A$34:$A$777,$A248,СВЦЭМ!$B$34:$B$777,E$225)+'СЕТ СН'!$F$12-'СЕТ СН'!$F$21</f>
        <v>-324.02153494000004</v>
      </c>
      <c r="F248" s="37">
        <f>SUMIFS(СВЦЭМ!$G$34:$G$777,СВЦЭМ!$A$34:$A$777,$A248,СВЦЭМ!$B$34:$B$777,F$225)+'СЕТ СН'!$F$12-'СЕТ СН'!$F$21</f>
        <v>-323.90251549000004</v>
      </c>
      <c r="G248" s="37">
        <f>SUMIFS(СВЦЭМ!$G$34:$G$777,СВЦЭМ!$A$34:$A$777,$A248,СВЦЭМ!$B$34:$B$777,G$225)+'СЕТ СН'!$F$12-'СЕТ СН'!$F$21</f>
        <v>-328.29027679000001</v>
      </c>
      <c r="H248" s="37">
        <f>SUMIFS(СВЦЭМ!$G$34:$G$777,СВЦЭМ!$A$34:$A$777,$A248,СВЦЭМ!$B$34:$B$777,H$225)+'СЕТ СН'!$F$12-'СЕТ СН'!$F$21</f>
        <v>-342.72065071999998</v>
      </c>
      <c r="I248" s="37">
        <f>SUMIFS(СВЦЭМ!$G$34:$G$777,СВЦЭМ!$A$34:$A$777,$A248,СВЦЭМ!$B$34:$B$777,I$225)+'СЕТ СН'!$F$12-'СЕТ СН'!$F$21</f>
        <v>-351.58875054999999</v>
      </c>
      <c r="J248" s="37">
        <f>SUMIFS(СВЦЭМ!$G$34:$G$777,СВЦЭМ!$A$34:$A$777,$A248,СВЦЭМ!$B$34:$B$777,J$225)+'СЕТ СН'!$F$12-'СЕТ СН'!$F$21</f>
        <v>-358.10069612999996</v>
      </c>
      <c r="K248" s="37">
        <f>SUMIFS(СВЦЭМ!$G$34:$G$777,СВЦЭМ!$A$34:$A$777,$A248,СВЦЭМ!$B$34:$B$777,K$225)+'СЕТ СН'!$F$12-'СЕТ СН'!$F$21</f>
        <v>-358.31978961999999</v>
      </c>
      <c r="L248" s="37">
        <f>SUMIFS(СВЦЭМ!$G$34:$G$777,СВЦЭМ!$A$34:$A$777,$A248,СВЦЭМ!$B$34:$B$777,L$225)+'СЕТ СН'!$F$12-'СЕТ СН'!$F$21</f>
        <v>-356.08628547000001</v>
      </c>
      <c r="M248" s="37">
        <f>SUMIFS(СВЦЭМ!$G$34:$G$777,СВЦЭМ!$A$34:$A$777,$A248,СВЦЭМ!$B$34:$B$777,M$225)+'СЕТ СН'!$F$12-'СЕТ СН'!$F$21</f>
        <v>-351.29281006999997</v>
      </c>
      <c r="N248" s="37">
        <f>SUMIFS(СВЦЭМ!$G$34:$G$777,СВЦЭМ!$A$34:$A$777,$A248,СВЦЭМ!$B$34:$B$777,N$225)+'СЕТ СН'!$F$12-'СЕТ СН'!$F$21</f>
        <v>-347.75087752000002</v>
      </c>
      <c r="O248" s="37">
        <f>SUMIFS(СВЦЭМ!$G$34:$G$777,СВЦЭМ!$A$34:$A$777,$A248,СВЦЭМ!$B$34:$B$777,O$225)+'СЕТ СН'!$F$12-'СЕТ СН'!$F$21</f>
        <v>-342.25634142000001</v>
      </c>
      <c r="P248" s="37">
        <f>SUMIFS(СВЦЭМ!$G$34:$G$777,СВЦЭМ!$A$34:$A$777,$A248,СВЦЭМ!$B$34:$B$777,P$225)+'СЕТ СН'!$F$12-'СЕТ СН'!$F$21</f>
        <v>-343.57528359000003</v>
      </c>
      <c r="Q248" s="37">
        <f>SUMIFS(СВЦЭМ!$G$34:$G$777,СВЦЭМ!$A$34:$A$777,$A248,СВЦЭМ!$B$34:$B$777,Q$225)+'СЕТ СН'!$F$12-'СЕТ СН'!$F$21</f>
        <v>-341.79641124</v>
      </c>
      <c r="R248" s="37">
        <f>SUMIFS(СВЦЭМ!$G$34:$G$777,СВЦЭМ!$A$34:$A$777,$A248,СВЦЭМ!$B$34:$B$777,R$225)+'СЕТ СН'!$F$12-'СЕТ СН'!$F$21</f>
        <v>-343.01084248999996</v>
      </c>
      <c r="S248" s="37">
        <f>SUMIFS(СВЦЭМ!$G$34:$G$777,СВЦЭМ!$A$34:$A$777,$A248,СВЦЭМ!$B$34:$B$777,S$225)+'СЕТ СН'!$F$12-'СЕТ СН'!$F$21</f>
        <v>-346.92047176</v>
      </c>
      <c r="T248" s="37">
        <f>SUMIFS(СВЦЭМ!$G$34:$G$777,СВЦЭМ!$A$34:$A$777,$A248,СВЦЭМ!$B$34:$B$777,T$225)+'СЕТ СН'!$F$12-'СЕТ СН'!$F$21</f>
        <v>-358.03948195999999</v>
      </c>
      <c r="U248" s="37">
        <f>SUMIFS(СВЦЭМ!$G$34:$G$777,СВЦЭМ!$A$34:$A$777,$A248,СВЦЭМ!$B$34:$B$777,U$225)+'СЕТ СН'!$F$12-'СЕТ СН'!$F$21</f>
        <v>-358.56685263999998</v>
      </c>
      <c r="V248" s="37">
        <f>SUMIFS(СВЦЭМ!$G$34:$G$777,СВЦЭМ!$A$34:$A$777,$A248,СВЦЭМ!$B$34:$B$777,V$225)+'СЕТ СН'!$F$12-'СЕТ СН'!$F$21</f>
        <v>-353.54861467000001</v>
      </c>
      <c r="W248" s="37">
        <f>SUMIFS(СВЦЭМ!$G$34:$G$777,СВЦЭМ!$A$34:$A$777,$A248,СВЦЭМ!$B$34:$B$777,W$225)+'СЕТ СН'!$F$12-'СЕТ СН'!$F$21</f>
        <v>-349.62325195</v>
      </c>
      <c r="X248" s="37">
        <f>SUMIFS(СВЦЭМ!$G$34:$G$777,СВЦЭМ!$A$34:$A$777,$A248,СВЦЭМ!$B$34:$B$777,X$225)+'СЕТ СН'!$F$12-'СЕТ СН'!$F$21</f>
        <v>-337.39747897999996</v>
      </c>
      <c r="Y248" s="37">
        <f>SUMIFS(СВЦЭМ!$G$34:$G$777,СВЦЭМ!$A$34:$A$777,$A248,СВЦЭМ!$B$34:$B$777,Y$225)+'СЕТ СН'!$F$12-'СЕТ СН'!$F$21</f>
        <v>-334.40850418000002</v>
      </c>
    </row>
    <row r="249" spans="1:25" ht="15.75" x14ac:dyDescent="0.2">
      <c r="A249" s="36">
        <f t="shared" si="6"/>
        <v>42759</v>
      </c>
      <c r="B249" s="37">
        <f>SUMIFS(СВЦЭМ!$G$34:$G$777,СВЦЭМ!$A$34:$A$777,$A249,СВЦЭМ!$B$34:$B$777,B$225)+'СЕТ СН'!$F$12-'СЕТ СН'!$F$21</f>
        <v>-336.19065797999997</v>
      </c>
      <c r="C249" s="37">
        <f>SUMIFS(СВЦЭМ!$G$34:$G$777,СВЦЭМ!$A$34:$A$777,$A249,СВЦЭМ!$B$34:$B$777,C$225)+'СЕТ СН'!$F$12-'СЕТ СН'!$F$21</f>
        <v>-334.12538984000003</v>
      </c>
      <c r="D249" s="37">
        <f>SUMIFS(СВЦЭМ!$G$34:$G$777,СВЦЭМ!$A$34:$A$777,$A249,СВЦЭМ!$B$34:$B$777,D$225)+'СЕТ СН'!$F$12-'СЕТ СН'!$F$21</f>
        <v>-326.10671582999998</v>
      </c>
      <c r="E249" s="37">
        <f>SUMIFS(СВЦЭМ!$G$34:$G$777,СВЦЭМ!$A$34:$A$777,$A249,СВЦЭМ!$B$34:$B$777,E$225)+'СЕТ СН'!$F$12-'СЕТ СН'!$F$21</f>
        <v>-323.67595821999998</v>
      </c>
      <c r="F249" s="37">
        <f>SUMIFS(СВЦЭМ!$G$34:$G$777,СВЦЭМ!$A$34:$A$777,$A249,СВЦЭМ!$B$34:$B$777,F$225)+'СЕТ СН'!$F$12-'СЕТ СН'!$F$21</f>
        <v>-324.06193604999999</v>
      </c>
      <c r="G249" s="37">
        <f>SUMIFS(СВЦЭМ!$G$34:$G$777,СВЦЭМ!$A$34:$A$777,$A249,СВЦЭМ!$B$34:$B$777,G$225)+'СЕТ СН'!$F$12-'СЕТ СН'!$F$21</f>
        <v>-324.00758323000002</v>
      </c>
      <c r="H249" s="37">
        <f>SUMIFS(СВЦЭМ!$G$34:$G$777,СВЦЭМ!$A$34:$A$777,$A249,СВЦЭМ!$B$34:$B$777,H$225)+'СЕТ СН'!$F$12-'СЕТ СН'!$F$21</f>
        <v>-334.44692653000004</v>
      </c>
      <c r="I249" s="37">
        <f>SUMIFS(СВЦЭМ!$G$34:$G$777,СВЦЭМ!$A$34:$A$777,$A249,СВЦЭМ!$B$34:$B$777,I$225)+'СЕТ СН'!$F$12-'СЕТ СН'!$F$21</f>
        <v>-340.4784095</v>
      </c>
      <c r="J249" s="37">
        <f>SUMIFS(СВЦЭМ!$G$34:$G$777,СВЦЭМ!$A$34:$A$777,$A249,СВЦЭМ!$B$34:$B$777,J$225)+'СЕТ СН'!$F$12-'СЕТ СН'!$F$21</f>
        <v>-354.99909918000003</v>
      </c>
      <c r="K249" s="37">
        <f>SUMIFS(СВЦЭМ!$G$34:$G$777,СВЦЭМ!$A$34:$A$777,$A249,СВЦЭМ!$B$34:$B$777,K$225)+'СЕТ СН'!$F$12-'СЕТ СН'!$F$21</f>
        <v>-356.10402841999996</v>
      </c>
      <c r="L249" s="37">
        <f>SUMIFS(СВЦЭМ!$G$34:$G$777,СВЦЭМ!$A$34:$A$777,$A249,СВЦЭМ!$B$34:$B$777,L$225)+'СЕТ СН'!$F$12-'СЕТ СН'!$F$21</f>
        <v>-356.21812009000001</v>
      </c>
      <c r="M249" s="37">
        <f>SUMIFS(СВЦЭМ!$G$34:$G$777,СВЦЭМ!$A$34:$A$777,$A249,СВЦЭМ!$B$34:$B$777,M$225)+'СЕТ СН'!$F$12-'СЕТ СН'!$F$21</f>
        <v>-353.89036952000004</v>
      </c>
      <c r="N249" s="37">
        <f>SUMIFS(СВЦЭМ!$G$34:$G$777,СВЦЭМ!$A$34:$A$777,$A249,СВЦЭМ!$B$34:$B$777,N$225)+'СЕТ СН'!$F$12-'СЕТ СН'!$F$21</f>
        <v>-355.82542391999999</v>
      </c>
      <c r="O249" s="37">
        <f>SUMIFS(СВЦЭМ!$G$34:$G$777,СВЦЭМ!$A$34:$A$777,$A249,СВЦЭМ!$B$34:$B$777,O$225)+'СЕТ СН'!$F$12-'СЕТ СН'!$F$21</f>
        <v>-345.39465172999996</v>
      </c>
      <c r="P249" s="37">
        <f>SUMIFS(СВЦЭМ!$G$34:$G$777,СВЦЭМ!$A$34:$A$777,$A249,СВЦЭМ!$B$34:$B$777,P$225)+'СЕТ СН'!$F$12-'СЕТ СН'!$F$21</f>
        <v>-341.43059776999996</v>
      </c>
      <c r="Q249" s="37">
        <f>SUMIFS(СВЦЭМ!$G$34:$G$777,СВЦЭМ!$A$34:$A$777,$A249,СВЦЭМ!$B$34:$B$777,Q$225)+'СЕТ СН'!$F$12-'СЕТ СН'!$F$21</f>
        <v>-340.66312558000004</v>
      </c>
      <c r="R249" s="37">
        <f>SUMIFS(СВЦЭМ!$G$34:$G$777,СВЦЭМ!$A$34:$A$777,$A249,СВЦЭМ!$B$34:$B$777,R$225)+'СЕТ СН'!$F$12-'СЕТ СН'!$F$21</f>
        <v>-341.19241204000002</v>
      </c>
      <c r="S249" s="37">
        <f>SUMIFS(СВЦЭМ!$G$34:$G$777,СВЦЭМ!$A$34:$A$777,$A249,СВЦЭМ!$B$34:$B$777,S$225)+'СЕТ СН'!$F$12-'СЕТ СН'!$F$21</f>
        <v>-348.44490787999996</v>
      </c>
      <c r="T249" s="37">
        <f>SUMIFS(СВЦЭМ!$G$34:$G$777,СВЦЭМ!$A$34:$A$777,$A249,СВЦЭМ!$B$34:$B$777,T$225)+'СЕТ СН'!$F$12-'СЕТ СН'!$F$21</f>
        <v>-358.31985079000003</v>
      </c>
      <c r="U249" s="37">
        <f>SUMIFS(СВЦЭМ!$G$34:$G$777,СВЦЭМ!$A$34:$A$777,$A249,СВЦЭМ!$B$34:$B$777,U$225)+'СЕТ СН'!$F$12-'СЕТ СН'!$F$21</f>
        <v>-358.56247543999996</v>
      </c>
      <c r="V249" s="37">
        <f>SUMIFS(СВЦЭМ!$G$34:$G$777,СВЦЭМ!$A$34:$A$777,$A249,СВЦЭМ!$B$34:$B$777,V$225)+'СЕТ СН'!$F$12-'СЕТ СН'!$F$21</f>
        <v>-353.48470030999999</v>
      </c>
      <c r="W249" s="37">
        <f>SUMIFS(СВЦЭМ!$G$34:$G$777,СВЦЭМ!$A$34:$A$777,$A249,СВЦЭМ!$B$34:$B$777,W$225)+'СЕТ СН'!$F$12-'СЕТ СН'!$F$21</f>
        <v>-352.47049158999999</v>
      </c>
      <c r="X249" s="37">
        <f>SUMIFS(СВЦЭМ!$G$34:$G$777,СВЦЭМ!$A$34:$A$777,$A249,СВЦЭМ!$B$34:$B$777,X$225)+'СЕТ СН'!$F$12-'СЕТ СН'!$F$21</f>
        <v>-347.36644905000003</v>
      </c>
      <c r="Y249" s="37">
        <f>SUMIFS(СВЦЭМ!$G$34:$G$777,СВЦЭМ!$A$34:$A$777,$A249,СВЦЭМ!$B$34:$B$777,Y$225)+'СЕТ СН'!$F$12-'СЕТ СН'!$F$21</f>
        <v>-335.51511340000002</v>
      </c>
    </row>
    <row r="250" spans="1:25" ht="15.75" x14ac:dyDescent="0.2">
      <c r="A250" s="36">
        <f t="shared" si="6"/>
        <v>42760</v>
      </c>
      <c r="B250" s="37">
        <f>SUMIFS(СВЦЭМ!$G$34:$G$777,СВЦЭМ!$A$34:$A$777,$A250,СВЦЭМ!$B$34:$B$777,B$225)+'СЕТ СН'!$F$12-'СЕТ СН'!$F$21</f>
        <v>-331.60750287999997</v>
      </c>
      <c r="C250" s="37">
        <f>SUMIFS(СВЦЭМ!$G$34:$G$777,СВЦЭМ!$A$34:$A$777,$A250,СВЦЭМ!$B$34:$B$777,C$225)+'СЕТ СН'!$F$12-'СЕТ СН'!$F$21</f>
        <v>-326.63616023999998</v>
      </c>
      <c r="D250" s="37">
        <f>SUMIFS(СВЦЭМ!$G$34:$G$777,СВЦЭМ!$A$34:$A$777,$A250,СВЦЭМ!$B$34:$B$777,D$225)+'СЕТ СН'!$F$12-'СЕТ СН'!$F$21</f>
        <v>-321.43451051</v>
      </c>
      <c r="E250" s="37">
        <f>SUMIFS(СВЦЭМ!$G$34:$G$777,СВЦЭМ!$A$34:$A$777,$A250,СВЦЭМ!$B$34:$B$777,E$225)+'СЕТ СН'!$F$12-'СЕТ СН'!$F$21</f>
        <v>-319.39797634000001</v>
      </c>
      <c r="F250" s="37">
        <f>SUMIFS(СВЦЭМ!$G$34:$G$777,СВЦЭМ!$A$34:$A$777,$A250,СВЦЭМ!$B$34:$B$777,F$225)+'СЕТ СН'!$F$12-'СЕТ СН'!$F$21</f>
        <v>-319.57110678999999</v>
      </c>
      <c r="G250" s="37">
        <f>SUMIFS(СВЦЭМ!$G$34:$G$777,СВЦЭМ!$A$34:$A$777,$A250,СВЦЭМ!$B$34:$B$777,G$225)+'СЕТ СН'!$F$12-'СЕТ СН'!$F$21</f>
        <v>-320.03784947000003</v>
      </c>
      <c r="H250" s="37">
        <f>SUMIFS(СВЦЭМ!$G$34:$G$777,СВЦЭМ!$A$34:$A$777,$A250,СВЦЭМ!$B$34:$B$777,H$225)+'СЕТ СН'!$F$12-'СЕТ СН'!$F$21</f>
        <v>-332.37578200999997</v>
      </c>
      <c r="I250" s="37">
        <f>SUMIFS(СВЦЭМ!$G$34:$G$777,СВЦЭМ!$A$34:$A$777,$A250,СВЦЭМ!$B$34:$B$777,I$225)+'СЕТ СН'!$F$12-'СЕТ СН'!$F$21</f>
        <v>-344.01734312999997</v>
      </c>
      <c r="J250" s="37">
        <f>SUMIFS(СВЦЭМ!$G$34:$G$777,СВЦЭМ!$A$34:$A$777,$A250,СВЦЭМ!$B$34:$B$777,J$225)+'СЕТ СН'!$F$12-'СЕТ СН'!$F$21</f>
        <v>-354.58590026000002</v>
      </c>
      <c r="K250" s="37">
        <f>SUMIFS(СВЦЭМ!$G$34:$G$777,СВЦЭМ!$A$34:$A$777,$A250,СВЦЭМ!$B$34:$B$777,K$225)+'СЕТ СН'!$F$12-'СЕТ СН'!$F$21</f>
        <v>-353.57959578999998</v>
      </c>
      <c r="L250" s="37">
        <f>SUMIFS(СВЦЭМ!$G$34:$G$777,СВЦЭМ!$A$34:$A$777,$A250,СВЦЭМ!$B$34:$B$777,L$225)+'СЕТ СН'!$F$12-'СЕТ СН'!$F$21</f>
        <v>-354.49494614000002</v>
      </c>
      <c r="M250" s="37">
        <f>SUMIFS(СВЦЭМ!$G$34:$G$777,СВЦЭМ!$A$34:$A$777,$A250,СВЦЭМ!$B$34:$B$777,M$225)+'СЕТ СН'!$F$12-'СЕТ СН'!$F$21</f>
        <v>-356.19129323000004</v>
      </c>
      <c r="N250" s="37">
        <f>SUMIFS(СВЦЭМ!$G$34:$G$777,СВЦЭМ!$A$34:$A$777,$A250,СВЦЭМ!$B$34:$B$777,N$225)+'СЕТ СН'!$F$12-'СЕТ СН'!$F$21</f>
        <v>-353.02888946999997</v>
      </c>
      <c r="O250" s="37">
        <f>SUMIFS(СВЦЭМ!$G$34:$G$777,СВЦЭМ!$A$34:$A$777,$A250,СВЦЭМ!$B$34:$B$777,O$225)+'СЕТ СН'!$F$12-'СЕТ СН'!$F$21</f>
        <v>-354.60525389999998</v>
      </c>
      <c r="P250" s="37">
        <f>SUMIFS(СВЦЭМ!$G$34:$G$777,СВЦЭМ!$A$34:$A$777,$A250,СВЦЭМ!$B$34:$B$777,P$225)+'СЕТ СН'!$F$12-'СЕТ СН'!$F$21</f>
        <v>-351.24116263999997</v>
      </c>
      <c r="Q250" s="37">
        <f>SUMIFS(СВЦЭМ!$G$34:$G$777,СВЦЭМ!$A$34:$A$777,$A250,СВЦЭМ!$B$34:$B$777,Q$225)+'СЕТ СН'!$F$12-'СЕТ СН'!$F$21</f>
        <v>-349.06930711000001</v>
      </c>
      <c r="R250" s="37">
        <f>SUMIFS(СВЦЭМ!$G$34:$G$777,СВЦЭМ!$A$34:$A$777,$A250,СВЦЭМ!$B$34:$B$777,R$225)+'СЕТ СН'!$F$12-'СЕТ СН'!$F$21</f>
        <v>-349.13877897999998</v>
      </c>
      <c r="S250" s="37">
        <f>SUMIFS(СВЦЭМ!$G$34:$G$777,СВЦЭМ!$A$34:$A$777,$A250,СВЦЭМ!$B$34:$B$777,S$225)+'СЕТ СН'!$F$12-'СЕТ СН'!$F$21</f>
        <v>-352.25480357999999</v>
      </c>
      <c r="T250" s="37">
        <f>SUMIFS(СВЦЭМ!$G$34:$G$777,СВЦЭМ!$A$34:$A$777,$A250,СВЦЭМ!$B$34:$B$777,T$225)+'СЕТ СН'!$F$12-'СЕТ СН'!$F$21</f>
        <v>-354.08210525000004</v>
      </c>
      <c r="U250" s="37">
        <f>SUMIFS(СВЦЭМ!$G$34:$G$777,СВЦЭМ!$A$34:$A$777,$A250,СВЦЭМ!$B$34:$B$777,U$225)+'СЕТ СН'!$F$12-'СЕТ СН'!$F$21</f>
        <v>-354.19113118000001</v>
      </c>
      <c r="V250" s="37">
        <f>SUMIFS(СВЦЭМ!$G$34:$G$777,СВЦЭМ!$A$34:$A$777,$A250,СВЦЭМ!$B$34:$B$777,V$225)+'СЕТ СН'!$F$12-'СЕТ СН'!$F$21</f>
        <v>-352.84939958999996</v>
      </c>
      <c r="W250" s="37">
        <f>SUMIFS(СВЦЭМ!$G$34:$G$777,СВЦЭМ!$A$34:$A$777,$A250,СВЦЭМ!$B$34:$B$777,W$225)+'СЕТ СН'!$F$12-'СЕТ СН'!$F$21</f>
        <v>-349.21465076999999</v>
      </c>
      <c r="X250" s="37">
        <f>SUMIFS(СВЦЭМ!$G$34:$G$777,СВЦЭМ!$A$34:$A$777,$A250,СВЦЭМ!$B$34:$B$777,X$225)+'СЕТ СН'!$F$12-'СЕТ СН'!$F$21</f>
        <v>-343.50275235999999</v>
      </c>
      <c r="Y250" s="37">
        <f>SUMIFS(СВЦЭМ!$G$34:$G$777,СВЦЭМ!$A$34:$A$777,$A250,СВЦЭМ!$B$34:$B$777,Y$225)+'СЕТ СН'!$F$12-'СЕТ СН'!$F$21</f>
        <v>-336.1628738</v>
      </c>
    </row>
    <row r="251" spans="1:25" ht="15.75" x14ac:dyDescent="0.2">
      <c r="A251" s="36">
        <f t="shared" si="6"/>
        <v>42761</v>
      </c>
      <c r="B251" s="37">
        <f>SUMIFS(СВЦЭМ!$G$34:$G$777,СВЦЭМ!$A$34:$A$777,$A251,СВЦЭМ!$B$34:$B$777,B$225)+'СЕТ СН'!$F$12-'СЕТ СН'!$F$21</f>
        <v>-327.80004958999996</v>
      </c>
      <c r="C251" s="37">
        <f>SUMIFS(СВЦЭМ!$G$34:$G$777,СВЦЭМ!$A$34:$A$777,$A251,СВЦЭМ!$B$34:$B$777,C$225)+'СЕТ СН'!$F$12-'СЕТ СН'!$F$21</f>
        <v>-318.90295316999999</v>
      </c>
      <c r="D251" s="37">
        <f>SUMIFS(СВЦЭМ!$G$34:$G$777,СВЦЭМ!$A$34:$A$777,$A251,СВЦЭМ!$B$34:$B$777,D$225)+'СЕТ СН'!$F$12-'СЕТ СН'!$F$21</f>
        <v>-312.46909442999998</v>
      </c>
      <c r="E251" s="37">
        <f>SUMIFS(СВЦЭМ!$G$34:$G$777,СВЦЭМ!$A$34:$A$777,$A251,СВЦЭМ!$B$34:$B$777,E$225)+'СЕТ СН'!$F$12-'СЕТ СН'!$F$21</f>
        <v>-309.02398854</v>
      </c>
      <c r="F251" s="37">
        <f>SUMIFS(СВЦЭМ!$G$34:$G$777,СВЦЭМ!$A$34:$A$777,$A251,СВЦЭМ!$B$34:$B$777,F$225)+'СЕТ СН'!$F$12-'СЕТ СН'!$F$21</f>
        <v>-310.15060433999997</v>
      </c>
      <c r="G251" s="37">
        <f>SUMIFS(СВЦЭМ!$G$34:$G$777,СВЦЭМ!$A$34:$A$777,$A251,СВЦЭМ!$B$34:$B$777,G$225)+'СЕТ СН'!$F$12-'СЕТ СН'!$F$21</f>
        <v>-314.99958316999999</v>
      </c>
      <c r="H251" s="37">
        <f>SUMIFS(СВЦЭМ!$G$34:$G$777,СВЦЭМ!$A$34:$A$777,$A251,СВЦЭМ!$B$34:$B$777,H$225)+'СЕТ СН'!$F$12-'СЕТ СН'!$F$21</f>
        <v>-328.08253714</v>
      </c>
      <c r="I251" s="37">
        <f>SUMIFS(СВЦЭМ!$G$34:$G$777,СВЦЭМ!$A$34:$A$777,$A251,СВЦЭМ!$B$34:$B$777,I$225)+'СЕТ СН'!$F$12-'СЕТ СН'!$F$21</f>
        <v>-342.43469977999996</v>
      </c>
      <c r="J251" s="37">
        <f>SUMIFS(СВЦЭМ!$G$34:$G$777,СВЦЭМ!$A$34:$A$777,$A251,СВЦЭМ!$B$34:$B$777,J$225)+'СЕТ СН'!$F$12-'СЕТ СН'!$F$21</f>
        <v>-351.59442727999999</v>
      </c>
      <c r="K251" s="37">
        <f>SUMIFS(СВЦЭМ!$G$34:$G$777,СВЦЭМ!$A$34:$A$777,$A251,СВЦЭМ!$B$34:$B$777,K$225)+'СЕТ СН'!$F$12-'СЕТ СН'!$F$21</f>
        <v>-357.29273757999999</v>
      </c>
      <c r="L251" s="37">
        <f>SUMIFS(СВЦЭМ!$G$34:$G$777,СВЦЭМ!$A$34:$A$777,$A251,СВЦЭМ!$B$34:$B$777,L$225)+'СЕТ СН'!$F$12-'СЕТ СН'!$F$21</f>
        <v>-359.83964562</v>
      </c>
      <c r="M251" s="37">
        <f>SUMIFS(СВЦЭМ!$G$34:$G$777,СВЦЭМ!$A$34:$A$777,$A251,СВЦЭМ!$B$34:$B$777,M$225)+'СЕТ СН'!$F$12-'СЕТ СН'!$F$21</f>
        <v>-354.28332273000001</v>
      </c>
      <c r="N251" s="37">
        <f>SUMIFS(СВЦЭМ!$G$34:$G$777,СВЦЭМ!$A$34:$A$777,$A251,СВЦЭМ!$B$34:$B$777,N$225)+'СЕТ СН'!$F$12-'СЕТ СН'!$F$21</f>
        <v>-351.10101667999999</v>
      </c>
      <c r="O251" s="37">
        <f>SUMIFS(СВЦЭМ!$G$34:$G$777,СВЦЭМ!$A$34:$A$777,$A251,СВЦЭМ!$B$34:$B$777,O$225)+'СЕТ СН'!$F$12-'СЕТ СН'!$F$21</f>
        <v>-340.59296713000003</v>
      </c>
      <c r="P251" s="37">
        <f>SUMIFS(СВЦЭМ!$G$34:$G$777,СВЦЭМ!$A$34:$A$777,$A251,СВЦЭМ!$B$34:$B$777,P$225)+'СЕТ СН'!$F$12-'СЕТ СН'!$F$21</f>
        <v>-339.52534435999996</v>
      </c>
      <c r="Q251" s="37">
        <f>SUMIFS(СВЦЭМ!$G$34:$G$777,СВЦЭМ!$A$34:$A$777,$A251,СВЦЭМ!$B$34:$B$777,Q$225)+'СЕТ СН'!$F$12-'СЕТ СН'!$F$21</f>
        <v>-338.12927122999997</v>
      </c>
      <c r="R251" s="37">
        <f>SUMIFS(СВЦЭМ!$G$34:$G$777,СВЦЭМ!$A$34:$A$777,$A251,СВЦЭМ!$B$34:$B$777,R$225)+'СЕТ СН'!$F$12-'СЕТ СН'!$F$21</f>
        <v>-337.23377048999998</v>
      </c>
      <c r="S251" s="37">
        <f>SUMIFS(СВЦЭМ!$G$34:$G$777,СВЦЭМ!$A$34:$A$777,$A251,СВЦЭМ!$B$34:$B$777,S$225)+'СЕТ СН'!$F$12-'СЕТ СН'!$F$21</f>
        <v>-346.18068538</v>
      </c>
      <c r="T251" s="37">
        <f>SUMIFS(СВЦЭМ!$G$34:$G$777,СВЦЭМ!$A$34:$A$777,$A251,СВЦЭМ!$B$34:$B$777,T$225)+'СЕТ СН'!$F$12-'СЕТ СН'!$F$21</f>
        <v>-358.86647829000003</v>
      </c>
      <c r="U251" s="37">
        <f>SUMIFS(СВЦЭМ!$G$34:$G$777,СВЦЭМ!$A$34:$A$777,$A251,СВЦЭМ!$B$34:$B$777,U$225)+'СЕТ СН'!$F$12-'СЕТ СН'!$F$21</f>
        <v>-361.22741461999999</v>
      </c>
      <c r="V251" s="37">
        <f>SUMIFS(СВЦЭМ!$G$34:$G$777,СВЦЭМ!$A$34:$A$777,$A251,СВЦЭМ!$B$34:$B$777,V$225)+'СЕТ СН'!$F$12-'СЕТ СН'!$F$21</f>
        <v>-357.42641536999997</v>
      </c>
      <c r="W251" s="37">
        <f>SUMIFS(СВЦЭМ!$G$34:$G$777,СВЦЭМ!$A$34:$A$777,$A251,СВЦЭМ!$B$34:$B$777,W$225)+'СЕТ СН'!$F$12-'СЕТ СН'!$F$21</f>
        <v>-352.59315250999998</v>
      </c>
      <c r="X251" s="37">
        <f>SUMIFS(СВЦЭМ!$G$34:$G$777,СВЦЭМ!$A$34:$A$777,$A251,СВЦЭМ!$B$34:$B$777,X$225)+'СЕТ СН'!$F$12-'СЕТ СН'!$F$21</f>
        <v>-344.84656529</v>
      </c>
      <c r="Y251" s="37">
        <f>SUMIFS(СВЦЭМ!$G$34:$G$777,СВЦЭМ!$A$34:$A$777,$A251,СВЦЭМ!$B$34:$B$777,Y$225)+'СЕТ СН'!$F$12-'СЕТ СН'!$F$21</f>
        <v>-336.20059085000003</v>
      </c>
    </row>
    <row r="252" spans="1:25" ht="15.75" x14ac:dyDescent="0.2">
      <c r="A252" s="36">
        <f t="shared" si="6"/>
        <v>42762</v>
      </c>
      <c r="B252" s="37">
        <f>SUMIFS(СВЦЭМ!$G$34:$G$777,СВЦЭМ!$A$34:$A$777,$A252,СВЦЭМ!$B$34:$B$777,B$225)+'СЕТ СН'!$F$12-'СЕТ СН'!$F$21</f>
        <v>-340.42750682999997</v>
      </c>
      <c r="C252" s="37">
        <f>SUMIFS(СВЦЭМ!$G$34:$G$777,СВЦЭМ!$A$34:$A$777,$A252,СВЦЭМ!$B$34:$B$777,C$225)+'СЕТ СН'!$F$12-'СЕТ СН'!$F$21</f>
        <v>-331.83038210000001</v>
      </c>
      <c r="D252" s="37">
        <f>SUMIFS(СВЦЭМ!$G$34:$G$777,СВЦЭМ!$A$34:$A$777,$A252,СВЦЭМ!$B$34:$B$777,D$225)+'СЕТ СН'!$F$12-'СЕТ СН'!$F$21</f>
        <v>-326.78560282000001</v>
      </c>
      <c r="E252" s="37">
        <f>SUMIFS(СВЦЭМ!$G$34:$G$777,СВЦЭМ!$A$34:$A$777,$A252,СВЦЭМ!$B$34:$B$777,E$225)+'СЕТ СН'!$F$12-'СЕТ СН'!$F$21</f>
        <v>-318.68622128999999</v>
      </c>
      <c r="F252" s="37">
        <f>SUMIFS(СВЦЭМ!$G$34:$G$777,СВЦЭМ!$A$34:$A$777,$A252,СВЦЭМ!$B$34:$B$777,F$225)+'СЕТ СН'!$F$12-'СЕТ СН'!$F$21</f>
        <v>-315.66149329000001</v>
      </c>
      <c r="G252" s="37">
        <f>SUMIFS(СВЦЭМ!$G$34:$G$777,СВЦЭМ!$A$34:$A$777,$A252,СВЦЭМ!$B$34:$B$777,G$225)+'СЕТ СН'!$F$12-'СЕТ СН'!$F$21</f>
        <v>-315.8488964</v>
      </c>
      <c r="H252" s="37">
        <f>SUMIFS(СВЦЭМ!$G$34:$G$777,СВЦЭМ!$A$34:$A$777,$A252,СВЦЭМ!$B$34:$B$777,H$225)+'СЕТ СН'!$F$12-'СЕТ СН'!$F$21</f>
        <v>-325.21752366999999</v>
      </c>
      <c r="I252" s="37">
        <f>SUMIFS(СВЦЭМ!$G$34:$G$777,СВЦЭМ!$A$34:$A$777,$A252,СВЦЭМ!$B$34:$B$777,I$225)+'СЕТ СН'!$F$12-'СЕТ СН'!$F$21</f>
        <v>-338.30903373000001</v>
      </c>
      <c r="J252" s="37">
        <f>SUMIFS(СВЦЭМ!$G$34:$G$777,СВЦЭМ!$A$34:$A$777,$A252,СВЦЭМ!$B$34:$B$777,J$225)+'СЕТ СН'!$F$12-'СЕТ СН'!$F$21</f>
        <v>-346.89965760000001</v>
      </c>
      <c r="K252" s="37">
        <f>SUMIFS(СВЦЭМ!$G$34:$G$777,СВЦЭМ!$A$34:$A$777,$A252,СВЦЭМ!$B$34:$B$777,K$225)+'СЕТ СН'!$F$12-'СЕТ СН'!$F$21</f>
        <v>-351.61233580999999</v>
      </c>
      <c r="L252" s="37">
        <f>SUMIFS(СВЦЭМ!$G$34:$G$777,СВЦЭМ!$A$34:$A$777,$A252,СВЦЭМ!$B$34:$B$777,L$225)+'СЕТ СН'!$F$12-'СЕТ СН'!$F$21</f>
        <v>-353.68402927</v>
      </c>
      <c r="M252" s="37">
        <f>SUMIFS(СВЦЭМ!$G$34:$G$777,СВЦЭМ!$A$34:$A$777,$A252,СВЦЭМ!$B$34:$B$777,M$225)+'СЕТ СН'!$F$12-'СЕТ СН'!$F$21</f>
        <v>-350.98733821999997</v>
      </c>
      <c r="N252" s="37">
        <f>SUMIFS(СВЦЭМ!$G$34:$G$777,СВЦЭМ!$A$34:$A$777,$A252,СВЦЭМ!$B$34:$B$777,N$225)+'СЕТ СН'!$F$12-'СЕТ СН'!$F$21</f>
        <v>-344.90254243000004</v>
      </c>
      <c r="O252" s="37">
        <f>SUMIFS(СВЦЭМ!$G$34:$G$777,СВЦЭМ!$A$34:$A$777,$A252,СВЦЭМ!$B$34:$B$777,O$225)+'СЕТ СН'!$F$12-'СЕТ СН'!$F$21</f>
        <v>-341.18062279000003</v>
      </c>
      <c r="P252" s="37">
        <f>SUMIFS(СВЦЭМ!$G$34:$G$777,СВЦЭМ!$A$34:$A$777,$A252,СВЦЭМ!$B$34:$B$777,P$225)+'СЕТ СН'!$F$12-'СЕТ СН'!$F$21</f>
        <v>-339.15308764999997</v>
      </c>
      <c r="Q252" s="37">
        <f>SUMIFS(СВЦЭМ!$G$34:$G$777,СВЦЭМ!$A$34:$A$777,$A252,СВЦЭМ!$B$34:$B$777,Q$225)+'СЕТ СН'!$F$12-'СЕТ СН'!$F$21</f>
        <v>-337.15725997000004</v>
      </c>
      <c r="R252" s="37">
        <f>SUMIFS(СВЦЭМ!$G$34:$G$777,СВЦЭМ!$A$34:$A$777,$A252,СВЦЭМ!$B$34:$B$777,R$225)+'СЕТ СН'!$F$12-'СЕТ СН'!$F$21</f>
        <v>-337.87396089999999</v>
      </c>
      <c r="S252" s="37">
        <f>SUMIFS(СВЦЭМ!$G$34:$G$777,СВЦЭМ!$A$34:$A$777,$A252,СВЦЭМ!$B$34:$B$777,S$225)+'СЕТ СН'!$F$12-'СЕТ СН'!$F$21</f>
        <v>-341.38405757999999</v>
      </c>
      <c r="T252" s="37">
        <f>SUMIFS(СВЦЭМ!$G$34:$G$777,СВЦЭМ!$A$34:$A$777,$A252,СВЦЭМ!$B$34:$B$777,T$225)+'СЕТ СН'!$F$12-'СЕТ СН'!$F$21</f>
        <v>-353.07931463</v>
      </c>
      <c r="U252" s="37">
        <f>SUMIFS(СВЦЭМ!$G$34:$G$777,СВЦЭМ!$A$34:$A$777,$A252,СВЦЭМ!$B$34:$B$777,U$225)+'СЕТ СН'!$F$12-'СЕТ СН'!$F$21</f>
        <v>-356.37224355000001</v>
      </c>
      <c r="V252" s="37">
        <f>SUMIFS(СВЦЭМ!$G$34:$G$777,СВЦЭМ!$A$34:$A$777,$A252,СВЦЭМ!$B$34:$B$777,V$225)+'СЕТ СН'!$F$12-'СЕТ СН'!$F$21</f>
        <v>-351.97867318999999</v>
      </c>
      <c r="W252" s="37">
        <f>SUMIFS(СВЦЭМ!$G$34:$G$777,СВЦЭМ!$A$34:$A$777,$A252,СВЦЭМ!$B$34:$B$777,W$225)+'СЕТ СН'!$F$12-'СЕТ СН'!$F$21</f>
        <v>-348.53524413000002</v>
      </c>
      <c r="X252" s="37">
        <f>SUMIFS(СВЦЭМ!$G$34:$G$777,СВЦЭМ!$A$34:$A$777,$A252,СВЦЭМ!$B$34:$B$777,X$225)+'СЕТ СН'!$F$12-'СЕТ СН'!$F$21</f>
        <v>-343.40725609000003</v>
      </c>
      <c r="Y252" s="37">
        <f>SUMIFS(СВЦЭМ!$G$34:$G$777,СВЦЭМ!$A$34:$A$777,$A252,СВЦЭМ!$B$34:$B$777,Y$225)+'СЕТ СН'!$F$12-'СЕТ СН'!$F$21</f>
        <v>-334.04032531999997</v>
      </c>
    </row>
    <row r="253" spans="1:25" ht="15.75" x14ac:dyDescent="0.2">
      <c r="A253" s="36">
        <f t="shared" si="6"/>
        <v>42763</v>
      </c>
      <c r="B253" s="37">
        <f>SUMIFS(СВЦЭМ!$G$34:$G$777,СВЦЭМ!$A$34:$A$777,$A253,СВЦЭМ!$B$34:$B$777,B$225)+'СЕТ СН'!$F$12-'СЕТ СН'!$F$21</f>
        <v>-342.72250647999999</v>
      </c>
      <c r="C253" s="37">
        <f>SUMIFS(СВЦЭМ!$G$34:$G$777,СВЦЭМ!$A$34:$A$777,$A253,СВЦЭМ!$B$34:$B$777,C$225)+'СЕТ СН'!$F$12-'СЕТ СН'!$F$21</f>
        <v>-335.96823971000003</v>
      </c>
      <c r="D253" s="37">
        <f>SUMIFS(СВЦЭМ!$G$34:$G$777,СВЦЭМ!$A$34:$A$777,$A253,СВЦЭМ!$B$34:$B$777,D$225)+'СЕТ СН'!$F$12-'СЕТ СН'!$F$21</f>
        <v>-330.57847287999999</v>
      </c>
      <c r="E253" s="37">
        <f>SUMIFS(СВЦЭМ!$G$34:$G$777,СВЦЭМ!$A$34:$A$777,$A253,СВЦЭМ!$B$34:$B$777,E$225)+'СЕТ СН'!$F$12-'СЕТ СН'!$F$21</f>
        <v>-326.86544097000001</v>
      </c>
      <c r="F253" s="37">
        <f>SUMIFS(СВЦЭМ!$G$34:$G$777,СВЦЭМ!$A$34:$A$777,$A253,СВЦЭМ!$B$34:$B$777,F$225)+'СЕТ СН'!$F$12-'СЕТ СН'!$F$21</f>
        <v>-327.07886816999996</v>
      </c>
      <c r="G253" s="37">
        <f>SUMIFS(СВЦЭМ!$G$34:$G$777,СВЦЭМ!$A$34:$A$777,$A253,СВЦЭМ!$B$34:$B$777,G$225)+'СЕТ СН'!$F$12-'СЕТ СН'!$F$21</f>
        <v>-329.13933787999997</v>
      </c>
      <c r="H253" s="37">
        <f>SUMIFS(СВЦЭМ!$G$34:$G$777,СВЦЭМ!$A$34:$A$777,$A253,СВЦЭМ!$B$34:$B$777,H$225)+'СЕТ СН'!$F$12-'СЕТ СН'!$F$21</f>
        <v>-334.30709903000002</v>
      </c>
      <c r="I253" s="37">
        <f>SUMIFS(СВЦЭМ!$G$34:$G$777,СВЦЭМ!$A$34:$A$777,$A253,СВЦЭМ!$B$34:$B$777,I$225)+'СЕТ СН'!$F$12-'СЕТ СН'!$F$21</f>
        <v>-339.32481579</v>
      </c>
      <c r="J253" s="37">
        <f>SUMIFS(СВЦЭМ!$G$34:$G$777,СВЦЭМ!$A$34:$A$777,$A253,СВЦЭМ!$B$34:$B$777,J$225)+'СЕТ СН'!$F$12-'СЕТ СН'!$F$21</f>
        <v>-344.87528940000004</v>
      </c>
      <c r="K253" s="37">
        <f>SUMIFS(СВЦЭМ!$G$34:$G$777,СВЦЭМ!$A$34:$A$777,$A253,СВЦЭМ!$B$34:$B$777,K$225)+'СЕТ СН'!$F$12-'СЕТ СН'!$F$21</f>
        <v>-351.80752744</v>
      </c>
      <c r="L253" s="37">
        <f>SUMIFS(СВЦЭМ!$G$34:$G$777,СВЦЭМ!$A$34:$A$777,$A253,СВЦЭМ!$B$34:$B$777,L$225)+'СЕТ СН'!$F$12-'СЕТ СН'!$F$21</f>
        <v>-357.62006246999999</v>
      </c>
      <c r="M253" s="37">
        <f>SUMIFS(СВЦЭМ!$G$34:$G$777,СВЦЭМ!$A$34:$A$777,$A253,СВЦЭМ!$B$34:$B$777,M$225)+'СЕТ СН'!$F$12-'СЕТ СН'!$F$21</f>
        <v>-357.02287905000003</v>
      </c>
      <c r="N253" s="37">
        <f>SUMIFS(СВЦЭМ!$G$34:$G$777,СВЦЭМ!$A$34:$A$777,$A253,СВЦЭМ!$B$34:$B$777,N$225)+'СЕТ СН'!$F$12-'СЕТ СН'!$F$21</f>
        <v>-352.95973266999999</v>
      </c>
      <c r="O253" s="37">
        <f>SUMIFS(СВЦЭМ!$G$34:$G$777,СВЦЭМ!$A$34:$A$777,$A253,СВЦЭМ!$B$34:$B$777,O$225)+'СЕТ СН'!$F$12-'СЕТ СН'!$F$21</f>
        <v>-349.50179341</v>
      </c>
      <c r="P253" s="37">
        <f>SUMIFS(СВЦЭМ!$G$34:$G$777,СВЦЭМ!$A$34:$A$777,$A253,СВЦЭМ!$B$34:$B$777,P$225)+'СЕТ СН'!$F$12-'СЕТ СН'!$F$21</f>
        <v>-347.08197054999999</v>
      </c>
      <c r="Q253" s="37">
        <f>SUMIFS(СВЦЭМ!$G$34:$G$777,СВЦЭМ!$A$34:$A$777,$A253,СВЦЭМ!$B$34:$B$777,Q$225)+'СЕТ СН'!$F$12-'СЕТ СН'!$F$21</f>
        <v>-345.49757669999997</v>
      </c>
      <c r="R253" s="37">
        <f>SUMIFS(СВЦЭМ!$G$34:$G$777,СВЦЭМ!$A$34:$A$777,$A253,СВЦЭМ!$B$34:$B$777,R$225)+'СЕТ СН'!$F$12-'СЕТ СН'!$F$21</f>
        <v>-345.22148972000002</v>
      </c>
      <c r="S253" s="37">
        <f>SUMIFS(СВЦЭМ!$G$34:$G$777,СВЦЭМ!$A$34:$A$777,$A253,СВЦЭМ!$B$34:$B$777,S$225)+'СЕТ СН'!$F$12-'СЕТ СН'!$F$21</f>
        <v>-350.84872128000001</v>
      </c>
      <c r="T253" s="37">
        <f>SUMIFS(СВЦЭМ!$G$34:$G$777,СВЦЭМ!$A$34:$A$777,$A253,СВЦЭМ!$B$34:$B$777,T$225)+'СЕТ СН'!$F$12-'СЕТ СН'!$F$21</f>
        <v>-358.99472871</v>
      </c>
      <c r="U253" s="37">
        <f>SUMIFS(СВЦЭМ!$G$34:$G$777,СВЦЭМ!$A$34:$A$777,$A253,СВЦЭМ!$B$34:$B$777,U$225)+'СЕТ СН'!$F$12-'СЕТ СН'!$F$21</f>
        <v>-361.32725596</v>
      </c>
      <c r="V253" s="37">
        <f>SUMIFS(СВЦЭМ!$G$34:$G$777,СВЦЭМ!$A$34:$A$777,$A253,СВЦЭМ!$B$34:$B$777,V$225)+'СЕТ СН'!$F$12-'СЕТ СН'!$F$21</f>
        <v>-359.74210642000003</v>
      </c>
      <c r="W253" s="37">
        <f>SUMIFS(СВЦЭМ!$G$34:$G$777,СВЦЭМ!$A$34:$A$777,$A253,СВЦЭМ!$B$34:$B$777,W$225)+'СЕТ СН'!$F$12-'СЕТ СН'!$F$21</f>
        <v>-356.21622150999997</v>
      </c>
      <c r="X253" s="37">
        <f>SUMIFS(СВЦЭМ!$G$34:$G$777,СВЦЭМ!$A$34:$A$777,$A253,СВЦЭМ!$B$34:$B$777,X$225)+'СЕТ СН'!$F$12-'СЕТ СН'!$F$21</f>
        <v>-349.48716093999997</v>
      </c>
      <c r="Y253" s="37">
        <f>SUMIFS(СВЦЭМ!$G$34:$G$777,СВЦЭМ!$A$34:$A$777,$A253,СВЦЭМ!$B$34:$B$777,Y$225)+'СЕТ СН'!$F$12-'СЕТ СН'!$F$21</f>
        <v>-339.41315317999999</v>
      </c>
    </row>
    <row r="254" spans="1:25" ht="15.75" x14ac:dyDescent="0.2">
      <c r="A254" s="36">
        <f t="shared" si="6"/>
        <v>42764</v>
      </c>
      <c r="B254" s="37">
        <f>SUMIFS(СВЦЭМ!$G$34:$G$777,СВЦЭМ!$A$34:$A$777,$A254,СВЦЭМ!$B$34:$B$777,B$225)+'СЕТ СН'!$F$12-'СЕТ СН'!$F$21</f>
        <v>-329.08896247000001</v>
      </c>
      <c r="C254" s="37">
        <f>SUMIFS(СВЦЭМ!$G$34:$G$777,СВЦЭМ!$A$34:$A$777,$A254,СВЦЭМ!$B$34:$B$777,C$225)+'СЕТ СН'!$F$12-'СЕТ СН'!$F$21</f>
        <v>-322.84757599</v>
      </c>
      <c r="D254" s="37">
        <f>SUMIFS(СВЦЭМ!$G$34:$G$777,СВЦЭМ!$A$34:$A$777,$A254,СВЦЭМ!$B$34:$B$777,D$225)+'СЕТ СН'!$F$12-'СЕТ СН'!$F$21</f>
        <v>-320.33525967999998</v>
      </c>
      <c r="E254" s="37">
        <f>SUMIFS(СВЦЭМ!$G$34:$G$777,СВЦЭМ!$A$34:$A$777,$A254,СВЦЭМ!$B$34:$B$777,E$225)+'СЕТ СН'!$F$12-'СЕТ СН'!$F$21</f>
        <v>-318.99318978999997</v>
      </c>
      <c r="F254" s="37">
        <f>SUMIFS(СВЦЭМ!$G$34:$G$777,СВЦЭМ!$A$34:$A$777,$A254,СВЦЭМ!$B$34:$B$777,F$225)+'СЕТ СН'!$F$12-'СЕТ СН'!$F$21</f>
        <v>-318.77855663000003</v>
      </c>
      <c r="G254" s="37">
        <f>SUMIFS(СВЦЭМ!$G$34:$G$777,СВЦЭМ!$A$34:$A$777,$A254,СВЦЭМ!$B$34:$B$777,G$225)+'СЕТ СН'!$F$12-'СЕТ СН'!$F$21</f>
        <v>-320.03268974000002</v>
      </c>
      <c r="H254" s="37">
        <f>SUMIFS(СВЦЭМ!$G$34:$G$777,СВЦЭМ!$A$34:$A$777,$A254,СВЦЭМ!$B$34:$B$777,H$225)+'СЕТ СН'!$F$12-'СЕТ СН'!$F$21</f>
        <v>-320.78098832000001</v>
      </c>
      <c r="I254" s="37">
        <f>SUMIFS(СВЦЭМ!$G$34:$G$777,СВЦЭМ!$A$34:$A$777,$A254,СВЦЭМ!$B$34:$B$777,I$225)+'СЕТ СН'!$F$12-'СЕТ СН'!$F$21</f>
        <v>-326.40267731</v>
      </c>
      <c r="J254" s="37">
        <f>SUMIFS(СВЦЭМ!$G$34:$G$777,СВЦЭМ!$A$34:$A$777,$A254,СВЦЭМ!$B$34:$B$777,J$225)+'СЕТ СН'!$F$12-'СЕТ СН'!$F$21</f>
        <v>-332.26755138999999</v>
      </c>
      <c r="K254" s="37">
        <f>SUMIFS(СВЦЭМ!$G$34:$G$777,СВЦЭМ!$A$34:$A$777,$A254,СВЦЭМ!$B$34:$B$777,K$225)+'СЕТ СН'!$F$12-'СЕТ СН'!$F$21</f>
        <v>-346.73306377</v>
      </c>
      <c r="L254" s="37">
        <f>SUMIFS(СВЦЭМ!$G$34:$G$777,СВЦЭМ!$A$34:$A$777,$A254,СВЦЭМ!$B$34:$B$777,L$225)+'СЕТ СН'!$F$12-'СЕТ СН'!$F$21</f>
        <v>-359.18083363</v>
      </c>
      <c r="M254" s="37">
        <f>SUMIFS(СВЦЭМ!$G$34:$G$777,СВЦЭМ!$A$34:$A$777,$A254,СВЦЭМ!$B$34:$B$777,M$225)+'СЕТ СН'!$F$12-'СЕТ СН'!$F$21</f>
        <v>-360.46167371000001</v>
      </c>
      <c r="N254" s="37">
        <f>SUMIFS(СВЦЭМ!$G$34:$G$777,СВЦЭМ!$A$34:$A$777,$A254,СВЦЭМ!$B$34:$B$777,N$225)+'СЕТ СН'!$F$12-'СЕТ СН'!$F$21</f>
        <v>-358.06923596000001</v>
      </c>
      <c r="O254" s="37">
        <f>SUMIFS(СВЦЭМ!$G$34:$G$777,СВЦЭМ!$A$34:$A$777,$A254,СВЦЭМ!$B$34:$B$777,O$225)+'СЕТ СН'!$F$12-'СЕТ СН'!$F$21</f>
        <v>-354.35773697000002</v>
      </c>
      <c r="P254" s="37">
        <f>SUMIFS(СВЦЭМ!$G$34:$G$777,СВЦЭМ!$A$34:$A$777,$A254,СВЦЭМ!$B$34:$B$777,P$225)+'СЕТ СН'!$F$12-'СЕТ СН'!$F$21</f>
        <v>-351.45252225000002</v>
      </c>
      <c r="Q254" s="37">
        <f>SUMIFS(СВЦЭМ!$G$34:$G$777,СВЦЭМ!$A$34:$A$777,$A254,СВЦЭМ!$B$34:$B$777,Q$225)+'СЕТ СН'!$F$12-'СЕТ СН'!$F$21</f>
        <v>-347.17418628999997</v>
      </c>
      <c r="R254" s="37">
        <f>SUMIFS(СВЦЭМ!$G$34:$G$777,СВЦЭМ!$A$34:$A$777,$A254,СВЦЭМ!$B$34:$B$777,R$225)+'СЕТ СН'!$F$12-'СЕТ СН'!$F$21</f>
        <v>-346.82701111</v>
      </c>
      <c r="S254" s="37">
        <f>SUMIFS(СВЦЭМ!$G$34:$G$777,СВЦЭМ!$A$34:$A$777,$A254,СВЦЭМ!$B$34:$B$777,S$225)+'СЕТ СН'!$F$12-'СЕТ СН'!$F$21</f>
        <v>-352.03389042000003</v>
      </c>
      <c r="T254" s="37">
        <f>SUMIFS(СВЦЭМ!$G$34:$G$777,СВЦЭМ!$A$34:$A$777,$A254,СВЦЭМ!$B$34:$B$777,T$225)+'СЕТ СН'!$F$12-'СЕТ СН'!$F$21</f>
        <v>-360.36244203000001</v>
      </c>
      <c r="U254" s="37">
        <f>SUMIFS(СВЦЭМ!$G$34:$G$777,СВЦЭМ!$A$34:$A$777,$A254,СВЦЭМ!$B$34:$B$777,U$225)+'СЕТ СН'!$F$12-'СЕТ СН'!$F$21</f>
        <v>-362.15160660999999</v>
      </c>
      <c r="V254" s="37">
        <f>SUMIFS(СВЦЭМ!$G$34:$G$777,СВЦЭМ!$A$34:$A$777,$A254,СВЦЭМ!$B$34:$B$777,V$225)+'СЕТ СН'!$F$12-'СЕТ СН'!$F$21</f>
        <v>-361.18902785</v>
      </c>
      <c r="W254" s="37">
        <f>SUMIFS(СВЦЭМ!$G$34:$G$777,СВЦЭМ!$A$34:$A$777,$A254,СВЦЭМ!$B$34:$B$777,W$225)+'СЕТ СН'!$F$12-'СЕТ СН'!$F$21</f>
        <v>-358.89921019999997</v>
      </c>
      <c r="X254" s="37">
        <f>SUMIFS(СВЦЭМ!$G$34:$G$777,СВЦЭМ!$A$34:$A$777,$A254,СВЦЭМ!$B$34:$B$777,X$225)+'СЕТ СН'!$F$12-'СЕТ СН'!$F$21</f>
        <v>-353.04326334999996</v>
      </c>
      <c r="Y254" s="37">
        <f>SUMIFS(СВЦЭМ!$G$34:$G$777,СВЦЭМ!$A$34:$A$777,$A254,СВЦЭМ!$B$34:$B$777,Y$225)+'СЕТ СН'!$F$12-'СЕТ СН'!$F$21</f>
        <v>-342.29835439999999</v>
      </c>
    </row>
    <row r="255" spans="1:25" ht="15.75" x14ac:dyDescent="0.2">
      <c r="A255" s="36">
        <f t="shared" si="6"/>
        <v>42765</v>
      </c>
      <c r="B255" s="37">
        <f>SUMIFS(СВЦЭМ!$G$34:$G$777,СВЦЭМ!$A$34:$A$777,$A255,СВЦЭМ!$B$34:$B$777,B$225)+'СЕТ СН'!$F$12-'СЕТ СН'!$F$21</f>
        <v>-324.92184259999999</v>
      </c>
      <c r="C255" s="37">
        <f>SUMIFS(СВЦЭМ!$G$34:$G$777,СВЦЭМ!$A$34:$A$777,$A255,СВЦЭМ!$B$34:$B$777,C$225)+'СЕТ СН'!$F$12-'СЕТ СН'!$F$21</f>
        <v>-315.78724440000002</v>
      </c>
      <c r="D255" s="37">
        <f>SUMIFS(СВЦЭМ!$G$34:$G$777,СВЦЭМ!$A$34:$A$777,$A255,СВЦЭМ!$B$34:$B$777,D$225)+'СЕТ СН'!$F$12-'СЕТ СН'!$F$21</f>
        <v>-311.39072088</v>
      </c>
      <c r="E255" s="37">
        <f>SUMIFS(СВЦЭМ!$G$34:$G$777,СВЦЭМ!$A$34:$A$777,$A255,СВЦЭМ!$B$34:$B$777,E$225)+'СЕТ СН'!$F$12-'СЕТ СН'!$F$21</f>
        <v>-308.68304010000003</v>
      </c>
      <c r="F255" s="37">
        <f>SUMIFS(СВЦЭМ!$G$34:$G$777,СВЦЭМ!$A$34:$A$777,$A255,СВЦЭМ!$B$34:$B$777,F$225)+'СЕТ СН'!$F$12-'СЕТ СН'!$F$21</f>
        <v>-308.68752322</v>
      </c>
      <c r="G255" s="37">
        <f>SUMIFS(СВЦЭМ!$G$34:$G$777,СВЦЭМ!$A$34:$A$777,$A255,СВЦЭМ!$B$34:$B$777,G$225)+'СЕТ СН'!$F$12-'СЕТ СН'!$F$21</f>
        <v>-311.95510216999998</v>
      </c>
      <c r="H255" s="37">
        <f>SUMIFS(СВЦЭМ!$G$34:$G$777,СВЦЭМ!$A$34:$A$777,$A255,СВЦЭМ!$B$34:$B$777,H$225)+'СЕТ СН'!$F$12-'СЕТ СН'!$F$21</f>
        <v>-326.79717685000003</v>
      </c>
      <c r="I255" s="37">
        <f>SUMIFS(СВЦЭМ!$G$34:$G$777,СВЦЭМ!$A$34:$A$777,$A255,СВЦЭМ!$B$34:$B$777,I$225)+'СЕТ СН'!$F$12-'СЕТ СН'!$F$21</f>
        <v>-342.19068000999999</v>
      </c>
      <c r="J255" s="37">
        <f>SUMIFS(СВЦЭМ!$G$34:$G$777,СВЦЭМ!$A$34:$A$777,$A255,СВЦЭМ!$B$34:$B$777,J$225)+'СЕТ СН'!$F$12-'СЕТ СН'!$F$21</f>
        <v>-350.63999147999999</v>
      </c>
      <c r="K255" s="37">
        <f>SUMIFS(СВЦЭМ!$G$34:$G$777,СВЦЭМ!$A$34:$A$777,$A255,СВЦЭМ!$B$34:$B$777,K$225)+'СЕТ СН'!$F$12-'СЕТ СН'!$F$21</f>
        <v>-357.30718701000001</v>
      </c>
      <c r="L255" s="37">
        <f>SUMIFS(СВЦЭМ!$G$34:$G$777,СВЦЭМ!$A$34:$A$777,$A255,СВЦЭМ!$B$34:$B$777,L$225)+'СЕТ СН'!$F$12-'СЕТ СН'!$F$21</f>
        <v>-359.74541249999999</v>
      </c>
      <c r="M255" s="37">
        <f>SUMIFS(СВЦЭМ!$G$34:$G$777,СВЦЭМ!$A$34:$A$777,$A255,СВЦЭМ!$B$34:$B$777,M$225)+'СЕТ СН'!$F$12-'СЕТ СН'!$F$21</f>
        <v>-356.52254525000001</v>
      </c>
      <c r="N255" s="37">
        <f>SUMIFS(СВЦЭМ!$G$34:$G$777,СВЦЭМ!$A$34:$A$777,$A255,СВЦЭМ!$B$34:$B$777,N$225)+'СЕТ СН'!$F$12-'СЕТ СН'!$F$21</f>
        <v>-351.33277269000001</v>
      </c>
      <c r="O255" s="37">
        <f>SUMIFS(СВЦЭМ!$G$34:$G$777,СВЦЭМ!$A$34:$A$777,$A255,СВЦЭМ!$B$34:$B$777,O$225)+'СЕТ СН'!$F$12-'СЕТ СН'!$F$21</f>
        <v>-349.02083669000001</v>
      </c>
      <c r="P255" s="37">
        <f>SUMIFS(СВЦЭМ!$G$34:$G$777,СВЦЭМ!$A$34:$A$777,$A255,СВЦЭМ!$B$34:$B$777,P$225)+'СЕТ СН'!$F$12-'СЕТ СН'!$F$21</f>
        <v>-345.52387930999998</v>
      </c>
      <c r="Q255" s="37">
        <f>SUMIFS(СВЦЭМ!$G$34:$G$777,СВЦЭМ!$A$34:$A$777,$A255,СВЦЭМ!$B$34:$B$777,Q$225)+'СЕТ СН'!$F$12-'СЕТ СН'!$F$21</f>
        <v>-343.75972783999998</v>
      </c>
      <c r="R255" s="37">
        <f>SUMIFS(СВЦЭМ!$G$34:$G$777,СВЦЭМ!$A$34:$A$777,$A255,СВЦЭМ!$B$34:$B$777,R$225)+'СЕТ СН'!$F$12-'СЕТ СН'!$F$21</f>
        <v>-344.22708986999999</v>
      </c>
      <c r="S255" s="37">
        <f>SUMIFS(СВЦЭМ!$G$34:$G$777,СВЦЭМ!$A$34:$A$777,$A255,СВЦЭМ!$B$34:$B$777,S$225)+'СЕТ СН'!$F$12-'СЕТ СН'!$F$21</f>
        <v>-348.94863444999999</v>
      </c>
      <c r="T255" s="37">
        <f>SUMIFS(СВЦЭМ!$G$34:$G$777,СВЦЭМ!$A$34:$A$777,$A255,СВЦЭМ!$B$34:$B$777,T$225)+'СЕТ СН'!$F$12-'СЕТ СН'!$F$21</f>
        <v>-358.51792768999996</v>
      </c>
      <c r="U255" s="37">
        <f>SUMIFS(СВЦЭМ!$G$34:$G$777,СВЦЭМ!$A$34:$A$777,$A255,СВЦЭМ!$B$34:$B$777,U$225)+'СЕТ СН'!$F$12-'СЕТ СН'!$F$21</f>
        <v>-361.3957671</v>
      </c>
      <c r="V255" s="37">
        <f>SUMIFS(СВЦЭМ!$G$34:$G$777,СВЦЭМ!$A$34:$A$777,$A255,СВЦЭМ!$B$34:$B$777,V$225)+'СЕТ СН'!$F$12-'СЕТ СН'!$F$21</f>
        <v>-357.71645494000001</v>
      </c>
      <c r="W255" s="37">
        <f>SUMIFS(СВЦЭМ!$G$34:$G$777,СВЦЭМ!$A$34:$A$777,$A255,СВЦЭМ!$B$34:$B$777,W$225)+'СЕТ СН'!$F$12-'СЕТ СН'!$F$21</f>
        <v>-352.77045441999996</v>
      </c>
      <c r="X255" s="37">
        <f>SUMIFS(СВЦЭМ!$G$34:$G$777,СВЦЭМ!$A$34:$A$777,$A255,СВЦЭМ!$B$34:$B$777,X$225)+'СЕТ СН'!$F$12-'СЕТ СН'!$F$21</f>
        <v>-347.41359897999996</v>
      </c>
      <c r="Y255" s="37">
        <f>SUMIFS(СВЦЭМ!$G$34:$G$777,СВЦЭМ!$A$34:$A$777,$A255,СВЦЭМ!$B$34:$B$777,Y$225)+'СЕТ СН'!$F$12-'СЕТ СН'!$F$21</f>
        <v>-336.06411531000003</v>
      </c>
    </row>
    <row r="256" spans="1:25" ht="15.75" x14ac:dyDescent="0.2">
      <c r="A256" s="36">
        <f t="shared" si="6"/>
        <v>42766</v>
      </c>
      <c r="B256" s="37">
        <f>SUMIFS(СВЦЭМ!$G$34:$G$777,СВЦЭМ!$A$34:$A$777,$A256,СВЦЭМ!$B$34:$B$777,B$225)+'СЕТ СН'!$F$12-'СЕТ СН'!$F$21</f>
        <v>-325.48703783999997</v>
      </c>
      <c r="C256" s="37">
        <f>SUMIFS(СВЦЭМ!$G$34:$G$777,СВЦЭМ!$A$34:$A$777,$A256,СВЦЭМ!$B$34:$B$777,C$225)+'СЕТ СН'!$F$12-'СЕТ СН'!$F$21</f>
        <v>-315.57780502000003</v>
      </c>
      <c r="D256" s="37">
        <f>SUMIFS(СВЦЭМ!$G$34:$G$777,СВЦЭМ!$A$34:$A$777,$A256,СВЦЭМ!$B$34:$B$777,D$225)+'СЕТ СН'!$F$12-'СЕТ СН'!$F$21</f>
        <v>-310.30003196000001</v>
      </c>
      <c r="E256" s="37">
        <f>SUMIFS(СВЦЭМ!$G$34:$G$777,СВЦЭМ!$A$34:$A$777,$A256,СВЦЭМ!$B$34:$B$777,E$225)+'СЕТ СН'!$F$12-'СЕТ СН'!$F$21</f>
        <v>-308.46110393999999</v>
      </c>
      <c r="F256" s="37">
        <f>SUMIFS(СВЦЭМ!$G$34:$G$777,СВЦЭМ!$A$34:$A$777,$A256,СВЦЭМ!$B$34:$B$777,F$225)+'СЕТ СН'!$F$12-'СЕТ СН'!$F$21</f>
        <v>-309.23502246999999</v>
      </c>
      <c r="G256" s="37">
        <f>SUMIFS(СВЦЭМ!$G$34:$G$777,СВЦЭМ!$A$34:$A$777,$A256,СВЦЭМ!$B$34:$B$777,G$225)+'СЕТ СН'!$F$12-'СЕТ СН'!$F$21</f>
        <v>-312.82002007</v>
      </c>
      <c r="H256" s="37">
        <f>SUMIFS(СВЦЭМ!$G$34:$G$777,СВЦЭМ!$A$34:$A$777,$A256,СВЦЭМ!$B$34:$B$777,H$225)+'СЕТ СН'!$F$12-'СЕТ СН'!$F$21</f>
        <v>-327.23951303000001</v>
      </c>
      <c r="I256" s="37">
        <f>SUMIFS(СВЦЭМ!$G$34:$G$777,СВЦЭМ!$A$34:$A$777,$A256,СВЦЭМ!$B$34:$B$777,I$225)+'СЕТ СН'!$F$12-'СЕТ СН'!$F$21</f>
        <v>-341.05528949000001</v>
      </c>
      <c r="J256" s="37">
        <f>SUMIFS(СВЦЭМ!$G$34:$G$777,СВЦЭМ!$A$34:$A$777,$A256,СВЦЭМ!$B$34:$B$777,J$225)+'СЕТ СН'!$F$12-'СЕТ СН'!$F$21</f>
        <v>-349.41488916000003</v>
      </c>
      <c r="K256" s="37">
        <f>SUMIFS(СВЦЭМ!$G$34:$G$777,СВЦЭМ!$A$34:$A$777,$A256,СВЦЭМ!$B$34:$B$777,K$225)+'СЕТ СН'!$F$12-'СЕТ СН'!$F$21</f>
        <v>-355.89267785999999</v>
      </c>
      <c r="L256" s="37">
        <f>SUMIFS(СВЦЭМ!$G$34:$G$777,СВЦЭМ!$A$34:$A$777,$A256,СВЦЭМ!$B$34:$B$777,L$225)+'СЕТ СН'!$F$12-'СЕТ СН'!$F$21</f>
        <v>-356.75855274000003</v>
      </c>
      <c r="M256" s="37">
        <f>SUMIFS(СВЦЭМ!$G$34:$G$777,СВЦЭМ!$A$34:$A$777,$A256,СВЦЭМ!$B$34:$B$777,M$225)+'СЕТ СН'!$F$12-'СЕТ СН'!$F$21</f>
        <v>-355.47327415000001</v>
      </c>
      <c r="N256" s="37">
        <f>SUMIFS(СВЦЭМ!$G$34:$G$777,СВЦЭМ!$A$34:$A$777,$A256,СВЦЭМ!$B$34:$B$777,N$225)+'СЕТ СН'!$F$12-'СЕТ СН'!$F$21</f>
        <v>-349.95212534000001</v>
      </c>
      <c r="O256" s="37">
        <f>SUMIFS(СВЦЭМ!$G$34:$G$777,СВЦЭМ!$A$34:$A$777,$A256,СВЦЭМ!$B$34:$B$777,O$225)+'СЕТ СН'!$F$12-'СЕТ СН'!$F$21</f>
        <v>-348.89587710000001</v>
      </c>
      <c r="P256" s="37">
        <f>SUMIFS(СВЦЭМ!$G$34:$G$777,СВЦЭМ!$A$34:$A$777,$A256,СВЦЭМ!$B$34:$B$777,P$225)+'СЕТ СН'!$F$12-'СЕТ СН'!$F$21</f>
        <v>-345.44099141000004</v>
      </c>
      <c r="Q256" s="37">
        <f>SUMIFS(СВЦЭМ!$G$34:$G$777,СВЦЭМ!$A$34:$A$777,$A256,СВЦЭМ!$B$34:$B$777,Q$225)+'СЕТ СН'!$F$12-'СЕТ СН'!$F$21</f>
        <v>-343.04863254999998</v>
      </c>
      <c r="R256" s="37">
        <f>SUMIFS(СВЦЭМ!$G$34:$G$777,СВЦЭМ!$A$34:$A$777,$A256,СВЦЭМ!$B$34:$B$777,R$225)+'СЕТ СН'!$F$12-'СЕТ СН'!$F$21</f>
        <v>-342.12207153999998</v>
      </c>
      <c r="S256" s="37">
        <f>SUMIFS(СВЦЭМ!$G$34:$G$777,СВЦЭМ!$A$34:$A$777,$A256,СВЦЭМ!$B$34:$B$777,S$225)+'СЕТ СН'!$F$12-'СЕТ СН'!$F$21</f>
        <v>-346.68795954000001</v>
      </c>
      <c r="T256" s="37">
        <f>SUMIFS(СВЦЭМ!$G$34:$G$777,СВЦЭМ!$A$34:$A$777,$A256,СВЦЭМ!$B$34:$B$777,T$225)+'СЕТ СН'!$F$12-'СЕТ СН'!$F$21</f>
        <v>-358.69541734000001</v>
      </c>
      <c r="U256" s="37">
        <f>SUMIFS(СВЦЭМ!$G$34:$G$777,СВЦЭМ!$A$34:$A$777,$A256,СВЦЭМ!$B$34:$B$777,U$225)+'СЕТ СН'!$F$12-'СЕТ СН'!$F$21</f>
        <v>-361.99285243999998</v>
      </c>
      <c r="V256" s="37">
        <f>SUMIFS(СВЦЭМ!$G$34:$G$777,СВЦЭМ!$A$34:$A$777,$A256,СВЦЭМ!$B$34:$B$777,V$225)+'СЕТ СН'!$F$12-'СЕТ СН'!$F$21</f>
        <v>-357.94018487</v>
      </c>
      <c r="W256" s="37">
        <f>SUMIFS(СВЦЭМ!$G$34:$G$777,СВЦЭМ!$A$34:$A$777,$A256,СВЦЭМ!$B$34:$B$777,W$225)+'СЕТ СН'!$F$12-'СЕТ СН'!$F$21</f>
        <v>-353.80320674000001</v>
      </c>
      <c r="X256" s="37">
        <f>SUMIFS(СВЦЭМ!$G$34:$G$777,СВЦЭМ!$A$34:$A$777,$A256,СВЦЭМ!$B$34:$B$777,X$225)+'СЕТ СН'!$F$12-'СЕТ СН'!$F$21</f>
        <v>-347.02286601000003</v>
      </c>
      <c r="Y256" s="37">
        <f>SUMIFS(СВЦЭМ!$G$34:$G$777,СВЦЭМ!$A$34:$A$777,$A256,СВЦЭМ!$B$34:$B$777,Y$225)+'СЕТ СН'!$F$12-'СЕТ СН'!$F$21</f>
        <v>-336.00723476999997</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01.01.2017</v>
      </c>
      <c r="B261" s="37">
        <f>SUMIFS(СВЦЭМ!$H$34:$H$777,СВЦЭМ!$A$34:$A$777,$A261,СВЦЭМ!$B$34:$B$777,B$260)+'СЕТ СН'!$F$12-'СЕТ СН'!$F$21</f>
        <v>-133.78482646999998</v>
      </c>
      <c r="C261" s="37">
        <f>SUMIFS(СВЦЭМ!$H$34:$H$777,СВЦЭМ!$A$34:$A$777,$A261,СВЦЭМ!$B$34:$B$777,C$260)+'СЕТ СН'!$F$12-'СЕТ СН'!$F$21</f>
        <v>-136.91819258999999</v>
      </c>
      <c r="D261" s="37">
        <f>SUMIFS(СВЦЭМ!$H$34:$H$777,СВЦЭМ!$A$34:$A$777,$A261,СВЦЭМ!$B$34:$B$777,D$260)+'СЕТ СН'!$F$12-'СЕТ СН'!$F$21</f>
        <v>-124.14054265999999</v>
      </c>
      <c r="E261" s="37">
        <f>SUMIFS(СВЦЭМ!$H$34:$H$777,СВЦЭМ!$A$34:$A$777,$A261,СВЦЭМ!$B$34:$B$777,E$260)+'СЕТ СН'!$F$12-'СЕТ СН'!$F$21</f>
        <v>-112.91464144999998</v>
      </c>
      <c r="F261" s="37">
        <f>SUMIFS(СВЦЭМ!$H$34:$H$777,СВЦЭМ!$A$34:$A$777,$A261,СВЦЭМ!$B$34:$B$777,F$260)+'СЕТ СН'!$F$12-'СЕТ СН'!$F$21</f>
        <v>-107.09569305000002</v>
      </c>
      <c r="G261" s="37">
        <f>SUMIFS(СВЦЭМ!$H$34:$H$777,СВЦЭМ!$A$34:$A$777,$A261,СВЦЭМ!$B$34:$B$777,G$260)+'СЕТ СН'!$F$12-'СЕТ СН'!$F$21</f>
        <v>-105.14468748000002</v>
      </c>
      <c r="H261" s="37">
        <f>SUMIFS(СВЦЭМ!$H$34:$H$777,СВЦЭМ!$A$34:$A$777,$A261,СВЦЭМ!$B$34:$B$777,H$260)+'СЕТ СН'!$F$12-'СЕТ СН'!$F$21</f>
        <v>-113.55523312000003</v>
      </c>
      <c r="I261" s="37">
        <f>SUMIFS(СВЦЭМ!$H$34:$H$777,СВЦЭМ!$A$34:$A$777,$A261,СВЦЭМ!$B$34:$B$777,I$260)+'СЕТ СН'!$F$12-'СЕТ СН'!$F$21</f>
        <v>-128.18958748</v>
      </c>
      <c r="J261" s="37">
        <f>SUMIFS(СВЦЭМ!$H$34:$H$777,СВЦЭМ!$A$34:$A$777,$A261,СВЦЭМ!$B$34:$B$777,J$260)+'СЕТ СН'!$F$12-'СЕТ СН'!$F$21</f>
        <v>-149.85506922000002</v>
      </c>
      <c r="K261" s="37">
        <f>SUMIFS(СВЦЭМ!$H$34:$H$777,СВЦЭМ!$A$34:$A$777,$A261,СВЦЭМ!$B$34:$B$777,K$260)+'СЕТ СН'!$F$12-'СЕТ СН'!$F$21</f>
        <v>-162.22189874999998</v>
      </c>
      <c r="L261" s="37">
        <f>SUMIFS(СВЦЭМ!$H$34:$H$777,СВЦЭМ!$A$34:$A$777,$A261,СВЦЭМ!$B$34:$B$777,L$260)+'СЕТ СН'!$F$12-'СЕТ СН'!$F$21</f>
        <v>-177.99119725000003</v>
      </c>
      <c r="M261" s="37">
        <f>SUMIFS(СВЦЭМ!$H$34:$H$777,СВЦЭМ!$A$34:$A$777,$A261,СВЦЭМ!$B$34:$B$777,M$260)+'СЕТ СН'!$F$12-'СЕТ СН'!$F$21</f>
        <v>-184.08020407999999</v>
      </c>
      <c r="N261" s="37">
        <f>SUMIFS(СВЦЭМ!$H$34:$H$777,СВЦЭМ!$A$34:$A$777,$A261,СВЦЭМ!$B$34:$B$777,N$260)+'СЕТ СН'!$F$12-'СЕТ СН'!$F$21</f>
        <v>-182.14586765000001</v>
      </c>
      <c r="O261" s="37">
        <f>SUMIFS(СВЦЭМ!$H$34:$H$777,СВЦЭМ!$A$34:$A$777,$A261,СВЦЭМ!$B$34:$B$777,O$260)+'СЕТ СН'!$F$12-'СЕТ СН'!$F$21</f>
        <v>-179.59772121999998</v>
      </c>
      <c r="P261" s="37">
        <f>SUMIFS(СВЦЭМ!$H$34:$H$777,СВЦЭМ!$A$34:$A$777,$A261,СВЦЭМ!$B$34:$B$777,P$260)+'СЕТ СН'!$F$12-'СЕТ СН'!$F$21</f>
        <v>-173.58589099</v>
      </c>
      <c r="Q261" s="37">
        <f>SUMIFS(СВЦЭМ!$H$34:$H$777,СВЦЭМ!$A$34:$A$777,$A261,СВЦЭМ!$B$34:$B$777,Q$260)+'СЕТ СН'!$F$12-'СЕТ СН'!$F$21</f>
        <v>-168.85474520000002</v>
      </c>
      <c r="R261" s="37">
        <f>SUMIFS(СВЦЭМ!$H$34:$H$777,СВЦЭМ!$A$34:$A$777,$A261,СВЦЭМ!$B$34:$B$777,R$260)+'СЕТ СН'!$F$12-'СЕТ СН'!$F$21</f>
        <v>-172.50489054000002</v>
      </c>
      <c r="S261" s="37">
        <f>SUMIFS(СВЦЭМ!$H$34:$H$777,СВЦЭМ!$A$34:$A$777,$A261,СВЦЭМ!$B$34:$B$777,S$260)+'СЕТ СН'!$F$12-'СЕТ СН'!$F$21</f>
        <v>-187.88659281999998</v>
      </c>
      <c r="T261" s="37">
        <f>SUMIFS(СВЦЭМ!$H$34:$H$777,СВЦЭМ!$A$34:$A$777,$A261,СВЦЭМ!$B$34:$B$777,T$260)+'СЕТ СН'!$F$12-'СЕТ СН'!$F$21</f>
        <v>-192.15181473000001</v>
      </c>
      <c r="U261" s="37">
        <f>SUMIFS(СВЦЭМ!$H$34:$H$777,СВЦЭМ!$A$34:$A$777,$A261,СВЦЭМ!$B$34:$B$777,U$260)+'СЕТ СН'!$F$12-'СЕТ СН'!$F$21</f>
        <v>-191.82903309</v>
      </c>
      <c r="V261" s="37">
        <f>SUMIFS(СВЦЭМ!$H$34:$H$777,СВЦЭМ!$A$34:$A$777,$A261,СВЦЭМ!$B$34:$B$777,V$260)+'СЕТ СН'!$F$12-'СЕТ СН'!$F$21</f>
        <v>-189.19955821000002</v>
      </c>
      <c r="W261" s="37">
        <f>SUMIFS(СВЦЭМ!$H$34:$H$777,СВЦЭМ!$A$34:$A$777,$A261,СВЦЭМ!$B$34:$B$777,W$260)+'СЕТ СН'!$F$12-'СЕТ СН'!$F$21</f>
        <v>-189.73570539999997</v>
      </c>
      <c r="X261" s="37">
        <f>SUMIFS(СВЦЭМ!$H$34:$H$777,СВЦЭМ!$A$34:$A$777,$A261,СВЦЭМ!$B$34:$B$777,X$260)+'СЕТ СН'!$F$12-'СЕТ СН'!$F$21</f>
        <v>-189.41644323999998</v>
      </c>
      <c r="Y261" s="37">
        <f>SUMIFS(СВЦЭМ!$H$34:$H$777,СВЦЭМ!$A$34:$A$777,$A261,СВЦЭМ!$B$34:$B$777,Y$260)+'СЕТ СН'!$F$12-'СЕТ СН'!$F$21</f>
        <v>-170.46563414000002</v>
      </c>
      <c r="AA261" s="46"/>
    </row>
    <row r="262" spans="1:27" ht="15.75" x14ac:dyDescent="0.2">
      <c r="A262" s="36">
        <f>A261+1</f>
        <v>42737</v>
      </c>
      <c r="B262" s="37">
        <f>SUMIFS(СВЦЭМ!$H$34:$H$777,СВЦЭМ!$A$34:$A$777,$A262,СВЦЭМ!$B$34:$B$777,B$260)+'СЕТ СН'!$F$12-'СЕТ СН'!$F$21</f>
        <v>-147.47623557999998</v>
      </c>
      <c r="C262" s="37">
        <f>SUMIFS(СВЦЭМ!$H$34:$H$777,СВЦЭМ!$A$34:$A$777,$A262,СВЦЭМ!$B$34:$B$777,C$260)+'СЕТ СН'!$F$12-'СЕТ СН'!$F$21</f>
        <v>-130.30166602999998</v>
      </c>
      <c r="D262" s="37">
        <f>SUMIFS(СВЦЭМ!$H$34:$H$777,СВЦЭМ!$A$34:$A$777,$A262,СВЦЭМ!$B$34:$B$777,D$260)+'СЕТ СН'!$F$12-'СЕТ СН'!$F$21</f>
        <v>-120.72759646999998</v>
      </c>
      <c r="E262" s="37">
        <f>SUMIFS(СВЦЭМ!$H$34:$H$777,СВЦЭМ!$A$34:$A$777,$A262,СВЦЭМ!$B$34:$B$777,E$260)+'СЕТ СН'!$F$12-'СЕТ СН'!$F$21</f>
        <v>-114.92700993</v>
      </c>
      <c r="F262" s="37">
        <f>SUMIFS(СВЦЭМ!$H$34:$H$777,СВЦЭМ!$A$34:$A$777,$A262,СВЦЭМ!$B$34:$B$777,F$260)+'СЕТ СН'!$F$12-'СЕТ СН'!$F$21</f>
        <v>-113.22660093000002</v>
      </c>
      <c r="G262" s="37">
        <f>SUMIFS(СВЦЭМ!$H$34:$H$777,СВЦЭМ!$A$34:$A$777,$A262,СВЦЭМ!$B$34:$B$777,G$260)+'СЕТ СН'!$F$12-'СЕТ СН'!$F$21</f>
        <v>-113.94991547000001</v>
      </c>
      <c r="H262" s="37">
        <f>SUMIFS(СВЦЭМ!$H$34:$H$777,СВЦЭМ!$A$34:$A$777,$A262,СВЦЭМ!$B$34:$B$777,H$260)+'СЕТ СН'!$F$12-'СЕТ СН'!$F$21</f>
        <v>-118.78491167999999</v>
      </c>
      <c r="I262" s="37">
        <f>SUMIFS(СВЦЭМ!$H$34:$H$777,СВЦЭМ!$A$34:$A$777,$A262,СВЦЭМ!$B$34:$B$777,I$260)+'СЕТ СН'!$F$12-'СЕТ СН'!$F$21</f>
        <v>-135.65465695</v>
      </c>
      <c r="J262" s="37">
        <f>SUMIFS(СВЦЭМ!$H$34:$H$777,СВЦЭМ!$A$34:$A$777,$A262,СВЦЭМ!$B$34:$B$777,J$260)+'СЕТ СН'!$F$12-'СЕТ СН'!$F$21</f>
        <v>-168.42771832</v>
      </c>
      <c r="K262" s="37">
        <f>SUMIFS(СВЦЭМ!$H$34:$H$777,СВЦЭМ!$A$34:$A$777,$A262,СВЦЭМ!$B$34:$B$777,K$260)+'СЕТ СН'!$F$12-'СЕТ СН'!$F$21</f>
        <v>-186.79330963000001</v>
      </c>
      <c r="L262" s="37">
        <f>SUMIFS(СВЦЭМ!$H$34:$H$777,СВЦЭМ!$A$34:$A$777,$A262,СВЦЭМ!$B$34:$B$777,L$260)+'СЕТ СН'!$F$12-'СЕТ СН'!$F$21</f>
        <v>-185.66669780000001</v>
      </c>
      <c r="M262" s="37">
        <f>SUMIFS(СВЦЭМ!$H$34:$H$777,СВЦЭМ!$A$34:$A$777,$A262,СВЦЭМ!$B$34:$B$777,M$260)+'СЕТ СН'!$F$12-'СЕТ СН'!$F$21</f>
        <v>-186.17193152999999</v>
      </c>
      <c r="N262" s="37">
        <f>SUMIFS(СВЦЭМ!$H$34:$H$777,СВЦЭМ!$A$34:$A$777,$A262,СВЦЭМ!$B$34:$B$777,N$260)+'СЕТ СН'!$F$12-'СЕТ СН'!$F$21</f>
        <v>-188.67069029999999</v>
      </c>
      <c r="O262" s="37">
        <f>SUMIFS(СВЦЭМ!$H$34:$H$777,СВЦЭМ!$A$34:$A$777,$A262,СВЦЭМ!$B$34:$B$777,O$260)+'СЕТ СН'!$F$12-'СЕТ СН'!$F$21</f>
        <v>-190.34385036999998</v>
      </c>
      <c r="P262" s="37">
        <f>SUMIFS(СВЦЭМ!$H$34:$H$777,СВЦЭМ!$A$34:$A$777,$A262,СВЦЭМ!$B$34:$B$777,P$260)+'СЕТ СН'!$F$12-'СЕТ СН'!$F$21</f>
        <v>-188.01784229999998</v>
      </c>
      <c r="Q262" s="37">
        <f>SUMIFS(СВЦЭМ!$H$34:$H$777,СВЦЭМ!$A$34:$A$777,$A262,СВЦЭМ!$B$34:$B$777,Q$260)+'СЕТ СН'!$F$12-'СЕТ СН'!$F$21</f>
        <v>-181.25711267999998</v>
      </c>
      <c r="R262" s="37">
        <f>SUMIFS(СВЦЭМ!$H$34:$H$777,СВЦЭМ!$A$34:$A$777,$A262,СВЦЭМ!$B$34:$B$777,R$260)+'СЕТ СН'!$F$12-'СЕТ СН'!$F$21</f>
        <v>-186.53486657000002</v>
      </c>
      <c r="S262" s="37">
        <f>SUMIFS(СВЦЭМ!$H$34:$H$777,СВЦЭМ!$A$34:$A$777,$A262,СВЦЭМ!$B$34:$B$777,S$260)+'СЕТ СН'!$F$12-'СЕТ СН'!$F$21</f>
        <v>-189.51943835999998</v>
      </c>
      <c r="T262" s="37">
        <f>SUMIFS(СВЦЭМ!$H$34:$H$777,СВЦЭМ!$A$34:$A$777,$A262,СВЦЭМ!$B$34:$B$777,T$260)+'СЕТ СН'!$F$12-'СЕТ СН'!$F$21</f>
        <v>-187.62309474</v>
      </c>
      <c r="U262" s="37">
        <f>SUMIFS(СВЦЭМ!$H$34:$H$777,СВЦЭМ!$A$34:$A$777,$A262,СВЦЭМ!$B$34:$B$777,U$260)+'СЕТ СН'!$F$12-'СЕТ СН'!$F$21</f>
        <v>-186.45253375999999</v>
      </c>
      <c r="V262" s="37">
        <f>SUMIFS(СВЦЭМ!$H$34:$H$777,СВЦЭМ!$A$34:$A$777,$A262,СВЦЭМ!$B$34:$B$777,V$260)+'СЕТ СН'!$F$12-'СЕТ СН'!$F$21</f>
        <v>-185.28773711999997</v>
      </c>
      <c r="W262" s="37">
        <f>SUMIFS(СВЦЭМ!$H$34:$H$777,СВЦЭМ!$A$34:$A$777,$A262,СВЦЭМ!$B$34:$B$777,W$260)+'СЕТ СН'!$F$12-'СЕТ СН'!$F$21</f>
        <v>-186.41853155000001</v>
      </c>
      <c r="X262" s="37">
        <f>SUMIFS(СВЦЭМ!$H$34:$H$777,СВЦЭМ!$A$34:$A$777,$A262,СВЦЭМ!$B$34:$B$777,X$260)+'СЕТ СН'!$F$12-'СЕТ СН'!$F$21</f>
        <v>-185.86873544999997</v>
      </c>
      <c r="Y262" s="37">
        <f>SUMIFS(СВЦЭМ!$H$34:$H$777,СВЦЭМ!$A$34:$A$777,$A262,СВЦЭМ!$B$34:$B$777,Y$260)+'СЕТ СН'!$F$12-'СЕТ СН'!$F$21</f>
        <v>-168.64063307999999</v>
      </c>
    </row>
    <row r="263" spans="1:27" ht="15.75" x14ac:dyDescent="0.2">
      <c r="A263" s="36">
        <f t="shared" ref="A263:A291" si="7">A262+1</f>
        <v>42738</v>
      </c>
      <c r="B263" s="37">
        <f>SUMIFS(СВЦЭМ!$H$34:$H$777,СВЦЭМ!$A$34:$A$777,$A263,СВЦЭМ!$B$34:$B$777,B$260)+'СЕТ СН'!$F$12-'СЕТ СН'!$F$21</f>
        <v>-131.70172973000001</v>
      </c>
      <c r="C263" s="37">
        <f>SUMIFS(СВЦЭМ!$H$34:$H$777,СВЦЭМ!$A$34:$A$777,$A263,СВЦЭМ!$B$34:$B$777,C$260)+'СЕТ СН'!$F$12-'СЕТ СН'!$F$21</f>
        <v>-114.77552314000002</v>
      </c>
      <c r="D263" s="37">
        <f>SUMIFS(СВЦЭМ!$H$34:$H$777,СВЦЭМ!$A$34:$A$777,$A263,СВЦЭМ!$B$34:$B$777,D$260)+'СЕТ СН'!$F$12-'СЕТ СН'!$F$21</f>
        <v>-103.62308526999999</v>
      </c>
      <c r="E263" s="37">
        <f>SUMIFS(СВЦЭМ!$H$34:$H$777,СВЦЭМ!$A$34:$A$777,$A263,СВЦЭМ!$B$34:$B$777,E$260)+'СЕТ СН'!$F$12-'СЕТ СН'!$F$21</f>
        <v>-97.538771440000005</v>
      </c>
      <c r="F263" s="37">
        <f>SUMIFS(СВЦЭМ!$H$34:$H$777,СВЦЭМ!$A$34:$A$777,$A263,СВЦЭМ!$B$34:$B$777,F$260)+'СЕТ СН'!$F$12-'СЕТ СН'!$F$21</f>
        <v>-98.405255119999993</v>
      </c>
      <c r="G263" s="37">
        <f>SUMIFS(СВЦЭМ!$H$34:$H$777,СВЦЭМ!$A$34:$A$777,$A263,СВЦЭМ!$B$34:$B$777,G$260)+'СЕТ СН'!$F$12-'СЕТ СН'!$F$21</f>
        <v>-101.26272144000001</v>
      </c>
      <c r="H263" s="37">
        <f>SUMIFS(СВЦЭМ!$H$34:$H$777,СВЦЭМ!$A$34:$A$777,$A263,СВЦЭМ!$B$34:$B$777,H$260)+'СЕТ СН'!$F$12-'СЕТ СН'!$F$21</f>
        <v>-106.76547706000002</v>
      </c>
      <c r="I263" s="37">
        <f>SUMIFS(СВЦЭМ!$H$34:$H$777,СВЦЭМ!$A$34:$A$777,$A263,СВЦЭМ!$B$34:$B$777,I$260)+'СЕТ СН'!$F$12-'СЕТ СН'!$F$21</f>
        <v>-119.95567612999997</v>
      </c>
      <c r="J263" s="37">
        <f>SUMIFS(СВЦЭМ!$H$34:$H$777,СВЦЭМ!$A$34:$A$777,$A263,СВЦЭМ!$B$34:$B$777,J$260)+'СЕТ СН'!$F$12-'СЕТ СН'!$F$21</f>
        <v>-147.11493238999998</v>
      </c>
      <c r="K263" s="37">
        <f>SUMIFS(СВЦЭМ!$H$34:$H$777,СВЦЭМ!$A$34:$A$777,$A263,СВЦЭМ!$B$34:$B$777,K$260)+'СЕТ СН'!$F$12-'СЕТ СН'!$F$21</f>
        <v>-162.15107591999998</v>
      </c>
      <c r="L263" s="37">
        <f>SUMIFS(СВЦЭМ!$H$34:$H$777,СВЦЭМ!$A$34:$A$777,$A263,СВЦЭМ!$B$34:$B$777,L$260)+'СЕТ СН'!$F$12-'СЕТ СН'!$F$21</f>
        <v>-166.00459778999999</v>
      </c>
      <c r="M263" s="37">
        <f>SUMIFS(СВЦЭМ!$H$34:$H$777,СВЦЭМ!$A$34:$A$777,$A263,СВЦЭМ!$B$34:$B$777,M$260)+'СЕТ СН'!$F$12-'СЕТ СН'!$F$21</f>
        <v>-173.57949337999997</v>
      </c>
      <c r="N263" s="37">
        <f>SUMIFS(СВЦЭМ!$H$34:$H$777,СВЦЭМ!$A$34:$A$777,$A263,СВЦЭМ!$B$34:$B$777,N$260)+'СЕТ СН'!$F$12-'СЕТ СН'!$F$21</f>
        <v>-176.85363601</v>
      </c>
      <c r="O263" s="37">
        <f>SUMIFS(СВЦЭМ!$H$34:$H$777,СВЦЭМ!$A$34:$A$777,$A263,СВЦЭМ!$B$34:$B$777,O$260)+'СЕТ СН'!$F$12-'СЕТ СН'!$F$21</f>
        <v>-177.71832024000003</v>
      </c>
      <c r="P263" s="37">
        <f>SUMIFS(СВЦЭМ!$H$34:$H$777,СВЦЭМ!$A$34:$A$777,$A263,СВЦЭМ!$B$34:$B$777,P$260)+'СЕТ СН'!$F$12-'СЕТ СН'!$F$21</f>
        <v>-178.28207209999999</v>
      </c>
      <c r="Q263" s="37">
        <f>SUMIFS(СВЦЭМ!$H$34:$H$777,СВЦЭМ!$A$34:$A$777,$A263,СВЦЭМ!$B$34:$B$777,Q$260)+'СЕТ СН'!$F$12-'СЕТ СН'!$F$21</f>
        <v>-179.52216240000001</v>
      </c>
      <c r="R263" s="37">
        <f>SUMIFS(СВЦЭМ!$H$34:$H$777,СВЦЭМ!$A$34:$A$777,$A263,СВЦЭМ!$B$34:$B$777,R$260)+'СЕТ СН'!$F$12-'СЕТ СН'!$F$21</f>
        <v>-179.23956306999997</v>
      </c>
      <c r="S263" s="37">
        <f>SUMIFS(СВЦЭМ!$H$34:$H$777,СВЦЭМ!$A$34:$A$777,$A263,СВЦЭМ!$B$34:$B$777,S$260)+'СЕТ СН'!$F$12-'СЕТ СН'!$F$21</f>
        <v>-179.17007988</v>
      </c>
      <c r="T263" s="37">
        <f>SUMIFS(СВЦЭМ!$H$34:$H$777,СВЦЭМ!$A$34:$A$777,$A263,СВЦЭМ!$B$34:$B$777,T$260)+'СЕТ СН'!$F$12-'СЕТ СН'!$F$21</f>
        <v>-176.22215777999997</v>
      </c>
      <c r="U263" s="37">
        <f>SUMIFS(СВЦЭМ!$H$34:$H$777,СВЦЭМ!$A$34:$A$777,$A263,СВЦЭМ!$B$34:$B$777,U$260)+'СЕТ СН'!$F$12-'СЕТ СН'!$F$21</f>
        <v>-176.36514351</v>
      </c>
      <c r="V263" s="37">
        <f>SUMIFS(СВЦЭМ!$H$34:$H$777,СВЦЭМ!$A$34:$A$777,$A263,СВЦЭМ!$B$34:$B$777,V$260)+'СЕТ СН'!$F$12-'СЕТ СН'!$F$21</f>
        <v>-176.24299167999999</v>
      </c>
      <c r="W263" s="37">
        <f>SUMIFS(СВЦЭМ!$H$34:$H$777,СВЦЭМ!$A$34:$A$777,$A263,СВЦЭМ!$B$34:$B$777,W$260)+'СЕТ СН'!$F$12-'СЕТ СН'!$F$21</f>
        <v>-177.21770734</v>
      </c>
      <c r="X263" s="37">
        <f>SUMIFS(СВЦЭМ!$H$34:$H$777,СВЦЭМ!$A$34:$A$777,$A263,СВЦЭМ!$B$34:$B$777,X$260)+'СЕТ СН'!$F$12-'СЕТ СН'!$F$21</f>
        <v>-177.85620789000001</v>
      </c>
      <c r="Y263" s="37">
        <f>SUMIFS(СВЦЭМ!$H$34:$H$777,СВЦЭМ!$A$34:$A$777,$A263,СВЦЭМ!$B$34:$B$777,Y$260)+'СЕТ СН'!$F$12-'СЕТ СН'!$F$21</f>
        <v>-159.36520696000002</v>
      </c>
    </row>
    <row r="264" spans="1:27" ht="15.75" x14ac:dyDescent="0.2">
      <c r="A264" s="36">
        <f t="shared" si="7"/>
        <v>42739</v>
      </c>
      <c r="B264" s="37">
        <f>SUMIFS(СВЦЭМ!$H$34:$H$777,СВЦЭМ!$A$34:$A$777,$A264,СВЦЭМ!$B$34:$B$777,B$260)+'СЕТ СН'!$F$12-'СЕТ СН'!$F$21</f>
        <v>-154.30008380999999</v>
      </c>
      <c r="C264" s="37">
        <f>SUMIFS(СВЦЭМ!$H$34:$H$777,СВЦЭМ!$A$34:$A$777,$A264,СВЦЭМ!$B$34:$B$777,C$260)+'СЕТ СН'!$F$12-'СЕТ СН'!$F$21</f>
        <v>-133.95745288000001</v>
      </c>
      <c r="D264" s="37">
        <f>SUMIFS(СВЦЭМ!$H$34:$H$777,СВЦЭМ!$A$34:$A$777,$A264,СВЦЭМ!$B$34:$B$777,D$260)+'СЕТ СН'!$F$12-'СЕТ СН'!$F$21</f>
        <v>-123.26068019000002</v>
      </c>
      <c r="E264" s="37">
        <f>SUMIFS(СВЦЭМ!$H$34:$H$777,СВЦЭМ!$A$34:$A$777,$A264,СВЦЭМ!$B$34:$B$777,E$260)+'СЕТ СН'!$F$12-'СЕТ СН'!$F$21</f>
        <v>-115.96027356000002</v>
      </c>
      <c r="F264" s="37">
        <f>SUMIFS(СВЦЭМ!$H$34:$H$777,СВЦЭМ!$A$34:$A$777,$A264,СВЦЭМ!$B$34:$B$777,F$260)+'СЕТ СН'!$F$12-'СЕТ СН'!$F$21</f>
        <v>-114.17894559000001</v>
      </c>
      <c r="G264" s="37">
        <f>SUMIFS(СВЦЭМ!$H$34:$H$777,СВЦЭМ!$A$34:$A$777,$A264,СВЦЭМ!$B$34:$B$777,G$260)+'СЕТ СН'!$F$12-'СЕТ СН'!$F$21</f>
        <v>-116.57345494999998</v>
      </c>
      <c r="H264" s="37">
        <f>SUMIFS(СВЦЭМ!$H$34:$H$777,СВЦЭМ!$A$34:$A$777,$A264,СВЦЭМ!$B$34:$B$777,H$260)+'СЕТ СН'!$F$12-'СЕТ СН'!$F$21</f>
        <v>-126.94871868000001</v>
      </c>
      <c r="I264" s="37">
        <f>SUMIFS(СВЦЭМ!$H$34:$H$777,СВЦЭМ!$A$34:$A$777,$A264,СВЦЭМ!$B$34:$B$777,I$260)+'СЕТ СН'!$F$12-'СЕТ СН'!$F$21</f>
        <v>-146.89102342000001</v>
      </c>
      <c r="J264" s="37">
        <f>SUMIFS(СВЦЭМ!$H$34:$H$777,СВЦЭМ!$A$34:$A$777,$A264,СВЦЭМ!$B$34:$B$777,J$260)+'СЕТ СН'!$F$12-'СЕТ СН'!$F$21</f>
        <v>-182.36973657999999</v>
      </c>
      <c r="K264" s="37">
        <f>SUMIFS(СВЦЭМ!$H$34:$H$777,СВЦЭМ!$A$34:$A$777,$A264,СВЦЭМ!$B$34:$B$777,K$260)+'СЕТ СН'!$F$12-'СЕТ СН'!$F$21</f>
        <v>-183.21357323000001</v>
      </c>
      <c r="L264" s="37">
        <f>SUMIFS(СВЦЭМ!$H$34:$H$777,СВЦЭМ!$A$34:$A$777,$A264,СВЦЭМ!$B$34:$B$777,L$260)+'СЕТ СН'!$F$12-'СЕТ СН'!$F$21</f>
        <v>-180.84337857000003</v>
      </c>
      <c r="M264" s="37">
        <f>SUMIFS(СВЦЭМ!$H$34:$H$777,СВЦЭМ!$A$34:$A$777,$A264,СВЦЭМ!$B$34:$B$777,M$260)+'СЕТ СН'!$F$12-'СЕТ СН'!$F$21</f>
        <v>-182.65431769000003</v>
      </c>
      <c r="N264" s="37">
        <f>SUMIFS(СВЦЭМ!$H$34:$H$777,СВЦЭМ!$A$34:$A$777,$A264,СВЦЭМ!$B$34:$B$777,N$260)+'СЕТ СН'!$F$12-'СЕТ СН'!$F$21</f>
        <v>-186.41566354999998</v>
      </c>
      <c r="O264" s="37">
        <f>SUMIFS(СВЦЭМ!$H$34:$H$777,СВЦЭМ!$A$34:$A$777,$A264,СВЦЭМ!$B$34:$B$777,O$260)+'СЕТ СН'!$F$12-'СЕТ СН'!$F$21</f>
        <v>-184.64280725999998</v>
      </c>
      <c r="P264" s="37">
        <f>SUMIFS(СВЦЭМ!$H$34:$H$777,СВЦЭМ!$A$34:$A$777,$A264,СВЦЭМ!$B$34:$B$777,P$260)+'СЕТ СН'!$F$12-'СЕТ СН'!$F$21</f>
        <v>-185.49765925999998</v>
      </c>
      <c r="Q264" s="37">
        <f>SUMIFS(СВЦЭМ!$H$34:$H$777,СВЦЭМ!$A$34:$A$777,$A264,СВЦЭМ!$B$34:$B$777,Q$260)+'СЕТ СН'!$F$12-'СЕТ СН'!$F$21</f>
        <v>-186.79180710999998</v>
      </c>
      <c r="R264" s="37">
        <f>SUMIFS(СВЦЭМ!$H$34:$H$777,СВЦЭМ!$A$34:$A$777,$A264,СВЦЭМ!$B$34:$B$777,R$260)+'СЕТ СН'!$F$12-'СЕТ СН'!$F$21</f>
        <v>-186.70289213000001</v>
      </c>
      <c r="S264" s="37">
        <f>SUMIFS(СВЦЭМ!$H$34:$H$777,СВЦЭМ!$A$34:$A$777,$A264,СВЦЭМ!$B$34:$B$777,S$260)+'СЕТ СН'!$F$12-'СЕТ СН'!$F$21</f>
        <v>-185.44973951999998</v>
      </c>
      <c r="T264" s="37">
        <f>SUMIFS(СВЦЭМ!$H$34:$H$777,СВЦЭМ!$A$34:$A$777,$A264,СВЦЭМ!$B$34:$B$777,T$260)+'СЕТ СН'!$F$12-'СЕТ СН'!$F$21</f>
        <v>-182.42276414999998</v>
      </c>
      <c r="U264" s="37">
        <f>SUMIFS(СВЦЭМ!$H$34:$H$777,СВЦЭМ!$A$34:$A$777,$A264,СВЦЭМ!$B$34:$B$777,U$260)+'СЕТ СН'!$F$12-'СЕТ СН'!$F$21</f>
        <v>-182.59315420000001</v>
      </c>
      <c r="V264" s="37">
        <f>SUMIFS(СВЦЭМ!$H$34:$H$777,СВЦЭМ!$A$34:$A$777,$A264,СВЦЭМ!$B$34:$B$777,V$260)+'СЕТ СН'!$F$12-'СЕТ СН'!$F$21</f>
        <v>-182.60041090999999</v>
      </c>
      <c r="W264" s="37">
        <f>SUMIFS(СВЦЭМ!$H$34:$H$777,СВЦЭМ!$A$34:$A$777,$A264,СВЦЭМ!$B$34:$B$777,W$260)+'СЕТ СН'!$F$12-'СЕТ СН'!$F$21</f>
        <v>-184.24141057999998</v>
      </c>
      <c r="X264" s="37">
        <f>SUMIFS(СВЦЭМ!$H$34:$H$777,СВЦЭМ!$A$34:$A$777,$A264,СВЦЭМ!$B$34:$B$777,X$260)+'СЕТ СН'!$F$12-'СЕТ СН'!$F$21</f>
        <v>-185.07247597999998</v>
      </c>
      <c r="Y264" s="37">
        <f>SUMIFS(СВЦЭМ!$H$34:$H$777,СВЦЭМ!$A$34:$A$777,$A264,СВЦЭМ!$B$34:$B$777,Y$260)+'СЕТ СН'!$F$12-'СЕТ СН'!$F$21</f>
        <v>-169.78301590000001</v>
      </c>
    </row>
    <row r="265" spans="1:27" ht="15.75" x14ac:dyDescent="0.2">
      <c r="A265" s="36">
        <f t="shared" si="7"/>
        <v>42740</v>
      </c>
      <c r="B265" s="37">
        <f>SUMIFS(СВЦЭМ!$H$34:$H$777,СВЦЭМ!$A$34:$A$777,$A265,СВЦЭМ!$B$34:$B$777,B$260)+'СЕТ СН'!$F$12-'СЕТ СН'!$F$21</f>
        <v>-145.25332688999998</v>
      </c>
      <c r="C265" s="37">
        <f>SUMIFS(СВЦЭМ!$H$34:$H$777,СВЦЭМ!$A$34:$A$777,$A265,СВЦЭМ!$B$34:$B$777,C$260)+'СЕТ СН'!$F$12-'СЕТ СН'!$F$21</f>
        <v>-127.15078358</v>
      </c>
      <c r="D265" s="37">
        <f>SUMIFS(СВЦЭМ!$H$34:$H$777,СВЦЭМ!$A$34:$A$777,$A265,СВЦЭМ!$B$34:$B$777,D$260)+'СЕТ СН'!$F$12-'СЕТ СН'!$F$21</f>
        <v>-112.70245269999998</v>
      </c>
      <c r="E265" s="37">
        <f>SUMIFS(СВЦЭМ!$H$34:$H$777,СВЦЭМ!$A$34:$A$777,$A265,СВЦЭМ!$B$34:$B$777,E$260)+'СЕТ СН'!$F$12-'СЕТ СН'!$F$21</f>
        <v>-107.82083083999999</v>
      </c>
      <c r="F265" s="37">
        <f>SUMIFS(СВЦЭМ!$H$34:$H$777,СВЦЭМ!$A$34:$A$777,$A265,СВЦЭМ!$B$34:$B$777,F$260)+'СЕТ СН'!$F$12-'СЕТ СН'!$F$21</f>
        <v>-107.09318963999999</v>
      </c>
      <c r="G265" s="37">
        <f>SUMIFS(СВЦЭМ!$H$34:$H$777,СВЦЭМ!$A$34:$A$777,$A265,СВЦЭМ!$B$34:$B$777,G$260)+'СЕТ СН'!$F$12-'СЕТ СН'!$F$21</f>
        <v>-107.93739059000001</v>
      </c>
      <c r="H265" s="37">
        <f>SUMIFS(СВЦЭМ!$H$34:$H$777,СВЦЭМ!$A$34:$A$777,$A265,СВЦЭМ!$B$34:$B$777,H$260)+'СЕТ СН'!$F$12-'СЕТ СН'!$F$21</f>
        <v>-118.84148549999998</v>
      </c>
      <c r="I265" s="37">
        <f>SUMIFS(СВЦЭМ!$H$34:$H$777,СВЦЭМ!$A$34:$A$777,$A265,СВЦЭМ!$B$34:$B$777,I$260)+'СЕТ СН'!$F$12-'СЕТ СН'!$F$21</f>
        <v>-141.95700778000003</v>
      </c>
      <c r="J265" s="37">
        <f>SUMIFS(СВЦЭМ!$H$34:$H$777,СВЦЭМ!$A$34:$A$777,$A265,СВЦЭМ!$B$34:$B$777,J$260)+'СЕТ СН'!$F$12-'СЕТ СН'!$F$21</f>
        <v>-176.67245055000001</v>
      </c>
      <c r="K265" s="37">
        <f>SUMIFS(СВЦЭМ!$H$34:$H$777,СВЦЭМ!$A$34:$A$777,$A265,СВЦЭМ!$B$34:$B$777,K$260)+'СЕТ СН'!$F$12-'СЕТ СН'!$F$21</f>
        <v>-183.88600061</v>
      </c>
      <c r="L265" s="37">
        <f>SUMIFS(СВЦЭМ!$H$34:$H$777,СВЦЭМ!$A$34:$A$777,$A265,СВЦЭМ!$B$34:$B$777,L$260)+'СЕТ СН'!$F$12-'СЕТ СН'!$F$21</f>
        <v>-179.78675319000001</v>
      </c>
      <c r="M265" s="37">
        <f>SUMIFS(СВЦЭМ!$H$34:$H$777,СВЦЭМ!$A$34:$A$777,$A265,СВЦЭМ!$B$34:$B$777,M$260)+'СЕТ СН'!$F$12-'СЕТ СН'!$F$21</f>
        <v>-181.27207743999998</v>
      </c>
      <c r="N265" s="37">
        <f>SUMIFS(СВЦЭМ!$H$34:$H$777,СВЦЭМ!$A$34:$A$777,$A265,СВЦЭМ!$B$34:$B$777,N$260)+'СЕТ СН'!$F$12-'СЕТ СН'!$F$21</f>
        <v>-185.35630214000003</v>
      </c>
      <c r="O265" s="37">
        <f>SUMIFS(СВЦЭМ!$H$34:$H$777,СВЦЭМ!$A$34:$A$777,$A265,СВЦЭМ!$B$34:$B$777,O$260)+'СЕТ СН'!$F$12-'СЕТ СН'!$F$21</f>
        <v>-185.46322608000003</v>
      </c>
      <c r="P265" s="37">
        <f>SUMIFS(СВЦЭМ!$H$34:$H$777,СВЦЭМ!$A$34:$A$777,$A265,СВЦЭМ!$B$34:$B$777,P$260)+'СЕТ СН'!$F$12-'СЕТ СН'!$F$21</f>
        <v>-184.99241381000002</v>
      </c>
      <c r="Q265" s="37">
        <f>SUMIFS(СВЦЭМ!$H$34:$H$777,СВЦЭМ!$A$34:$A$777,$A265,СВЦЭМ!$B$34:$B$777,Q$260)+'СЕТ СН'!$F$12-'СЕТ СН'!$F$21</f>
        <v>-186.95735120000001</v>
      </c>
      <c r="R265" s="37">
        <f>SUMIFS(СВЦЭМ!$H$34:$H$777,СВЦЭМ!$A$34:$A$777,$A265,СВЦЭМ!$B$34:$B$777,R$260)+'СЕТ СН'!$F$12-'СЕТ СН'!$F$21</f>
        <v>-187.16110114999998</v>
      </c>
      <c r="S265" s="37">
        <f>SUMIFS(СВЦЭМ!$H$34:$H$777,СВЦЭМ!$A$34:$A$777,$A265,СВЦЭМ!$B$34:$B$777,S$260)+'СЕТ СН'!$F$12-'СЕТ СН'!$F$21</f>
        <v>-185.68954617999998</v>
      </c>
      <c r="T265" s="37">
        <f>SUMIFS(СВЦЭМ!$H$34:$H$777,СВЦЭМ!$A$34:$A$777,$A265,СВЦЭМ!$B$34:$B$777,T$260)+'СЕТ СН'!$F$12-'СЕТ СН'!$F$21</f>
        <v>-182.20619588</v>
      </c>
      <c r="U265" s="37">
        <f>SUMIFS(СВЦЭМ!$H$34:$H$777,СВЦЭМ!$A$34:$A$777,$A265,СВЦЭМ!$B$34:$B$777,U$260)+'СЕТ СН'!$F$12-'СЕТ СН'!$F$21</f>
        <v>-183.24261138000003</v>
      </c>
      <c r="V265" s="37">
        <f>SUMIFS(СВЦЭМ!$H$34:$H$777,СВЦЭМ!$A$34:$A$777,$A265,СВЦЭМ!$B$34:$B$777,V$260)+'СЕТ СН'!$F$12-'СЕТ СН'!$F$21</f>
        <v>-182.80892342999999</v>
      </c>
      <c r="W265" s="37">
        <f>SUMIFS(СВЦЭМ!$H$34:$H$777,СВЦЭМ!$A$34:$A$777,$A265,СВЦЭМ!$B$34:$B$777,W$260)+'СЕТ СН'!$F$12-'СЕТ СН'!$F$21</f>
        <v>-184.99700338999997</v>
      </c>
      <c r="X265" s="37">
        <f>SUMIFS(СВЦЭМ!$H$34:$H$777,СВЦЭМ!$A$34:$A$777,$A265,СВЦЭМ!$B$34:$B$777,X$260)+'СЕТ СН'!$F$12-'СЕТ СН'!$F$21</f>
        <v>-185.66960308</v>
      </c>
      <c r="Y265" s="37">
        <f>SUMIFS(СВЦЭМ!$H$34:$H$777,СВЦЭМ!$A$34:$A$777,$A265,СВЦЭМ!$B$34:$B$777,Y$260)+'СЕТ СН'!$F$12-'СЕТ СН'!$F$21</f>
        <v>-166.31001350000003</v>
      </c>
    </row>
    <row r="266" spans="1:27" ht="15.75" x14ac:dyDescent="0.2">
      <c r="A266" s="36">
        <f t="shared" si="7"/>
        <v>42741</v>
      </c>
      <c r="B266" s="37">
        <f>SUMIFS(СВЦЭМ!$H$34:$H$777,СВЦЭМ!$A$34:$A$777,$A266,СВЦЭМ!$B$34:$B$777,B$260)+'СЕТ СН'!$F$12-'СЕТ СН'!$F$21</f>
        <v>-149.95446249000003</v>
      </c>
      <c r="C266" s="37">
        <f>SUMIFS(СВЦЭМ!$H$34:$H$777,СВЦЭМ!$A$34:$A$777,$A266,СВЦЭМ!$B$34:$B$777,C$260)+'СЕТ СН'!$F$12-'СЕТ СН'!$F$21</f>
        <v>-131.84043644000002</v>
      </c>
      <c r="D266" s="37">
        <f>SUMIFS(СВЦЭМ!$H$34:$H$777,СВЦЭМ!$A$34:$A$777,$A266,СВЦЭМ!$B$34:$B$777,D$260)+'СЕТ СН'!$F$12-'СЕТ СН'!$F$21</f>
        <v>-120.18551194999998</v>
      </c>
      <c r="E266" s="37">
        <f>SUMIFS(СВЦЭМ!$H$34:$H$777,СВЦЭМ!$A$34:$A$777,$A266,СВЦЭМ!$B$34:$B$777,E$260)+'СЕТ СН'!$F$12-'СЕТ СН'!$F$21</f>
        <v>-114.14152342</v>
      </c>
      <c r="F266" s="37">
        <f>SUMIFS(СВЦЭМ!$H$34:$H$777,СВЦЭМ!$A$34:$A$777,$A266,СВЦЭМ!$B$34:$B$777,F$260)+'СЕТ СН'!$F$12-'СЕТ СН'!$F$21</f>
        <v>-113.50987992</v>
      </c>
      <c r="G266" s="37">
        <f>SUMIFS(СВЦЭМ!$H$34:$H$777,СВЦЭМ!$A$34:$A$777,$A266,СВЦЭМ!$B$34:$B$777,G$260)+'СЕТ СН'!$F$12-'СЕТ СН'!$F$21</f>
        <v>-113.81880899999999</v>
      </c>
      <c r="H266" s="37">
        <f>SUMIFS(СВЦЭМ!$H$34:$H$777,СВЦЭМ!$A$34:$A$777,$A266,СВЦЭМ!$B$34:$B$777,H$260)+'СЕТ СН'!$F$12-'СЕТ СН'!$F$21</f>
        <v>-125.55409802000003</v>
      </c>
      <c r="I266" s="37">
        <f>SUMIFS(СВЦЭМ!$H$34:$H$777,СВЦЭМ!$A$34:$A$777,$A266,СВЦЭМ!$B$34:$B$777,I$260)+'СЕТ СН'!$F$12-'СЕТ СН'!$F$21</f>
        <v>-145.56979580000001</v>
      </c>
      <c r="J266" s="37">
        <f>SUMIFS(СВЦЭМ!$H$34:$H$777,СВЦЭМ!$A$34:$A$777,$A266,СВЦЭМ!$B$34:$B$777,J$260)+'СЕТ СН'!$F$12-'СЕТ СН'!$F$21</f>
        <v>-179.34236456000002</v>
      </c>
      <c r="K266" s="37">
        <f>SUMIFS(СВЦЭМ!$H$34:$H$777,СВЦЭМ!$A$34:$A$777,$A266,СВЦЭМ!$B$34:$B$777,K$260)+'СЕТ СН'!$F$12-'СЕТ СН'!$F$21</f>
        <v>-192.57304317000001</v>
      </c>
      <c r="L266" s="37">
        <f>SUMIFS(СВЦЭМ!$H$34:$H$777,СВЦЭМ!$A$34:$A$777,$A266,СВЦЭМ!$B$34:$B$777,L$260)+'СЕТ СН'!$F$12-'СЕТ СН'!$F$21</f>
        <v>-181.33647086000002</v>
      </c>
      <c r="M266" s="37">
        <f>SUMIFS(СВЦЭМ!$H$34:$H$777,СВЦЭМ!$A$34:$A$777,$A266,СВЦЭМ!$B$34:$B$777,M$260)+'СЕТ СН'!$F$12-'СЕТ СН'!$F$21</f>
        <v>-179.63839571</v>
      </c>
      <c r="N266" s="37">
        <f>SUMIFS(СВЦЭМ!$H$34:$H$777,СВЦЭМ!$A$34:$A$777,$A266,СВЦЭМ!$B$34:$B$777,N$260)+'СЕТ СН'!$F$12-'СЕТ СН'!$F$21</f>
        <v>-183.51041334000001</v>
      </c>
      <c r="O266" s="37">
        <f>SUMIFS(СВЦЭМ!$H$34:$H$777,СВЦЭМ!$A$34:$A$777,$A266,СВЦЭМ!$B$34:$B$777,O$260)+'СЕТ СН'!$F$12-'СЕТ СН'!$F$21</f>
        <v>-190.28948197</v>
      </c>
      <c r="P266" s="37">
        <f>SUMIFS(СВЦЭМ!$H$34:$H$777,СВЦЭМ!$A$34:$A$777,$A266,СВЦЭМ!$B$34:$B$777,P$260)+'СЕТ СН'!$F$12-'СЕТ СН'!$F$21</f>
        <v>-195.13477719999997</v>
      </c>
      <c r="Q266" s="37">
        <f>SUMIFS(СВЦЭМ!$H$34:$H$777,СВЦЭМ!$A$34:$A$777,$A266,СВЦЭМ!$B$34:$B$777,Q$260)+'СЕТ СН'!$F$12-'СЕТ СН'!$F$21</f>
        <v>-194.33004066000001</v>
      </c>
      <c r="R266" s="37">
        <f>SUMIFS(СВЦЭМ!$H$34:$H$777,СВЦЭМ!$A$34:$A$777,$A266,СВЦЭМ!$B$34:$B$777,R$260)+'СЕТ СН'!$F$12-'СЕТ СН'!$F$21</f>
        <v>-195.64247596000001</v>
      </c>
      <c r="S266" s="37">
        <f>SUMIFS(СВЦЭМ!$H$34:$H$777,СВЦЭМ!$A$34:$A$777,$A266,СВЦЭМ!$B$34:$B$777,S$260)+'СЕТ СН'!$F$12-'СЕТ СН'!$F$21</f>
        <v>-186.99815074999998</v>
      </c>
      <c r="T266" s="37">
        <f>SUMIFS(СВЦЭМ!$H$34:$H$777,СВЦЭМ!$A$34:$A$777,$A266,СВЦЭМ!$B$34:$B$777,T$260)+'СЕТ СН'!$F$12-'СЕТ СН'!$F$21</f>
        <v>-183.61776944000002</v>
      </c>
      <c r="U266" s="37">
        <f>SUMIFS(СВЦЭМ!$H$34:$H$777,СВЦЭМ!$A$34:$A$777,$A266,СВЦЭМ!$B$34:$B$777,U$260)+'СЕТ СН'!$F$12-'СЕТ СН'!$F$21</f>
        <v>-182.49933698000001</v>
      </c>
      <c r="V266" s="37">
        <f>SUMIFS(СВЦЭМ!$H$34:$H$777,СВЦЭМ!$A$34:$A$777,$A266,СВЦЭМ!$B$34:$B$777,V$260)+'СЕТ СН'!$F$12-'СЕТ СН'!$F$21</f>
        <v>-178.39146925</v>
      </c>
      <c r="W266" s="37">
        <f>SUMIFS(СВЦЭМ!$H$34:$H$777,СВЦЭМ!$A$34:$A$777,$A266,СВЦЭМ!$B$34:$B$777,W$260)+'СЕТ СН'!$F$12-'СЕТ СН'!$F$21</f>
        <v>-180.74725798999998</v>
      </c>
      <c r="X266" s="37">
        <f>SUMIFS(СВЦЭМ!$H$34:$H$777,СВЦЭМ!$A$34:$A$777,$A266,СВЦЭМ!$B$34:$B$777,X$260)+'СЕТ СН'!$F$12-'СЕТ СН'!$F$21</f>
        <v>-188.78579414000001</v>
      </c>
      <c r="Y266" s="37">
        <f>SUMIFS(СВЦЭМ!$H$34:$H$777,СВЦЭМ!$A$34:$A$777,$A266,СВЦЭМ!$B$34:$B$777,Y$260)+'СЕТ СН'!$F$12-'СЕТ СН'!$F$21</f>
        <v>-175.01560984000002</v>
      </c>
    </row>
    <row r="267" spans="1:27" ht="15.75" x14ac:dyDescent="0.2">
      <c r="A267" s="36">
        <f t="shared" si="7"/>
        <v>42742</v>
      </c>
      <c r="B267" s="37">
        <f>SUMIFS(СВЦЭМ!$H$34:$H$777,СВЦЭМ!$A$34:$A$777,$A267,СВЦЭМ!$B$34:$B$777,B$260)+'СЕТ СН'!$F$12-'СЕТ СН'!$F$21</f>
        <v>-151.14022189999997</v>
      </c>
      <c r="C267" s="37">
        <f>SUMIFS(СВЦЭМ!$H$34:$H$777,СВЦЭМ!$A$34:$A$777,$A267,СВЦЭМ!$B$34:$B$777,C$260)+'СЕТ СН'!$F$12-'СЕТ СН'!$F$21</f>
        <v>-133.49327026999998</v>
      </c>
      <c r="D267" s="37">
        <f>SUMIFS(СВЦЭМ!$H$34:$H$777,СВЦЭМ!$A$34:$A$777,$A267,СВЦЭМ!$B$34:$B$777,D$260)+'СЕТ СН'!$F$12-'СЕТ СН'!$F$21</f>
        <v>-121.58610324</v>
      </c>
      <c r="E267" s="37">
        <f>SUMIFS(СВЦЭМ!$H$34:$H$777,СВЦЭМ!$A$34:$A$777,$A267,СВЦЭМ!$B$34:$B$777,E$260)+'СЕТ СН'!$F$12-'СЕТ СН'!$F$21</f>
        <v>-116.93957230000001</v>
      </c>
      <c r="F267" s="37">
        <f>SUMIFS(СВЦЭМ!$H$34:$H$777,СВЦЭМ!$A$34:$A$777,$A267,СВЦЭМ!$B$34:$B$777,F$260)+'СЕТ СН'!$F$12-'СЕТ СН'!$F$21</f>
        <v>-115.09395837</v>
      </c>
      <c r="G267" s="37">
        <f>SUMIFS(СВЦЭМ!$H$34:$H$777,СВЦЭМ!$A$34:$A$777,$A267,СВЦЭМ!$B$34:$B$777,G$260)+'СЕТ СН'!$F$12-'СЕТ СН'!$F$21</f>
        <v>-113.89241308999999</v>
      </c>
      <c r="H267" s="37">
        <f>SUMIFS(СВЦЭМ!$H$34:$H$777,СВЦЭМ!$A$34:$A$777,$A267,СВЦЭМ!$B$34:$B$777,H$260)+'СЕТ СН'!$F$12-'СЕТ СН'!$F$21</f>
        <v>-126.18886596999999</v>
      </c>
      <c r="I267" s="37">
        <f>SUMIFS(СВЦЭМ!$H$34:$H$777,СВЦЭМ!$A$34:$A$777,$A267,СВЦЭМ!$B$34:$B$777,I$260)+'СЕТ СН'!$F$12-'СЕТ СН'!$F$21</f>
        <v>-144.88848173999997</v>
      </c>
      <c r="J267" s="37">
        <f>SUMIFS(СВЦЭМ!$H$34:$H$777,СВЦЭМ!$A$34:$A$777,$A267,СВЦЭМ!$B$34:$B$777,J$260)+'СЕТ СН'!$F$12-'СЕТ СН'!$F$21</f>
        <v>-179.35710723</v>
      </c>
      <c r="K267" s="37">
        <f>SUMIFS(СВЦЭМ!$H$34:$H$777,СВЦЭМ!$A$34:$A$777,$A267,СВЦЭМ!$B$34:$B$777,K$260)+'СЕТ СН'!$F$12-'СЕТ СН'!$F$21</f>
        <v>-188.81394456999999</v>
      </c>
      <c r="L267" s="37">
        <f>SUMIFS(СВЦЭМ!$H$34:$H$777,СВЦЭМ!$A$34:$A$777,$A267,СВЦЭМ!$B$34:$B$777,L$260)+'СЕТ СН'!$F$12-'СЕТ СН'!$F$21</f>
        <v>-184.81433609999999</v>
      </c>
      <c r="M267" s="37">
        <f>SUMIFS(СВЦЭМ!$H$34:$H$777,СВЦЭМ!$A$34:$A$777,$A267,СВЦЭМ!$B$34:$B$777,M$260)+'СЕТ СН'!$F$12-'СЕТ СН'!$F$21</f>
        <v>-183.41434772999997</v>
      </c>
      <c r="N267" s="37">
        <f>SUMIFS(СВЦЭМ!$H$34:$H$777,СВЦЭМ!$A$34:$A$777,$A267,СВЦЭМ!$B$34:$B$777,N$260)+'СЕТ СН'!$F$12-'СЕТ СН'!$F$21</f>
        <v>-188.21529141000002</v>
      </c>
      <c r="O267" s="37">
        <f>SUMIFS(СВЦЭМ!$H$34:$H$777,СВЦЭМ!$A$34:$A$777,$A267,СВЦЭМ!$B$34:$B$777,O$260)+'СЕТ СН'!$F$12-'СЕТ СН'!$F$21</f>
        <v>-191.35213616999999</v>
      </c>
      <c r="P267" s="37">
        <f>SUMIFS(СВЦЭМ!$H$34:$H$777,СВЦЭМ!$A$34:$A$777,$A267,СВЦЭМ!$B$34:$B$777,P$260)+'СЕТ СН'!$F$12-'СЕТ СН'!$F$21</f>
        <v>-190.95203966999998</v>
      </c>
      <c r="Q267" s="37">
        <f>SUMIFS(СВЦЭМ!$H$34:$H$777,СВЦЭМ!$A$34:$A$777,$A267,СВЦЭМ!$B$34:$B$777,Q$260)+'СЕТ СН'!$F$12-'СЕТ СН'!$F$21</f>
        <v>-192.53206360000001</v>
      </c>
      <c r="R267" s="37">
        <f>SUMIFS(СВЦЭМ!$H$34:$H$777,СВЦЭМ!$A$34:$A$777,$A267,СВЦЭМ!$B$34:$B$777,R$260)+'СЕТ СН'!$F$12-'СЕТ СН'!$F$21</f>
        <v>-192.09649987</v>
      </c>
      <c r="S267" s="37">
        <f>SUMIFS(СВЦЭМ!$H$34:$H$777,СВЦЭМ!$A$34:$A$777,$A267,СВЦЭМ!$B$34:$B$777,S$260)+'СЕТ СН'!$F$12-'СЕТ СН'!$F$21</f>
        <v>-188.62800297000001</v>
      </c>
      <c r="T267" s="37">
        <f>SUMIFS(СВЦЭМ!$H$34:$H$777,СВЦЭМ!$A$34:$A$777,$A267,СВЦЭМ!$B$34:$B$777,T$260)+'СЕТ СН'!$F$12-'СЕТ СН'!$F$21</f>
        <v>-175.17540408000002</v>
      </c>
      <c r="U267" s="37">
        <f>SUMIFS(СВЦЭМ!$H$34:$H$777,СВЦЭМ!$A$34:$A$777,$A267,СВЦЭМ!$B$34:$B$777,U$260)+'СЕТ СН'!$F$12-'СЕТ СН'!$F$21</f>
        <v>-177.04276587999999</v>
      </c>
      <c r="V267" s="37">
        <f>SUMIFS(СВЦЭМ!$H$34:$H$777,СВЦЭМ!$A$34:$A$777,$A267,СВЦЭМ!$B$34:$B$777,V$260)+'СЕТ СН'!$F$12-'СЕТ СН'!$F$21</f>
        <v>-181.55642408</v>
      </c>
      <c r="W267" s="37">
        <f>SUMIFS(СВЦЭМ!$H$34:$H$777,СВЦЭМ!$A$34:$A$777,$A267,СВЦЭМ!$B$34:$B$777,W$260)+'СЕТ СН'!$F$12-'СЕТ СН'!$F$21</f>
        <v>-183.96649603999998</v>
      </c>
      <c r="X267" s="37">
        <f>SUMIFS(СВЦЭМ!$H$34:$H$777,СВЦЭМ!$A$34:$A$777,$A267,СВЦЭМ!$B$34:$B$777,X$260)+'СЕТ СН'!$F$12-'СЕТ СН'!$F$21</f>
        <v>-188.89245921000003</v>
      </c>
      <c r="Y267" s="37">
        <f>SUMIFS(СВЦЭМ!$H$34:$H$777,СВЦЭМ!$A$34:$A$777,$A267,СВЦЭМ!$B$34:$B$777,Y$260)+'СЕТ СН'!$F$12-'СЕТ СН'!$F$21</f>
        <v>-168.96268636000002</v>
      </c>
    </row>
    <row r="268" spans="1:27" ht="15.75" x14ac:dyDescent="0.2">
      <c r="A268" s="36">
        <f t="shared" si="7"/>
        <v>42743</v>
      </c>
      <c r="B268" s="37">
        <f>SUMIFS(СВЦЭМ!$H$34:$H$777,СВЦЭМ!$A$34:$A$777,$A268,СВЦЭМ!$B$34:$B$777,B$260)+'СЕТ СН'!$F$12-'СЕТ СН'!$F$21</f>
        <v>-151.28743558999997</v>
      </c>
      <c r="C268" s="37">
        <f>SUMIFS(СВЦЭМ!$H$34:$H$777,СВЦЭМ!$A$34:$A$777,$A268,СВЦЭМ!$B$34:$B$777,C$260)+'СЕТ СН'!$F$12-'СЕТ СН'!$F$21</f>
        <v>-129.49970533999999</v>
      </c>
      <c r="D268" s="37">
        <f>SUMIFS(СВЦЭМ!$H$34:$H$777,СВЦЭМ!$A$34:$A$777,$A268,СВЦЭМ!$B$34:$B$777,D$260)+'СЕТ СН'!$F$12-'СЕТ СН'!$F$21</f>
        <v>-109.22753521999999</v>
      </c>
      <c r="E268" s="37">
        <f>SUMIFS(СВЦЭМ!$H$34:$H$777,СВЦЭМ!$A$34:$A$777,$A268,СВЦЭМ!$B$34:$B$777,E$260)+'СЕТ СН'!$F$12-'СЕТ СН'!$F$21</f>
        <v>-90.514707840000028</v>
      </c>
      <c r="F268" s="37">
        <f>SUMIFS(СВЦЭМ!$H$34:$H$777,СВЦЭМ!$A$34:$A$777,$A268,СВЦЭМ!$B$34:$B$777,F$260)+'СЕТ СН'!$F$12-'СЕТ СН'!$F$21</f>
        <v>-85.791415749999999</v>
      </c>
      <c r="G268" s="37">
        <f>SUMIFS(СВЦЭМ!$H$34:$H$777,СВЦЭМ!$A$34:$A$777,$A268,СВЦЭМ!$B$34:$B$777,G$260)+'СЕТ СН'!$F$12-'СЕТ СН'!$F$21</f>
        <v>-89.288705689999972</v>
      </c>
      <c r="H268" s="37">
        <f>SUMIFS(СВЦЭМ!$H$34:$H$777,СВЦЭМ!$A$34:$A$777,$A268,СВЦЭМ!$B$34:$B$777,H$260)+'СЕТ СН'!$F$12-'СЕТ СН'!$F$21</f>
        <v>-94.87318184999998</v>
      </c>
      <c r="I268" s="37">
        <f>SUMIFS(СВЦЭМ!$H$34:$H$777,СВЦЭМ!$A$34:$A$777,$A268,СВЦЭМ!$B$34:$B$777,I$260)+'СЕТ СН'!$F$12-'СЕТ СН'!$F$21</f>
        <v>-116.78435760999997</v>
      </c>
      <c r="J268" s="37">
        <f>SUMIFS(СВЦЭМ!$H$34:$H$777,СВЦЭМ!$A$34:$A$777,$A268,СВЦЭМ!$B$34:$B$777,J$260)+'СЕТ СН'!$F$12-'СЕТ СН'!$F$21</f>
        <v>-146.70074835000003</v>
      </c>
      <c r="K268" s="37">
        <f>SUMIFS(СВЦЭМ!$H$34:$H$777,СВЦЭМ!$A$34:$A$777,$A268,СВЦЭМ!$B$34:$B$777,K$260)+'СЕТ СН'!$F$12-'СЕТ СН'!$F$21</f>
        <v>-167.65166761</v>
      </c>
      <c r="L268" s="37">
        <f>SUMIFS(СВЦЭМ!$H$34:$H$777,СВЦЭМ!$A$34:$A$777,$A268,СВЦЭМ!$B$34:$B$777,L$260)+'СЕТ СН'!$F$12-'СЕТ СН'!$F$21</f>
        <v>-176.03156553000002</v>
      </c>
      <c r="M268" s="37">
        <f>SUMIFS(СВЦЭМ!$H$34:$H$777,СВЦЭМ!$A$34:$A$777,$A268,СВЦЭМ!$B$34:$B$777,M$260)+'СЕТ СН'!$F$12-'СЕТ СН'!$F$21</f>
        <v>-175.96046482000003</v>
      </c>
      <c r="N268" s="37">
        <f>SUMIFS(СВЦЭМ!$H$34:$H$777,СВЦЭМ!$A$34:$A$777,$A268,СВЦЭМ!$B$34:$B$777,N$260)+'СЕТ СН'!$F$12-'СЕТ СН'!$F$21</f>
        <v>-178.89249638000001</v>
      </c>
      <c r="O268" s="37">
        <f>SUMIFS(СВЦЭМ!$H$34:$H$777,СВЦЭМ!$A$34:$A$777,$A268,СВЦЭМ!$B$34:$B$777,O$260)+'СЕТ СН'!$F$12-'СЕТ СН'!$F$21</f>
        <v>-173.23025460000002</v>
      </c>
      <c r="P268" s="37">
        <f>SUMIFS(СВЦЭМ!$H$34:$H$777,СВЦЭМ!$A$34:$A$777,$A268,СВЦЭМ!$B$34:$B$777,P$260)+'СЕТ СН'!$F$12-'СЕТ СН'!$F$21</f>
        <v>-168.75008493000001</v>
      </c>
      <c r="Q268" s="37">
        <f>SUMIFS(СВЦЭМ!$H$34:$H$777,СВЦЭМ!$A$34:$A$777,$A268,СВЦЭМ!$B$34:$B$777,Q$260)+'СЕТ СН'!$F$12-'СЕТ СН'!$F$21</f>
        <v>-161.80380593000001</v>
      </c>
      <c r="R268" s="37">
        <f>SUMIFS(СВЦЭМ!$H$34:$H$777,СВЦЭМ!$A$34:$A$777,$A268,СВЦЭМ!$B$34:$B$777,R$260)+'СЕТ СН'!$F$12-'СЕТ СН'!$F$21</f>
        <v>-163.69494400000002</v>
      </c>
      <c r="S268" s="37">
        <f>SUMIFS(СВЦЭМ!$H$34:$H$777,СВЦЭМ!$A$34:$A$777,$A268,СВЦЭМ!$B$34:$B$777,S$260)+'СЕТ СН'!$F$12-'СЕТ СН'!$F$21</f>
        <v>-176.10236218</v>
      </c>
      <c r="T268" s="37">
        <f>SUMIFS(СВЦЭМ!$H$34:$H$777,СВЦЭМ!$A$34:$A$777,$A268,СВЦЭМ!$B$34:$B$777,T$260)+'СЕТ СН'!$F$12-'СЕТ СН'!$F$21</f>
        <v>-168.08162454000001</v>
      </c>
      <c r="U268" s="37">
        <f>SUMIFS(СВЦЭМ!$H$34:$H$777,СВЦЭМ!$A$34:$A$777,$A268,СВЦЭМ!$B$34:$B$777,U$260)+'СЕТ СН'!$F$12-'СЕТ СН'!$F$21</f>
        <v>-169.29904370999998</v>
      </c>
      <c r="V268" s="37">
        <f>SUMIFS(СВЦЭМ!$H$34:$H$777,СВЦЭМ!$A$34:$A$777,$A268,СВЦЭМ!$B$34:$B$777,V$260)+'СЕТ СН'!$F$12-'СЕТ СН'!$F$21</f>
        <v>-172.53965591999997</v>
      </c>
      <c r="W268" s="37">
        <f>SUMIFS(СВЦЭМ!$H$34:$H$777,СВЦЭМ!$A$34:$A$777,$A268,СВЦЭМ!$B$34:$B$777,W$260)+'СЕТ СН'!$F$12-'СЕТ СН'!$F$21</f>
        <v>-173.23021476000002</v>
      </c>
      <c r="X268" s="37">
        <f>SUMIFS(СВЦЭМ!$H$34:$H$777,СВЦЭМ!$A$34:$A$777,$A268,СВЦЭМ!$B$34:$B$777,X$260)+'СЕТ СН'!$F$12-'СЕТ СН'!$F$21</f>
        <v>-164.66970801999997</v>
      </c>
      <c r="Y268" s="37">
        <f>SUMIFS(СВЦЭМ!$H$34:$H$777,СВЦЭМ!$A$34:$A$777,$A268,СВЦЭМ!$B$34:$B$777,Y$260)+'СЕТ СН'!$F$12-'СЕТ СН'!$F$21</f>
        <v>-132.02835322999999</v>
      </c>
    </row>
    <row r="269" spans="1:27" ht="15.75" x14ac:dyDescent="0.2">
      <c r="A269" s="36">
        <f t="shared" si="7"/>
        <v>42744</v>
      </c>
      <c r="B269" s="37">
        <f>SUMIFS(СВЦЭМ!$H$34:$H$777,СВЦЭМ!$A$34:$A$777,$A269,СВЦЭМ!$B$34:$B$777,B$260)+'СЕТ СН'!$F$12-'СЕТ СН'!$F$21</f>
        <v>-111.12081727999998</v>
      </c>
      <c r="C269" s="37">
        <f>SUMIFS(СВЦЭМ!$H$34:$H$777,СВЦЭМ!$A$34:$A$777,$A269,СВЦЭМ!$B$34:$B$777,C$260)+'СЕТ СН'!$F$12-'СЕТ СН'!$F$21</f>
        <v>-91.533800729999996</v>
      </c>
      <c r="D269" s="37">
        <f>SUMIFS(СВЦЭМ!$H$34:$H$777,СВЦЭМ!$A$34:$A$777,$A269,СВЦЭМ!$B$34:$B$777,D$260)+'СЕТ СН'!$F$12-'СЕТ СН'!$F$21</f>
        <v>-76.887572879999993</v>
      </c>
      <c r="E269" s="37">
        <f>SUMIFS(СВЦЭМ!$H$34:$H$777,СВЦЭМ!$A$34:$A$777,$A269,СВЦЭМ!$B$34:$B$777,E$260)+'СЕТ СН'!$F$12-'СЕТ СН'!$F$21</f>
        <v>-70.19707489000001</v>
      </c>
      <c r="F269" s="37">
        <f>SUMIFS(СВЦЭМ!$H$34:$H$777,СВЦЭМ!$A$34:$A$777,$A269,СВЦЭМ!$B$34:$B$777,F$260)+'СЕТ СН'!$F$12-'СЕТ СН'!$F$21</f>
        <v>-71.631846259999975</v>
      </c>
      <c r="G269" s="37">
        <f>SUMIFS(СВЦЭМ!$H$34:$H$777,СВЦЭМ!$A$34:$A$777,$A269,СВЦЭМ!$B$34:$B$777,G$260)+'СЕТ СН'!$F$12-'СЕТ СН'!$F$21</f>
        <v>-76.943197489999989</v>
      </c>
      <c r="H269" s="37">
        <f>SUMIFS(СВЦЭМ!$H$34:$H$777,СВЦЭМ!$A$34:$A$777,$A269,СВЦЭМ!$B$34:$B$777,H$260)+'СЕТ СН'!$F$12-'СЕТ СН'!$F$21</f>
        <v>-105.08639672999999</v>
      </c>
      <c r="I269" s="37">
        <f>SUMIFS(СВЦЭМ!$H$34:$H$777,СВЦЭМ!$A$34:$A$777,$A269,СВЦЭМ!$B$34:$B$777,I$260)+'СЕТ СН'!$F$12-'СЕТ СН'!$F$21</f>
        <v>-129.57501144000003</v>
      </c>
      <c r="J269" s="37">
        <f>SUMIFS(СВЦЭМ!$H$34:$H$777,СВЦЭМ!$A$34:$A$777,$A269,СВЦЭМ!$B$34:$B$777,J$260)+'СЕТ СН'!$F$12-'СЕТ СН'!$F$21</f>
        <v>-161.31478274</v>
      </c>
      <c r="K269" s="37">
        <f>SUMIFS(СВЦЭМ!$H$34:$H$777,СВЦЭМ!$A$34:$A$777,$A269,СВЦЭМ!$B$34:$B$777,K$260)+'СЕТ СН'!$F$12-'СЕТ СН'!$F$21</f>
        <v>-173.30465901999997</v>
      </c>
      <c r="L269" s="37">
        <f>SUMIFS(СВЦЭМ!$H$34:$H$777,СВЦЭМ!$A$34:$A$777,$A269,СВЦЭМ!$B$34:$B$777,L$260)+'СЕТ СН'!$F$12-'СЕТ СН'!$F$21</f>
        <v>-174.37984971999998</v>
      </c>
      <c r="M269" s="37">
        <f>SUMIFS(СВЦЭМ!$H$34:$H$777,СВЦЭМ!$A$34:$A$777,$A269,СВЦЭМ!$B$34:$B$777,M$260)+'СЕТ СН'!$F$12-'СЕТ СН'!$F$21</f>
        <v>-175.49241398999999</v>
      </c>
      <c r="N269" s="37">
        <f>SUMIFS(СВЦЭМ!$H$34:$H$777,СВЦЭМ!$A$34:$A$777,$A269,СВЦЭМ!$B$34:$B$777,N$260)+'СЕТ СН'!$F$12-'СЕТ СН'!$F$21</f>
        <v>-165.27898238</v>
      </c>
      <c r="O269" s="37">
        <f>SUMIFS(СВЦЭМ!$H$34:$H$777,СВЦЭМ!$A$34:$A$777,$A269,СВЦЭМ!$B$34:$B$777,O$260)+'СЕТ СН'!$F$12-'СЕТ СН'!$F$21</f>
        <v>-165.18946892999998</v>
      </c>
      <c r="P269" s="37">
        <f>SUMIFS(СВЦЭМ!$H$34:$H$777,СВЦЭМ!$A$34:$A$777,$A269,СВЦЭМ!$B$34:$B$777,P$260)+'СЕТ СН'!$F$12-'СЕТ СН'!$F$21</f>
        <v>-164.01608999000001</v>
      </c>
      <c r="Q269" s="37">
        <f>SUMIFS(СВЦЭМ!$H$34:$H$777,СВЦЭМ!$A$34:$A$777,$A269,СВЦЭМ!$B$34:$B$777,Q$260)+'СЕТ СН'!$F$12-'СЕТ СН'!$F$21</f>
        <v>-164.26208373999998</v>
      </c>
      <c r="R269" s="37">
        <f>SUMIFS(СВЦЭМ!$H$34:$H$777,СВЦЭМ!$A$34:$A$777,$A269,СВЦЭМ!$B$34:$B$777,R$260)+'СЕТ СН'!$F$12-'СЕТ СН'!$F$21</f>
        <v>-163.00013533999999</v>
      </c>
      <c r="S269" s="37">
        <f>SUMIFS(СВЦЭМ!$H$34:$H$777,СВЦЭМ!$A$34:$A$777,$A269,СВЦЭМ!$B$34:$B$777,S$260)+'СЕТ СН'!$F$12-'СЕТ СН'!$F$21</f>
        <v>-166.34351826</v>
      </c>
      <c r="T269" s="37">
        <f>SUMIFS(СВЦЭМ!$H$34:$H$777,СВЦЭМ!$A$34:$A$777,$A269,СВЦЭМ!$B$34:$B$777,T$260)+'СЕТ СН'!$F$12-'СЕТ СН'!$F$21</f>
        <v>-173.83222147999999</v>
      </c>
      <c r="U269" s="37">
        <f>SUMIFS(СВЦЭМ!$H$34:$H$777,СВЦЭМ!$A$34:$A$777,$A269,СВЦЭМ!$B$34:$B$777,U$260)+'СЕТ СН'!$F$12-'СЕТ СН'!$F$21</f>
        <v>-171.92172819000001</v>
      </c>
      <c r="V269" s="37">
        <f>SUMIFS(СВЦЭМ!$H$34:$H$777,СВЦЭМ!$A$34:$A$777,$A269,СВЦЭМ!$B$34:$B$777,V$260)+'СЕТ СН'!$F$12-'СЕТ СН'!$F$21</f>
        <v>-172.10146852000003</v>
      </c>
      <c r="W269" s="37">
        <f>SUMIFS(СВЦЭМ!$H$34:$H$777,СВЦЭМ!$A$34:$A$777,$A269,СВЦЭМ!$B$34:$B$777,W$260)+'СЕТ СН'!$F$12-'СЕТ СН'!$F$21</f>
        <v>-171.6408611</v>
      </c>
      <c r="X269" s="37">
        <f>SUMIFS(СВЦЭМ!$H$34:$H$777,СВЦЭМ!$A$34:$A$777,$A269,СВЦЭМ!$B$34:$B$777,X$260)+'СЕТ СН'!$F$12-'СЕТ СН'!$F$21</f>
        <v>-166.86244268000002</v>
      </c>
      <c r="Y269" s="37">
        <f>SUMIFS(СВЦЭМ!$H$34:$H$777,СВЦЭМ!$A$34:$A$777,$A269,СВЦЭМ!$B$34:$B$777,Y$260)+'СЕТ СН'!$F$12-'СЕТ СН'!$F$21</f>
        <v>-140.47209329999998</v>
      </c>
    </row>
    <row r="270" spans="1:27" ht="15.75" x14ac:dyDescent="0.2">
      <c r="A270" s="36">
        <f t="shared" si="7"/>
        <v>42745</v>
      </c>
      <c r="B270" s="37">
        <f>SUMIFS(СВЦЭМ!$H$34:$H$777,СВЦЭМ!$A$34:$A$777,$A270,СВЦЭМ!$B$34:$B$777,B$260)+'СЕТ СН'!$F$12-'СЕТ СН'!$F$21</f>
        <v>-89.709686869999985</v>
      </c>
      <c r="C270" s="37">
        <f>SUMIFS(СВЦЭМ!$H$34:$H$777,СВЦЭМ!$A$34:$A$777,$A270,СВЦЭМ!$B$34:$B$777,C$260)+'СЕТ СН'!$F$12-'СЕТ СН'!$F$21</f>
        <v>-74.285800400000028</v>
      </c>
      <c r="D270" s="37">
        <f>SUMIFS(СВЦЭМ!$H$34:$H$777,СВЦЭМ!$A$34:$A$777,$A270,СВЦЭМ!$B$34:$B$777,D$260)+'СЕТ СН'!$F$12-'СЕТ СН'!$F$21</f>
        <v>-72.497151009999982</v>
      </c>
      <c r="E270" s="37">
        <f>SUMIFS(СВЦЭМ!$H$34:$H$777,СВЦЭМ!$A$34:$A$777,$A270,СВЦЭМ!$B$34:$B$777,E$260)+'СЕТ СН'!$F$12-'СЕТ СН'!$F$21</f>
        <v>-70.970859179999991</v>
      </c>
      <c r="F270" s="37">
        <f>SUMIFS(СВЦЭМ!$H$34:$H$777,СВЦЭМ!$A$34:$A$777,$A270,СВЦЭМ!$B$34:$B$777,F$260)+'СЕТ СН'!$F$12-'СЕТ СН'!$F$21</f>
        <v>-70.719730799999979</v>
      </c>
      <c r="G270" s="37">
        <f>SUMIFS(СВЦЭМ!$H$34:$H$777,СВЦЭМ!$A$34:$A$777,$A270,СВЦЭМ!$B$34:$B$777,G$260)+'СЕТ СН'!$F$12-'СЕТ СН'!$F$21</f>
        <v>-70.733667879999985</v>
      </c>
      <c r="H270" s="37">
        <f>SUMIFS(СВЦЭМ!$H$34:$H$777,СВЦЭМ!$A$34:$A$777,$A270,СВЦЭМ!$B$34:$B$777,H$260)+'СЕТ СН'!$F$12-'СЕТ СН'!$F$21</f>
        <v>-88.714227479999977</v>
      </c>
      <c r="I270" s="37">
        <f>SUMIFS(СВЦЭМ!$H$34:$H$777,СВЦЭМ!$A$34:$A$777,$A270,СВЦЭМ!$B$34:$B$777,I$260)+'СЕТ СН'!$F$12-'СЕТ СН'!$F$21</f>
        <v>-126.98469012999999</v>
      </c>
      <c r="J270" s="37">
        <f>SUMIFS(СВЦЭМ!$H$34:$H$777,СВЦЭМ!$A$34:$A$777,$A270,СВЦЭМ!$B$34:$B$777,J$260)+'СЕТ СН'!$F$12-'СЕТ СН'!$F$21</f>
        <v>-164.51466528999998</v>
      </c>
      <c r="K270" s="37">
        <f>SUMIFS(СВЦЭМ!$H$34:$H$777,СВЦЭМ!$A$34:$A$777,$A270,СВЦЭМ!$B$34:$B$777,K$260)+'СЕТ СН'!$F$12-'СЕТ СН'!$F$21</f>
        <v>-169.40500370000001</v>
      </c>
      <c r="L270" s="37">
        <f>SUMIFS(СВЦЭМ!$H$34:$H$777,СВЦЭМ!$A$34:$A$777,$A270,СВЦЭМ!$B$34:$B$777,L$260)+'СЕТ СН'!$F$12-'СЕТ СН'!$F$21</f>
        <v>-169.24897844999998</v>
      </c>
      <c r="M270" s="37">
        <f>SUMIFS(СВЦЭМ!$H$34:$H$777,СВЦЭМ!$A$34:$A$777,$A270,СВЦЭМ!$B$34:$B$777,M$260)+'СЕТ СН'!$F$12-'СЕТ СН'!$F$21</f>
        <v>-172.94723169999997</v>
      </c>
      <c r="N270" s="37">
        <f>SUMIFS(СВЦЭМ!$H$34:$H$777,СВЦЭМ!$A$34:$A$777,$A270,СВЦЭМ!$B$34:$B$777,N$260)+'СЕТ СН'!$F$12-'СЕТ СН'!$F$21</f>
        <v>-170.94445192000001</v>
      </c>
      <c r="O270" s="37">
        <f>SUMIFS(СВЦЭМ!$H$34:$H$777,СВЦЭМ!$A$34:$A$777,$A270,СВЦЭМ!$B$34:$B$777,O$260)+'СЕТ СН'!$F$12-'СЕТ СН'!$F$21</f>
        <v>-166.08236782</v>
      </c>
      <c r="P270" s="37">
        <f>SUMIFS(СВЦЭМ!$H$34:$H$777,СВЦЭМ!$A$34:$A$777,$A270,СВЦЭМ!$B$34:$B$777,P$260)+'СЕТ СН'!$F$12-'СЕТ СН'!$F$21</f>
        <v>-160.68968106</v>
      </c>
      <c r="Q270" s="37">
        <f>SUMIFS(СВЦЭМ!$H$34:$H$777,СВЦЭМ!$A$34:$A$777,$A270,СВЦЭМ!$B$34:$B$777,Q$260)+'СЕТ СН'!$F$12-'СЕТ СН'!$F$21</f>
        <v>-153.93935871999997</v>
      </c>
      <c r="R270" s="37">
        <f>SUMIFS(СВЦЭМ!$H$34:$H$777,СВЦЭМ!$A$34:$A$777,$A270,СВЦЭМ!$B$34:$B$777,R$260)+'СЕТ СН'!$F$12-'СЕТ СН'!$F$21</f>
        <v>-155.00354614000003</v>
      </c>
      <c r="S270" s="37">
        <f>SUMIFS(СВЦЭМ!$H$34:$H$777,СВЦЭМ!$A$34:$A$777,$A270,СВЦЭМ!$B$34:$B$777,S$260)+'СЕТ СН'!$F$12-'СЕТ СН'!$F$21</f>
        <v>-167.96092127999998</v>
      </c>
      <c r="T270" s="37">
        <f>SUMIFS(СВЦЭМ!$H$34:$H$777,СВЦЭМ!$A$34:$A$777,$A270,СВЦЭМ!$B$34:$B$777,T$260)+'СЕТ СН'!$F$12-'СЕТ СН'!$F$21</f>
        <v>-171.22149641999999</v>
      </c>
      <c r="U270" s="37">
        <f>SUMIFS(СВЦЭМ!$H$34:$H$777,СВЦЭМ!$A$34:$A$777,$A270,СВЦЭМ!$B$34:$B$777,U$260)+'СЕТ СН'!$F$12-'СЕТ СН'!$F$21</f>
        <v>-171.02164997</v>
      </c>
      <c r="V270" s="37">
        <f>SUMIFS(СВЦЭМ!$H$34:$H$777,СВЦЭМ!$A$34:$A$777,$A270,СВЦЭМ!$B$34:$B$777,V$260)+'СЕТ СН'!$F$12-'СЕТ СН'!$F$21</f>
        <v>-172.61006642000001</v>
      </c>
      <c r="W270" s="37">
        <f>SUMIFS(СВЦЭМ!$H$34:$H$777,СВЦЭМ!$A$34:$A$777,$A270,СВЦЭМ!$B$34:$B$777,W$260)+'СЕТ СН'!$F$12-'СЕТ СН'!$F$21</f>
        <v>-173.15684421999998</v>
      </c>
      <c r="X270" s="37">
        <f>SUMIFS(СВЦЭМ!$H$34:$H$777,СВЦЭМ!$A$34:$A$777,$A270,СВЦЭМ!$B$34:$B$777,X$260)+'СЕТ СН'!$F$12-'СЕТ СН'!$F$21</f>
        <v>-161.48141733</v>
      </c>
      <c r="Y270" s="37">
        <f>SUMIFS(СВЦЭМ!$H$34:$H$777,СВЦЭМ!$A$34:$A$777,$A270,СВЦЭМ!$B$34:$B$777,Y$260)+'СЕТ СН'!$F$12-'СЕТ СН'!$F$21</f>
        <v>-124.81597439000001</v>
      </c>
    </row>
    <row r="271" spans="1:27" ht="15.75" x14ac:dyDescent="0.2">
      <c r="A271" s="36">
        <f t="shared" si="7"/>
        <v>42746</v>
      </c>
      <c r="B271" s="37">
        <f>SUMIFS(СВЦЭМ!$H$34:$H$777,СВЦЭМ!$A$34:$A$777,$A271,СВЦЭМ!$B$34:$B$777,B$260)+'СЕТ СН'!$F$12-'СЕТ СН'!$F$21</f>
        <v>-115.66746747000002</v>
      </c>
      <c r="C271" s="37">
        <f>SUMIFS(СВЦЭМ!$H$34:$H$777,СВЦЭМ!$A$34:$A$777,$A271,СВЦЭМ!$B$34:$B$777,C$260)+'СЕТ СН'!$F$12-'СЕТ СН'!$F$21</f>
        <v>-109.41325477999999</v>
      </c>
      <c r="D271" s="37">
        <f>SUMIFS(СВЦЭМ!$H$34:$H$777,СВЦЭМ!$A$34:$A$777,$A271,СВЦЭМ!$B$34:$B$777,D$260)+'СЕТ СН'!$F$12-'СЕТ СН'!$F$21</f>
        <v>-104.83244987</v>
      </c>
      <c r="E271" s="37">
        <f>SUMIFS(СВЦЭМ!$H$34:$H$777,СВЦЭМ!$A$34:$A$777,$A271,СВЦЭМ!$B$34:$B$777,E$260)+'СЕТ СН'!$F$12-'СЕТ СН'!$F$21</f>
        <v>-107.31909665000001</v>
      </c>
      <c r="F271" s="37">
        <f>SUMIFS(СВЦЭМ!$H$34:$H$777,СВЦЭМ!$A$34:$A$777,$A271,СВЦЭМ!$B$34:$B$777,F$260)+'СЕТ СН'!$F$12-'СЕТ СН'!$F$21</f>
        <v>-106.99968316000002</v>
      </c>
      <c r="G271" s="37">
        <f>SUMIFS(СВЦЭМ!$H$34:$H$777,СВЦЭМ!$A$34:$A$777,$A271,СВЦЭМ!$B$34:$B$777,G$260)+'СЕТ СН'!$F$12-'СЕТ СН'!$F$21</f>
        <v>-109.45488374000001</v>
      </c>
      <c r="H271" s="37">
        <f>SUMIFS(СВЦЭМ!$H$34:$H$777,СВЦЭМ!$A$34:$A$777,$A271,СВЦЭМ!$B$34:$B$777,H$260)+'СЕТ СН'!$F$12-'СЕТ СН'!$F$21</f>
        <v>-109.37564715000002</v>
      </c>
      <c r="I271" s="37">
        <f>SUMIFS(СВЦЭМ!$H$34:$H$777,СВЦЭМ!$A$34:$A$777,$A271,СВЦЭМ!$B$34:$B$777,I$260)+'СЕТ СН'!$F$12-'СЕТ СН'!$F$21</f>
        <v>-121.33196220999997</v>
      </c>
      <c r="J271" s="37">
        <f>SUMIFS(СВЦЭМ!$H$34:$H$777,СВЦЭМ!$A$34:$A$777,$A271,СВЦЭМ!$B$34:$B$777,J$260)+'СЕТ СН'!$F$12-'СЕТ СН'!$F$21</f>
        <v>-150.59752365999998</v>
      </c>
      <c r="K271" s="37">
        <f>SUMIFS(СВЦЭМ!$H$34:$H$777,СВЦЭМ!$A$34:$A$777,$A271,СВЦЭМ!$B$34:$B$777,K$260)+'СЕТ СН'!$F$12-'СЕТ СН'!$F$21</f>
        <v>-140.60688303000001</v>
      </c>
      <c r="L271" s="37">
        <f>SUMIFS(СВЦЭМ!$H$34:$H$777,СВЦЭМ!$A$34:$A$777,$A271,СВЦЭМ!$B$34:$B$777,L$260)+'СЕТ СН'!$F$12-'СЕТ СН'!$F$21</f>
        <v>-121.28788765000002</v>
      </c>
      <c r="M271" s="37">
        <f>SUMIFS(СВЦЭМ!$H$34:$H$777,СВЦЭМ!$A$34:$A$777,$A271,СВЦЭМ!$B$34:$B$777,M$260)+'СЕТ СН'!$F$12-'СЕТ СН'!$F$21</f>
        <v>-124.03527334</v>
      </c>
      <c r="N271" s="37">
        <f>SUMIFS(СВЦЭМ!$H$34:$H$777,СВЦЭМ!$A$34:$A$777,$A271,СВЦЭМ!$B$34:$B$777,N$260)+'СЕТ СН'!$F$12-'СЕТ СН'!$F$21</f>
        <v>-131.52513759999999</v>
      </c>
      <c r="O271" s="37">
        <f>SUMIFS(СВЦЭМ!$H$34:$H$777,СВЦЭМ!$A$34:$A$777,$A271,СВЦЭМ!$B$34:$B$777,O$260)+'СЕТ СН'!$F$12-'СЕТ СН'!$F$21</f>
        <v>-134.06159660999998</v>
      </c>
      <c r="P271" s="37">
        <f>SUMIFS(СВЦЭМ!$H$34:$H$777,СВЦЭМ!$A$34:$A$777,$A271,СВЦЭМ!$B$34:$B$777,P$260)+'СЕТ СН'!$F$12-'СЕТ СН'!$F$21</f>
        <v>-137.11159113000002</v>
      </c>
      <c r="Q271" s="37">
        <f>SUMIFS(СВЦЭМ!$H$34:$H$777,СВЦЭМ!$A$34:$A$777,$A271,СВЦЭМ!$B$34:$B$777,Q$260)+'СЕТ СН'!$F$12-'СЕТ СН'!$F$21</f>
        <v>-140.14691520000002</v>
      </c>
      <c r="R271" s="37">
        <f>SUMIFS(СВЦЭМ!$H$34:$H$777,СВЦЭМ!$A$34:$A$777,$A271,СВЦЭМ!$B$34:$B$777,R$260)+'СЕТ СН'!$F$12-'СЕТ СН'!$F$21</f>
        <v>-139.63444749000001</v>
      </c>
      <c r="S271" s="37">
        <f>SUMIFS(СВЦЭМ!$H$34:$H$777,СВЦЭМ!$A$34:$A$777,$A271,СВЦЭМ!$B$34:$B$777,S$260)+'СЕТ СН'!$F$12-'СЕТ СН'!$F$21</f>
        <v>-147.84237621</v>
      </c>
      <c r="T271" s="37">
        <f>SUMIFS(СВЦЭМ!$H$34:$H$777,СВЦЭМ!$A$34:$A$777,$A271,СВЦЭМ!$B$34:$B$777,T$260)+'СЕТ СН'!$F$12-'СЕТ СН'!$F$21</f>
        <v>-181.77851145</v>
      </c>
      <c r="U271" s="37">
        <f>SUMIFS(СВЦЭМ!$H$34:$H$777,СВЦЭМ!$A$34:$A$777,$A271,СВЦЭМ!$B$34:$B$777,U$260)+'СЕТ СН'!$F$12-'СЕТ СН'!$F$21</f>
        <v>-182.25613676</v>
      </c>
      <c r="V271" s="37">
        <f>SUMIFS(СВЦЭМ!$H$34:$H$777,СВЦЭМ!$A$34:$A$777,$A271,СВЦЭМ!$B$34:$B$777,V$260)+'СЕТ СН'!$F$12-'СЕТ СН'!$F$21</f>
        <v>-181.47732645000002</v>
      </c>
      <c r="W271" s="37">
        <f>SUMIFS(СВЦЭМ!$H$34:$H$777,СВЦЭМ!$A$34:$A$777,$A271,СВЦЭМ!$B$34:$B$777,W$260)+'СЕТ СН'!$F$12-'СЕТ СН'!$F$21</f>
        <v>-173.84980058000002</v>
      </c>
      <c r="X271" s="37">
        <f>SUMIFS(СВЦЭМ!$H$34:$H$777,СВЦЭМ!$A$34:$A$777,$A271,СВЦЭМ!$B$34:$B$777,X$260)+'СЕТ СН'!$F$12-'СЕТ СН'!$F$21</f>
        <v>-159.97898801999997</v>
      </c>
      <c r="Y271" s="37">
        <f>SUMIFS(СВЦЭМ!$H$34:$H$777,СВЦЭМ!$A$34:$A$777,$A271,СВЦЭМ!$B$34:$B$777,Y$260)+'СЕТ СН'!$F$12-'СЕТ СН'!$F$21</f>
        <v>-147.65065175000001</v>
      </c>
    </row>
    <row r="272" spans="1:27" ht="15.75" x14ac:dyDescent="0.2">
      <c r="A272" s="36">
        <f t="shared" si="7"/>
        <v>42747</v>
      </c>
      <c r="B272" s="37">
        <f>SUMIFS(СВЦЭМ!$H$34:$H$777,СВЦЭМ!$A$34:$A$777,$A272,СВЦЭМ!$B$34:$B$777,B$260)+'СЕТ СН'!$F$12-'СЕТ СН'!$F$21</f>
        <v>-131.58862649000002</v>
      </c>
      <c r="C272" s="37">
        <f>SUMIFS(СВЦЭМ!$H$34:$H$777,СВЦЭМ!$A$34:$A$777,$A272,СВЦЭМ!$B$34:$B$777,C$260)+'СЕТ СН'!$F$12-'СЕТ СН'!$F$21</f>
        <v>-112.10058657000002</v>
      </c>
      <c r="D272" s="37">
        <f>SUMIFS(СВЦЭМ!$H$34:$H$777,СВЦЭМ!$A$34:$A$777,$A272,СВЦЭМ!$B$34:$B$777,D$260)+'СЕТ СН'!$F$12-'СЕТ СН'!$F$21</f>
        <v>-105.88711425000002</v>
      </c>
      <c r="E272" s="37">
        <f>SUMIFS(СВЦЭМ!$H$34:$H$777,СВЦЭМ!$A$34:$A$777,$A272,СВЦЭМ!$B$34:$B$777,E$260)+'СЕТ СН'!$F$12-'СЕТ СН'!$F$21</f>
        <v>-104.56209322000001</v>
      </c>
      <c r="F272" s="37">
        <f>SUMIFS(СВЦЭМ!$H$34:$H$777,СВЦЭМ!$A$34:$A$777,$A272,СВЦЭМ!$B$34:$B$777,F$260)+'СЕТ СН'!$F$12-'СЕТ СН'!$F$21</f>
        <v>-105.75910438</v>
      </c>
      <c r="G272" s="37">
        <f>SUMIFS(СВЦЭМ!$H$34:$H$777,СВЦЭМ!$A$34:$A$777,$A272,СВЦЭМ!$B$34:$B$777,G$260)+'СЕТ СН'!$F$12-'СЕТ СН'!$F$21</f>
        <v>-104.45687988999998</v>
      </c>
      <c r="H272" s="37">
        <f>SUMIFS(СВЦЭМ!$H$34:$H$777,СВЦЭМ!$A$34:$A$777,$A272,СВЦЭМ!$B$34:$B$777,H$260)+'СЕТ СН'!$F$12-'СЕТ СН'!$F$21</f>
        <v>-103.95777227999997</v>
      </c>
      <c r="I272" s="37">
        <f>SUMIFS(СВЦЭМ!$H$34:$H$777,СВЦЭМ!$A$34:$A$777,$A272,СВЦЭМ!$B$34:$B$777,I$260)+'СЕТ СН'!$F$12-'СЕТ СН'!$F$21</f>
        <v>-124.45527490000001</v>
      </c>
      <c r="J272" s="37">
        <f>SUMIFS(СВЦЭМ!$H$34:$H$777,СВЦЭМ!$A$34:$A$777,$A272,СВЦЭМ!$B$34:$B$777,J$260)+'СЕТ СН'!$F$12-'СЕТ СН'!$F$21</f>
        <v>-157.96833923999998</v>
      </c>
      <c r="K272" s="37">
        <f>SUMIFS(СВЦЭМ!$H$34:$H$777,СВЦЭМ!$A$34:$A$777,$A272,СВЦЭМ!$B$34:$B$777,K$260)+'СЕТ СН'!$F$12-'СЕТ СН'!$F$21</f>
        <v>-164.76649877</v>
      </c>
      <c r="L272" s="37">
        <f>SUMIFS(СВЦЭМ!$H$34:$H$777,СВЦЭМ!$A$34:$A$777,$A272,СВЦЭМ!$B$34:$B$777,L$260)+'СЕТ СН'!$F$12-'СЕТ СН'!$F$21</f>
        <v>-162.84701222000001</v>
      </c>
      <c r="M272" s="37">
        <f>SUMIFS(СВЦЭМ!$H$34:$H$777,СВЦЭМ!$A$34:$A$777,$A272,СВЦЭМ!$B$34:$B$777,M$260)+'СЕТ СН'!$F$12-'СЕТ СН'!$F$21</f>
        <v>-160.05126225999999</v>
      </c>
      <c r="N272" s="37">
        <f>SUMIFS(СВЦЭМ!$H$34:$H$777,СВЦЭМ!$A$34:$A$777,$A272,СВЦЭМ!$B$34:$B$777,N$260)+'СЕТ СН'!$F$12-'СЕТ СН'!$F$21</f>
        <v>-164.86561310000002</v>
      </c>
      <c r="O272" s="37">
        <f>SUMIFS(СВЦЭМ!$H$34:$H$777,СВЦЭМ!$A$34:$A$777,$A272,СВЦЭМ!$B$34:$B$777,O$260)+'СЕТ СН'!$F$12-'СЕТ СН'!$F$21</f>
        <v>-162.39976822</v>
      </c>
      <c r="P272" s="37">
        <f>SUMIFS(СВЦЭМ!$H$34:$H$777,СВЦЭМ!$A$34:$A$777,$A272,СВЦЭМ!$B$34:$B$777,P$260)+'СЕТ СН'!$F$12-'СЕТ СН'!$F$21</f>
        <v>-159.75675217000003</v>
      </c>
      <c r="Q272" s="37">
        <f>SUMIFS(СВЦЭМ!$H$34:$H$777,СВЦЭМ!$A$34:$A$777,$A272,СВЦЭМ!$B$34:$B$777,Q$260)+'СЕТ СН'!$F$12-'СЕТ СН'!$F$21</f>
        <v>-161.27207492999997</v>
      </c>
      <c r="R272" s="37">
        <f>SUMIFS(СВЦЭМ!$H$34:$H$777,СВЦЭМ!$A$34:$A$777,$A272,СВЦЭМ!$B$34:$B$777,R$260)+'СЕТ СН'!$F$12-'СЕТ СН'!$F$21</f>
        <v>-159.89474580000001</v>
      </c>
      <c r="S272" s="37">
        <f>SUMIFS(СВЦЭМ!$H$34:$H$777,СВЦЭМ!$A$34:$A$777,$A272,СВЦЭМ!$B$34:$B$777,S$260)+'СЕТ СН'!$F$12-'СЕТ СН'!$F$21</f>
        <v>-152.21493024</v>
      </c>
      <c r="T272" s="37">
        <f>SUMIFS(СВЦЭМ!$H$34:$H$777,СВЦЭМ!$A$34:$A$777,$A272,СВЦЭМ!$B$34:$B$777,T$260)+'СЕТ СН'!$F$12-'СЕТ СН'!$F$21</f>
        <v>-153.50174140000001</v>
      </c>
      <c r="U272" s="37">
        <f>SUMIFS(СВЦЭМ!$H$34:$H$777,СВЦЭМ!$A$34:$A$777,$A272,СВЦЭМ!$B$34:$B$777,U$260)+'СЕТ СН'!$F$12-'СЕТ СН'!$F$21</f>
        <v>-151.96896901000002</v>
      </c>
      <c r="V272" s="37">
        <f>SUMIFS(СВЦЭМ!$H$34:$H$777,СВЦЭМ!$A$34:$A$777,$A272,СВЦЭМ!$B$34:$B$777,V$260)+'СЕТ СН'!$F$12-'СЕТ СН'!$F$21</f>
        <v>-149.52356380999998</v>
      </c>
      <c r="W272" s="37">
        <f>SUMIFS(СВЦЭМ!$H$34:$H$777,СВЦЭМ!$A$34:$A$777,$A272,СВЦЭМ!$B$34:$B$777,W$260)+'СЕТ СН'!$F$12-'СЕТ СН'!$F$21</f>
        <v>-146.19725131000001</v>
      </c>
      <c r="X272" s="37">
        <f>SUMIFS(СВЦЭМ!$H$34:$H$777,СВЦЭМ!$A$34:$A$777,$A272,СВЦЭМ!$B$34:$B$777,X$260)+'СЕТ СН'!$F$12-'СЕТ СН'!$F$21</f>
        <v>-180.78613861999997</v>
      </c>
      <c r="Y272" s="37">
        <f>SUMIFS(СВЦЭМ!$H$34:$H$777,СВЦЭМ!$A$34:$A$777,$A272,СВЦЭМ!$B$34:$B$777,Y$260)+'СЕТ СН'!$F$12-'СЕТ СН'!$F$21</f>
        <v>-147.27817229999999</v>
      </c>
    </row>
    <row r="273" spans="1:25" ht="15.75" x14ac:dyDescent="0.2">
      <c r="A273" s="36">
        <f t="shared" si="7"/>
        <v>42748</v>
      </c>
      <c r="B273" s="37">
        <f>SUMIFS(СВЦЭМ!$H$34:$H$777,СВЦЭМ!$A$34:$A$777,$A273,СВЦЭМ!$B$34:$B$777,B$260)+'СЕТ СН'!$F$12-'СЕТ СН'!$F$21</f>
        <v>-97.486782500000004</v>
      </c>
      <c r="C273" s="37">
        <f>SUMIFS(СВЦЭМ!$H$34:$H$777,СВЦЭМ!$A$34:$A$777,$A273,СВЦЭМ!$B$34:$B$777,C$260)+'СЕТ СН'!$F$12-'СЕТ СН'!$F$21</f>
        <v>-81.36037570000002</v>
      </c>
      <c r="D273" s="37">
        <f>SUMIFS(СВЦЭМ!$H$34:$H$777,СВЦЭМ!$A$34:$A$777,$A273,СВЦЭМ!$B$34:$B$777,D$260)+'СЕТ СН'!$F$12-'СЕТ СН'!$F$21</f>
        <v>-69.074477989999991</v>
      </c>
      <c r="E273" s="37">
        <f>SUMIFS(СВЦЭМ!$H$34:$H$777,СВЦЭМ!$A$34:$A$777,$A273,СВЦЭМ!$B$34:$B$777,E$260)+'СЕТ СН'!$F$12-'СЕТ СН'!$F$21</f>
        <v>-62.68034689000001</v>
      </c>
      <c r="F273" s="37">
        <f>SUMIFS(СВЦЭМ!$H$34:$H$777,СВЦЭМ!$A$34:$A$777,$A273,СВЦЭМ!$B$34:$B$777,F$260)+'СЕТ СН'!$F$12-'СЕТ СН'!$F$21</f>
        <v>-63.466493590000027</v>
      </c>
      <c r="G273" s="37">
        <f>SUMIFS(СВЦЭМ!$H$34:$H$777,СВЦЭМ!$A$34:$A$777,$A273,СВЦЭМ!$B$34:$B$777,G$260)+'СЕТ СН'!$F$12-'СЕТ СН'!$F$21</f>
        <v>-71.682392219999997</v>
      </c>
      <c r="H273" s="37">
        <f>SUMIFS(СВЦЭМ!$H$34:$H$777,СВЦЭМ!$A$34:$A$777,$A273,СВЦЭМ!$B$34:$B$777,H$260)+'СЕТ СН'!$F$12-'СЕТ СН'!$F$21</f>
        <v>-97.025809779999975</v>
      </c>
      <c r="I273" s="37">
        <f>SUMIFS(СВЦЭМ!$H$34:$H$777,СВЦЭМ!$A$34:$A$777,$A273,СВЦЭМ!$B$34:$B$777,I$260)+'СЕТ СН'!$F$12-'СЕТ СН'!$F$21</f>
        <v>-117.74278147000001</v>
      </c>
      <c r="J273" s="37">
        <f>SUMIFS(СВЦЭМ!$H$34:$H$777,СВЦЭМ!$A$34:$A$777,$A273,СВЦЭМ!$B$34:$B$777,J$260)+'СЕТ СН'!$F$12-'СЕТ СН'!$F$21</f>
        <v>-121.79012086</v>
      </c>
      <c r="K273" s="37">
        <f>SUMIFS(СВЦЭМ!$H$34:$H$777,СВЦЭМ!$A$34:$A$777,$A273,СВЦЭМ!$B$34:$B$777,K$260)+'СЕТ СН'!$F$12-'СЕТ СН'!$F$21</f>
        <v>-136.81739729999998</v>
      </c>
      <c r="L273" s="37">
        <f>SUMIFS(СВЦЭМ!$H$34:$H$777,СВЦЭМ!$A$34:$A$777,$A273,СВЦЭМ!$B$34:$B$777,L$260)+'СЕТ СН'!$F$12-'СЕТ СН'!$F$21</f>
        <v>-143.95874742000001</v>
      </c>
      <c r="M273" s="37">
        <f>SUMIFS(СВЦЭМ!$H$34:$H$777,СВЦЭМ!$A$34:$A$777,$A273,СВЦЭМ!$B$34:$B$777,M$260)+'СЕТ СН'!$F$12-'СЕТ СН'!$F$21</f>
        <v>-147.06518045000001</v>
      </c>
      <c r="N273" s="37">
        <f>SUMIFS(СВЦЭМ!$H$34:$H$777,СВЦЭМ!$A$34:$A$777,$A273,СВЦЭМ!$B$34:$B$777,N$260)+'СЕТ СН'!$F$12-'СЕТ СН'!$F$21</f>
        <v>-143.94316818999999</v>
      </c>
      <c r="O273" s="37">
        <f>SUMIFS(СВЦЭМ!$H$34:$H$777,СВЦЭМ!$A$34:$A$777,$A273,СВЦЭМ!$B$34:$B$777,O$260)+'СЕТ СН'!$F$12-'СЕТ СН'!$F$21</f>
        <v>-141.44879012000001</v>
      </c>
      <c r="P273" s="37">
        <f>SUMIFS(СВЦЭМ!$H$34:$H$777,СВЦЭМ!$A$34:$A$777,$A273,СВЦЭМ!$B$34:$B$777,P$260)+'СЕТ СН'!$F$12-'СЕТ СН'!$F$21</f>
        <v>-140.32054656000003</v>
      </c>
      <c r="Q273" s="37">
        <f>SUMIFS(СВЦЭМ!$H$34:$H$777,СВЦЭМ!$A$34:$A$777,$A273,СВЦЭМ!$B$34:$B$777,Q$260)+'СЕТ СН'!$F$12-'СЕТ СН'!$F$21</f>
        <v>-138.81135805999998</v>
      </c>
      <c r="R273" s="37">
        <f>SUMIFS(СВЦЭМ!$H$34:$H$777,СВЦЭМ!$A$34:$A$777,$A273,СВЦЭМ!$B$34:$B$777,R$260)+'СЕТ СН'!$F$12-'СЕТ СН'!$F$21</f>
        <v>-138.95103918000001</v>
      </c>
      <c r="S273" s="37">
        <f>SUMIFS(СВЦЭМ!$H$34:$H$777,СВЦЭМ!$A$34:$A$777,$A273,СВЦЭМ!$B$34:$B$777,S$260)+'СЕТ СН'!$F$12-'СЕТ СН'!$F$21</f>
        <v>-136.48770389999999</v>
      </c>
      <c r="T273" s="37">
        <f>SUMIFS(СВЦЭМ!$H$34:$H$777,СВЦЭМ!$A$34:$A$777,$A273,СВЦЭМ!$B$34:$B$777,T$260)+'СЕТ СН'!$F$12-'СЕТ СН'!$F$21</f>
        <v>-139.54379896</v>
      </c>
      <c r="U273" s="37">
        <f>SUMIFS(СВЦЭМ!$H$34:$H$777,СВЦЭМ!$A$34:$A$777,$A273,СВЦЭМ!$B$34:$B$777,U$260)+'СЕТ СН'!$F$12-'СЕТ СН'!$F$21</f>
        <v>-138.96101600999998</v>
      </c>
      <c r="V273" s="37">
        <f>SUMIFS(СВЦЭМ!$H$34:$H$777,СВЦЭМ!$A$34:$A$777,$A273,СВЦЭМ!$B$34:$B$777,V$260)+'СЕТ СН'!$F$12-'СЕТ СН'!$F$21</f>
        <v>-132.59735788</v>
      </c>
      <c r="W273" s="37">
        <f>SUMIFS(СВЦЭМ!$H$34:$H$777,СВЦЭМ!$A$34:$A$777,$A273,СВЦЭМ!$B$34:$B$777,W$260)+'СЕТ СН'!$F$12-'СЕТ СН'!$F$21</f>
        <v>-133.31624376000002</v>
      </c>
      <c r="X273" s="37">
        <f>SUMIFS(СВЦЭМ!$H$34:$H$777,СВЦЭМ!$A$34:$A$777,$A273,СВЦЭМ!$B$34:$B$777,X$260)+'СЕТ СН'!$F$12-'СЕТ СН'!$F$21</f>
        <v>-128.03983046000002</v>
      </c>
      <c r="Y273" s="37">
        <f>SUMIFS(СВЦЭМ!$H$34:$H$777,СВЦЭМ!$A$34:$A$777,$A273,СВЦЭМ!$B$34:$B$777,Y$260)+'СЕТ СН'!$F$12-'СЕТ СН'!$F$21</f>
        <v>-125.61158582000002</v>
      </c>
    </row>
    <row r="274" spans="1:25" ht="15.75" x14ac:dyDescent="0.2">
      <c r="A274" s="36">
        <f t="shared" si="7"/>
        <v>42749</v>
      </c>
      <c r="B274" s="37">
        <f>SUMIFS(СВЦЭМ!$H$34:$H$777,СВЦЭМ!$A$34:$A$777,$A274,СВЦЭМ!$B$34:$B$777,B$260)+'СЕТ СН'!$F$12-'СЕТ СН'!$F$21</f>
        <v>-120.46427628999999</v>
      </c>
      <c r="C274" s="37">
        <f>SUMIFS(СВЦЭМ!$H$34:$H$777,СВЦЭМ!$A$34:$A$777,$A274,СВЦЭМ!$B$34:$B$777,C$260)+'СЕТ СН'!$F$12-'СЕТ СН'!$F$21</f>
        <v>-118.67399165</v>
      </c>
      <c r="D274" s="37">
        <f>SUMIFS(СВЦЭМ!$H$34:$H$777,СВЦЭМ!$A$34:$A$777,$A274,СВЦЭМ!$B$34:$B$777,D$260)+'СЕТ СН'!$F$12-'СЕТ СН'!$F$21</f>
        <v>-119.45750121999998</v>
      </c>
      <c r="E274" s="37">
        <f>SUMIFS(СВЦЭМ!$H$34:$H$777,СВЦЭМ!$A$34:$A$777,$A274,СВЦЭМ!$B$34:$B$777,E$260)+'СЕТ СН'!$F$12-'СЕТ СН'!$F$21</f>
        <v>-113.37512185999998</v>
      </c>
      <c r="F274" s="37">
        <f>SUMIFS(СВЦЭМ!$H$34:$H$777,СВЦЭМ!$A$34:$A$777,$A274,СВЦЭМ!$B$34:$B$777,F$260)+'СЕТ СН'!$F$12-'СЕТ СН'!$F$21</f>
        <v>-111.80297335</v>
      </c>
      <c r="G274" s="37">
        <f>SUMIFS(СВЦЭМ!$H$34:$H$777,СВЦЭМ!$A$34:$A$777,$A274,СВЦЭМ!$B$34:$B$777,G$260)+'СЕТ СН'!$F$12-'СЕТ СН'!$F$21</f>
        <v>-114.94529001000001</v>
      </c>
      <c r="H274" s="37">
        <f>SUMIFS(СВЦЭМ!$H$34:$H$777,СВЦЭМ!$A$34:$A$777,$A274,СВЦЭМ!$B$34:$B$777,H$260)+'СЕТ СН'!$F$12-'СЕТ СН'!$F$21</f>
        <v>-119.9934824</v>
      </c>
      <c r="I274" s="37">
        <f>SUMIFS(СВЦЭМ!$H$34:$H$777,СВЦЭМ!$A$34:$A$777,$A274,СВЦЭМ!$B$34:$B$777,I$260)+'СЕТ СН'!$F$12-'СЕТ СН'!$F$21</f>
        <v>-119.19385345000001</v>
      </c>
      <c r="J274" s="37">
        <f>SUMIFS(СВЦЭМ!$H$34:$H$777,СВЦЭМ!$A$34:$A$777,$A274,СВЦЭМ!$B$34:$B$777,J$260)+'СЕТ СН'!$F$12-'СЕТ СН'!$F$21</f>
        <v>-124.81166560999998</v>
      </c>
      <c r="K274" s="37">
        <f>SUMIFS(СВЦЭМ!$H$34:$H$777,СВЦЭМ!$A$34:$A$777,$A274,СВЦЭМ!$B$34:$B$777,K$260)+'СЕТ СН'!$F$12-'СЕТ СН'!$F$21</f>
        <v>-145.54745969999999</v>
      </c>
      <c r="L274" s="37">
        <f>SUMIFS(СВЦЭМ!$H$34:$H$777,СВЦЭМ!$A$34:$A$777,$A274,СВЦЭМ!$B$34:$B$777,L$260)+'СЕТ СН'!$F$12-'СЕТ СН'!$F$21</f>
        <v>-147.10916445999999</v>
      </c>
      <c r="M274" s="37">
        <f>SUMIFS(СВЦЭМ!$H$34:$H$777,СВЦЭМ!$A$34:$A$777,$A274,СВЦЭМ!$B$34:$B$777,M$260)+'СЕТ СН'!$F$12-'СЕТ СН'!$F$21</f>
        <v>-150.00464948000001</v>
      </c>
      <c r="N274" s="37">
        <f>SUMIFS(СВЦЭМ!$H$34:$H$777,СВЦЭМ!$A$34:$A$777,$A274,СВЦЭМ!$B$34:$B$777,N$260)+'СЕТ СН'!$F$12-'СЕТ СН'!$F$21</f>
        <v>-146.81671933000001</v>
      </c>
      <c r="O274" s="37">
        <f>SUMIFS(СВЦЭМ!$H$34:$H$777,СВЦЭМ!$A$34:$A$777,$A274,СВЦЭМ!$B$34:$B$777,O$260)+'СЕТ СН'!$F$12-'СЕТ СН'!$F$21</f>
        <v>-146.08741319000001</v>
      </c>
      <c r="P274" s="37">
        <f>SUMIFS(СВЦЭМ!$H$34:$H$777,СВЦЭМ!$A$34:$A$777,$A274,СВЦЭМ!$B$34:$B$777,P$260)+'СЕТ СН'!$F$12-'СЕТ СН'!$F$21</f>
        <v>-143.88127387999998</v>
      </c>
      <c r="Q274" s="37">
        <f>SUMIFS(СВЦЭМ!$H$34:$H$777,СВЦЭМ!$A$34:$A$777,$A274,СВЦЭМ!$B$34:$B$777,Q$260)+'СЕТ СН'!$F$12-'СЕТ СН'!$F$21</f>
        <v>-141.32712432</v>
      </c>
      <c r="R274" s="37">
        <f>SUMIFS(СВЦЭМ!$H$34:$H$777,СВЦЭМ!$A$34:$A$777,$A274,СВЦЭМ!$B$34:$B$777,R$260)+'СЕТ СН'!$F$12-'СЕТ СН'!$F$21</f>
        <v>-142.28470880999998</v>
      </c>
      <c r="S274" s="37">
        <f>SUMIFS(СВЦЭМ!$H$34:$H$777,СВЦЭМ!$A$34:$A$777,$A274,СВЦЭМ!$B$34:$B$777,S$260)+'СЕТ СН'!$F$12-'СЕТ СН'!$F$21</f>
        <v>-149.38800665999997</v>
      </c>
      <c r="T274" s="37">
        <f>SUMIFS(СВЦЭМ!$H$34:$H$777,СВЦЭМ!$A$34:$A$777,$A274,СВЦЭМ!$B$34:$B$777,T$260)+'СЕТ СН'!$F$12-'СЕТ СН'!$F$21</f>
        <v>-152.25988281000002</v>
      </c>
      <c r="U274" s="37">
        <f>SUMIFS(СВЦЭМ!$H$34:$H$777,СВЦЭМ!$A$34:$A$777,$A274,СВЦЭМ!$B$34:$B$777,U$260)+'СЕТ СН'!$F$12-'СЕТ СН'!$F$21</f>
        <v>-151.99735851999998</v>
      </c>
      <c r="V274" s="37">
        <f>SUMIFS(СВЦЭМ!$H$34:$H$777,СВЦЭМ!$A$34:$A$777,$A274,СВЦЭМ!$B$34:$B$777,V$260)+'СЕТ СН'!$F$12-'СЕТ СН'!$F$21</f>
        <v>-150.29908576000003</v>
      </c>
      <c r="W274" s="37">
        <f>SUMIFS(СВЦЭМ!$H$34:$H$777,СВЦЭМ!$A$34:$A$777,$A274,СВЦЭМ!$B$34:$B$777,W$260)+'СЕТ СН'!$F$12-'СЕТ СН'!$F$21</f>
        <v>-140.90463621999999</v>
      </c>
      <c r="X274" s="37">
        <f>SUMIFS(СВЦЭМ!$H$34:$H$777,СВЦЭМ!$A$34:$A$777,$A274,СВЦЭМ!$B$34:$B$777,X$260)+'СЕТ СН'!$F$12-'СЕТ СН'!$F$21</f>
        <v>-138.14622985</v>
      </c>
      <c r="Y274" s="37">
        <f>SUMIFS(СВЦЭМ!$H$34:$H$777,СВЦЭМ!$A$34:$A$777,$A274,СВЦЭМ!$B$34:$B$777,Y$260)+'СЕТ СН'!$F$12-'СЕТ СН'!$F$21</f>
        <v>-131.58195325999998</v>
      </c>
    </row>
    <row r="275" spans="1:25" ht="15.75" x14ac:dyDescent="0.2">
      <c r="A275" s="36">
        <f t="shared" si="7"/>
        <v>42750</v>
      </c>
      <c r="B275" s="37">
        <f>SUMIFS(СВЦЭМ!$H$34:$H$777,СВЦЭМ!$A$34:$A$777,$A275,СВЦЭМ!$B$34:$B$777,B$260)+'СЕТ СН'!$F$12-'СЕТ СН'!$F$21</f>
        <v>-138.95903211000001</v>
      </c>
      <c r="C275" s="37">
        <f>SUMIFS(СВЦЭМ!$H$34:$H$777,СВЦЭМ!$A$34:$A$777,$A275,СВЦЭМ!$B$34:$B$777,C$260)+'СЕТ СН'!$F$12-'СЕТ СН'!$F$21</f>
        <v>-120.22216836000001</v>
      </c>
      <c r="D275" s="37">
        <f>SUMIFS(СВЦЭМ!$H$34:$H$777,СВЦЭМ!$A$34:$A$777,$A275,СВЦЭМ!$B$34:$B$777,D$260)+'СЕТ СН'!$F$12-'СЕТ СН'!$F$21</f>
        <v>-109.46340232</v>
      </c>
      <c r="E275" s="37">
        <f>SUMIFS(СВЦЭМ!$H$34:$H$777,СВЦЭМ!$A$34:$A$777,$A275,СВЦЭМ!$B$34:$B$777,E$260)+'СЕТ СН'!$F$12-'СЕТ СН'!$F$21</f>
        <v>-102.97466807000001</v>
      </c>
      <c r="F275" s="37">
        <f>SUMIFS(СВЦЭМ!$H$34:$H$777,СВЦЭМ!$A$34:$A$777,$A275,СВЦЭМ!$B$34:$B$777,F$260)+'СЕТ СН'!$F$12-'СЕТ СН'!$F$21</f>
        <v>-102.04504083</v>
      </c>
      <c r="G275" s="37">
        <f>SUMIFS(СВЦЭМ!$H$34:$H$777,СВЦЭМ!$A$34:$A$777,$A275,СВЦЭМ!$B$34:$B$777,G$260)+'СЕТ СН'!$F$12-'СЕТ СН'!$F$21</f>
        <v>-105.54540407000002</v>
      </c>
      <c r="H275" s="37">
        <f>SUMIFS(СВЦЭМ!$H$34:$H$777,СВЦЭМ!$A$34:$A$777,$A275,СВЦЭМ!$B$34:$B$777,H$260)+'СЕТ СН'!$F$12-'СЕТ СН'!$F$21</f>
        <v>-112.71874500000001</v>
      </c>
      <c r="I275" s="37">
        <f>SUMIFS(СВЦЭМ!$H$34:$H$777,СВЦЭМ!$A$34:$A$777,$A275,СВЦЭМ!$B$34:$B$777,I$260)+'СЕТ СН'!$F$12-'СЕТ СН'!$F$21</f>
        <v>-113.34774636999998</v>
      </c>
      <c r="J275" s="37">
        <f>SUMIFS(СВЦЭМ!$H$34:$H$777,СВЦЭМ!$A$34:$A$777,$A275,СВЦЭМ!$B$34:$B$777,J$260)+'СЕТ СН'!$F$12-'СЕТ СН'!$F$21</f>
        <v>-126.56774844</v>
      </c>
      <c r="K275" s="37">
        <f>SUMIFS(СВЦЭМ!$H$34:$H$777,СВЦЭМ!$A$34:$A$777,$A275,СВЦЭМ!$B$34:$B$777,K$260)+'СЕТ СН'!$F$12-'СЕТ СН'!$F$21</f>
        <v>-147.96177247000003</v>
      </c>
      <c r="L275" s="37">
        <f>SUMIFS(СВЦЭМ!$H$34:$H$777,СВЦЭМ!$A$34:$A$777,$A275,СВЦЭМ!$B$34:$B$777,L$260)+'СЕТ СН'!$F$12-'СЕТ СН'!$F$21</f>
        <v>-148.24716211999998</v>
      </c>
      <c r="M275" s="37">
        <f>SUMIFS(СВЦЭМ!$H$34:$H$777,СВЦЭМ!$A$34:$A$777,$A275,СВЦЭМ!$B$34:$B$777,M$260)+'СЕТ СН'!$F$12-'СЕТ СН'!$F$21</f>
        <v>-150.46151619</v>
      </c>
      <c r="N275" s="37">
        <f>SUMIFS(СВЦЭМ!$H$34:$H$777,СВЦЭМ!$A$34:$A$777,$A275,СВЦЭМ!$B$34:$B$777,N$260)+'СЕТ СН'!$F$12-'СЕТ СН'!$F$21</f>
        <v>-153.40499761000001</v>
      </c>
      <c r="O275" s="37">
        <f>SUMIFS(СВЦЭМ!$H$34:$H$777,СВЦЭМ!$A$34:$A$777,$A275,СВЦЭМ!$B$34:$B$777,O$260)+'СЕТ СН'!$F$12-'СЕТ СН'!$F$21</f>
        <v>-154.60575750999999</v>
      </c>
      <c r="P275" s="37">
        <f>SUMIFS(СВЦЭМ!$H$34:$H$777,СВЦЭМ!$A$34:$A$777,$A275,СВЦЭМ!$B$34:$B$777,P$260)+'СЕТ СН'!$F$12-'СЕТ СН'!$F$21</f>
        <v>-154.54766221</v>
      </c>
      <c r="Q275" s="37">
        <f>SUMIFS(СВЦЭМ!$H$34:$H$777,СВЦЭМ!$A$34:$A$777,$A275,СВЦЭМ!$B$34:$B$777,Q$260)+'СЕТ СН'!$F$12-'СЕТ СН'!$F$21</f>
        <v>-153.83980843000001</v>
      </c>
      <c r="R275" s="37">
        <f>SUMIFS(СВЦЭМ!$H$34:$H$777,СВЦЭМ!$A$34:$A$777,$A275,СВЦЭМ!$B$34:$B$777,R$260)+'СЕТ СН'!$F$12-'СЕТ СН'!$F$21</f>
        <v>-154.03384364999999</v>
      </c>
      <c r="S275" s="37">
        <f>SUMIFS(СВЦЭМ!$H$34:$H$777,СВЦЭМ!$A$34:$A$777,$A275,СВЦЭМ!$B$34:$B$777,S$260)+'СЕТ СН'!$F$12-'СЕТ СН'!$F$21</f>
        <v>-150.78566215000001</v>
      </c>
      <c r="T275" s="37">
        <f>SUMIFS(СВЦЭМ!$H$34:$H$777,СВЦЭМ!$A$34:$A$777,$A275,СВЦЭМ!$B$34:$B$777,T$260)+'СЕТ СН'!$F$12-'СЕТ СН'!$F$21</f>
        <v>-150.45911058000002</v>
      </c>
      <c r="U275" s="37">
        <f>SUMIFS(СВЦЭМ!$H$34:$H$777,СВЦЭМ!$A$34:$A$777,$A275,СВЦЭМ!$B$34:$B$777,U$260)+'СЕТ СН'!$F$12-'СЕТ СН'!$F$21</f>
        <v>-150.25281620999999</v>
      </c>
      <c r="V275" s="37">
        <f>SUMIFS(СВЦЭМ!$H$34:$H$777,СВЦЭМ!$A$34:$A$777,$A275,СВЦЭМ!$B$34:$B$777,V$260)+'СЕТ СН'!$F$12-'СЕТ СН'!$F$21</f>
        <v>-149.19149935000002</v>
      </c>
      <c r="W275" s="37">
        <f>SUMIFS(СВЦЭМ!$H$34:$H$777,СВЦЭМ!$A$34:$A$777,$A275,СВЦЭМ!$B$34:$B$777,W$260)+'СЕТ СН'!$F$12-'СЕТ СН'!$F$21</f>
        <v>-151.48603945000002</v>
      </c>
      <c r="X275" s="37">
        <f>SUMIFS(СВЦЭМ!$H$34:$H$777,СВЦЭМ!$A$34:$A$777,$A275,СВЦЭМ!$B$34:$B$777,X$260)+'СЕТ СН'!$F$12-'СЕТ СН'!$F$21</f>
        <v>-153.67209181999999</v>
      </c>
      <c r="Y275" s="37">
        <f>SUMIFS(СВЦЭМ!$H$34:$H$777,СВЦЭМ!$A$34:$A$777,$A275,СВЦЭМ!$B$34:$B$777,Y$260)+'СЕТ СН'!$F$12-'СЕТ СН'!$F$21</f>
        <v>-146.79997006999997</v>
      </c>
    </row>
    <row r="276" spans="1:25" ht="15.75" x14ac:dyDescent="0.2">
      <c r="A276" s="36">
        <f t="shared" si="7"/>
        <v>42751</v>
      </c>
      <c r="B276" s="37">
        <f>SUMIFS(СВЦЭМ!$H$34:$H$777,СВЦЭМ!$A$34:$A$777,$A276,СВЦЭМ!$B$34:$B$777,B$260)+'СЕТ СН'!$F$12-'СЕТ СН'!$F$21</f>
        <v>-129.83578977000002</v>
      </c>
      <c r="C276" s="37">
        <f>SUMIFS(СВЦЭМ!$H$34:$H$777,СВЦЭМ!$A$34:$A$777,$A276,СВЦЭМ!$B$34:$B$777,C$260)+'СЕТ СН'!$F$12-'СЕТ СН'!$F$21</f>
        <v>-112.68868075</v>
      </c>
      <c r="D276" s="37">
        <f>SUMIFS(СВЦЭМ!$H$34:$H$777,СВЦЭМ!$A$34:$A$777,$A276,СВЦЭМ!$B$34:$B$777,D$260)+'СЕТ СН'!$F$12-'СЕТ СН'!$F$21</f>
        <v>-100.33569332000002</v>
      </c>
      <c r="E276" s="37">
        <f>SUMIFS(СВЦЭМ!$H$34:$H$777,СВЦЭМ!$A$34:$A$777,$A276,СВЦЭМ!$B$34:$B$777,E$260)+'СЕТ СН'!$F$12-'СЕТ СН'!$F$21</f>
        <v>-94.414029009999979</v>
      </c>
      <c r="F276" s="37">
        <f>SUMIFS(СВЦЭМ!$H$34:$H$777,СВЦЭМ!$A$34:$A$777,$A276,СВЦЭМ!$B$34:$B$777,F$260)+'СЕТ СН'!$F$12-'СЕТ СН'!$F$21</f>
        <v>-94.765929190000008</v>
      </c>
      <c r="G276" s="37">
        <f>SUMIFS(СВЦЭМ!$H$34:$H$777,СВЦЭМ!$A$34:$A$777,$A276,СВЦЭМ!$B$34:$B$777,G$260)+'СЕТ СН'!$F$12-'СЕТ СН'!$F$21</f>
        <v>-102.92749020999997</v>
      </c>
      <c r="H276" s="37">
        <f>SUMIFS(СВЦЭМ!$H$34:$H$777,СВЦЭМ!$A$34:$A$777,$A276,СВЦЭМ!$B$34:$B$777,H$260)+'СЕТ СН'!$F$12-'СЕТ СН'!$F$21</f>
        <v>-108.80127528999998</v>
      </c>
      <c r="I276" s="37">
        <f>SUMIFS(СВЦЭМ!$H$34:$H$777,СВЦЭМ!$A$34:$A$777,$A276,СВЦЭМ!$B$34:$B$777,I$260)+'СЕТ СН'!$F$12-'СЕТ СН'!$F$21</f>
        <v>-139.03150470999998</v>
      </c>
      <c r="J276" s="37">
        <f>SUMIFS(СВЦЭМ!$H$34:$H$777,СВЦЭМ!$A$34:$A$777,$A276,СВЦЭМ!$B$34:$B$777,J$260)+'СЕТ СН'!$F$12-'СЕТ СН'!$F$21</f>
        <v>-103.71602317999998</v>
      </c>
      <c r="K276" s="37">
        <f>SUMIFS(СВЦЭМ!$H$34:$H$777,СВЦЭМ!$A$34:$A$777,$A276,СВЦЭМ!$B$34:$B$777,K$260)+'СЕТ СН'!$F$12-'СЕТ СН'!$F$21</f>
        <v>-132.93224671000002</v>
      </c>
      <c r="L276" s="37">
        <f>SUMIFS(СВЦЭМ!$H$34:$H$777,СВЦЭМ!$A$34:$A$777,$A276,СВЦЭМ!$B$34:$B$777,L$260)+'СЕТ СН'!$F$12-'СЕТ СН'!$F$21</f>
        <v>-130.37681392000002</v>
      </c>
      <c r="M276" s="37">
        <f>SUMIFS(СВЦЭМ!$H$34:$H$777,СВЦЭМ!$A$34:$A$777,$A276,СВЦЭМ!$B$34:$B$777,M$260)+'СЕТ СН'!$F$12-'СЕТ СН'!$F$21</f>
        <v>-133.22081842</v>
      </c>
      <c r="N276" s="37">
        <f>SUMIFS(СВЦЭМ!$H$34:$H$777,СВЦЭМ!$A$34:$A$777,$A276,СВЦЭМ!$B$34:$B$777,N$260)+'СЕТ СН'!$F$12-'СЕТ СН'!$F$21</f>
        <v>-140.72137860999999</v>
      </c>
      <c r="O276" s="37">
        <f>SUMIFS(СВЦЭМ!$H$34:$H$777,СВЦЭМ!$A$34:$A$777,$A276,СВЦЭМ!$B$34:$B$777,O$260)+'СЕТ СН'!$F$12-'СЕТ СН'!$F$21</f>
        <v>-143.12854119000002</v>
      </c>
      <c r="P276" s="37">
        <f>SUMIFS(СВЦЭМ!$H$34:$H$777,СВЦЭМ!$A$34:$A$777,$A276,СВЦЭМ!$B$34:$B$777,P$260)+'СЕТ СН'!$F$12-'СЕТ СН'!$F$21</f>
        <v>-143.76625512999999</v>
      </c>
      <c r="Q276" s="37">
        <f>SUMIFS(СВЦЭМ!$H$34:$H$777,СВЦЭМ!$A$34:$A$777,$A276,СВЦЭМ!$B$34:$B$777,Q$260)+'СЕТ СН'!$F$12-'СЕТ СН'!$F$21</f>
        <v>-145.62713445000003</v>
      </c>
      <c r="R276" s="37">
        <f>SUMIFS(СВЦЭМ!$H$34:$H$777,СВЦЭМ!$A$34:$A$777,$A276,СВЦЭМ!$B$34:$B$777,R$260)+'СЕТ СН'!$F$12-'СЕТ СН'!$F$21</f>
        <v>-143.27659993999998</v>
      </c>
      <c r="S276" s="37">
        <f>SUMIFS(СВЦЭМ!$H$34:$H$777,СВЦЭМ!$A$34:$A$777,$A276,СВЦЭМ!$B$34:$B$777,S$260)+'СЕТ СН'!$F$12-'СЕТ СН'!$F$21</f>
        <v>-136.39524793999999</v>
      </c>
      <c r="T276" s="37">
        <f>SUMIFS(СВЦЭМ!$H$34:$H$777,СВЦЭМ!$A$34:$A$777,$A276,СВЦЭМ!$B$34:$B$777,T$260)+'СЕТ СН'!$F$12-'СЕТ СН'!$F$21</f>
        <v>-141.90005183</v>
      </c>
      <c r="U276" s="37">
        <f>SUMIFS(СВЦЭМ!$H$34:$H$777,СВЦЭМ!$A$34:$A$777,$A276,СВЦЭМ!$B$34:$B$777,U$260)+'СЕТ СН'!$F$12-'СЕТ СН'!$F$21</f>
        <v>-139.35835623999998</v>
      </c>
      <c r="V276" s="37">
        <f>SUMIFS(СВЦЭМ!$H$34:$H$777,СВЦЭМ!$A$34:$A$777,$A276,СВЦЭМ!$B$34:$B$777,V$260)+'СЕТ СН'!$F$12-'СЕТ СН'!$F$21</f>
        <v>-135.35365293000001</v>
      </c>
      <c r="W276" s="37">
        <f>SUMIFS(СВЦЭМ!$H$34:$H$777,СВЦЭМ!$A$34:$A$777,$A276,СВЦЭМ!$B$34:$B$777,W$260)+'СЕТ СН'!$F$12-'СЕТ СН'!$F$21</f>
        <v>-138.08088712</v>
      </c>
      <c r="X276" s="37">
        <f>SUMIFS(СВЦЭМ!$H$34:$H$777,СВЦЭМ!$A$34:$A$777,$A276,СВЦЭМ!$B$34:$B$777,X$260)+'СЕТ СН'!$F$12-'СЕТ СН'!$F$21</f>
        <v>-137.09519546000001</v>
      </c>
      <c r="Y276" s="37">
        <f>SUMIFS(СВЦЭМ!$H$34:$H$777,СВЦЭМ!$A$34:$A$777,$A276,СВЦЭМ!$B$34:$B$777,Y$260)+'СЕТ СН'!$F$12-'СЕТ СН'!$F$21</f>
        <v>-139.08506308</v>
      </c>
    </row>
    <row r="277" spans="1:25" ht="15.75" x14ac:dyDescent="0.2">
      <c r="A277" s="36">
        <f t="shared" si="7"/>
        <v>42752</v>
      </c>
      <c r="B277" s="37">
        <f>SUMIFS(СВЦЭМ!$H$34:$H$777,СВЦЭМ!$A$34:$A$777,$A277,СВЦЭМ!$B$34:$B$777,B$260)+'СЕТ СН'!$F$12-'СЕТ СН'!$F$21</f>
        <v>-137.31289411</v>
      </c>
      <c r="C277" s="37">
        <f>SUMIFS(СВЦЭМ!$H$34:$H$777,СВЦЭМ!$A$34:$A$777,$A277,СВЦЭМ!$B$34:$B$777,C$260)+'СЕТ СН'!$F$12-'СЕТ СН'!$F$21</f>
        <v>-127.48512314999999</v>
      </c>
      <c r="D277" s="37">
        <f>SUMIFS(СВЦЭМ!$H$34:$H$777,СВЦЭМ!$A$34:$A$777,$A277,СВЦЭМ!$B$34:$B$777,D$260)+'СЕТ СН'!$F$12-'СЕТ СН'!$F$21</f>
        <v>-100.54199591000003</v>
      </c>
      <c r="E277" s="37">
        <f>SUMIFS(СВЦЭМ!$H$34:$H$777,СВЦЭМ!$A$34:$A$777,$A277,СВЦЭМ!$B$34:$B$777,E$260)+'СЕТ СН'!$F$12-'СЕТ СН'!$F$21</f>
        <v>-103.97819813000001</v>
      </c>
      <c r="F277" s="37">
        <f>SUMIFS(СВЦЭМ!$H$34:$H$777,СВЦЭМ!$A$34:$A$777,$A277,СВЦЭМ!$B$34:$B$777,F$260)+'СЕТ СН'!$F$12-'СЕТ СН'!$F$21</f>
        <v>-103.28230868999998</v>
      </c>
      <c r="G277" s="37">
        <f>SUMIFS(СВЦЭМ!$H$34:$H$777,СВЦЭМ!$A$34:$A$777,$A277,СВЦЭМ!$B$34:$B$777,G$260)+'СЕТ СН'!$F$12-'СЕТ СН'!$F$21</f>
        <v>-113.43828974000002</v>
      </c>
      <c r="H277" s="37">
        <f>SUMIFS(СВЦЭМ!$H$34:$H$777,СВЦЭМ!$A$34:$A$777,$A277,СВЦЭМ!$B$34:$B$777,H$260)+'СЕТ СН'!$F$12-'СЕТ СН'!$F$21</f>
        <v>-149.66378927</v>
      </c>
      <c r="I277" s="37">
        <f>SUMIFS(СВЦЭМ!$H$34:$H$777,СВЦЭМ!$A$34:$A$777,$A277,СВЦЭМ!$B$34:$B$777,I$260)+'СЕТ СН'!$F$12-'СЕТ СН'!$F$21</f>
        <v>-134.64643869000002</v>
      </c>
      <c r="J277" s="37">
        <f>SUMIFS(СВЦЭМ!$H$34:$H$777,СВЦЭМ!$A$34:$A$777,$A277,СВЦЭМ!$B$34:$B$777,J$260)+'СЕТ СН'!$F$12-'СЕТ СН'!$F$21</f>
        <v>-156.00643072999998</v>
      </c>
      <c r="K277" s="37">
        <f>SUMIFS(СВЦЭМ!$H$34:$H$777,СВЦЭМ!$A$34:$A$777,$A277,СВЦЭМ!$B$34:$B$777,K$260)+'СЕТ СН'!$F$12-'СЕТ СН'!$F$21</f>
        <v>-144.26928813000001</v>
      </c>
      <c r="L277" s="37">
        <f>SUMIFS(СВЦЭМ!$H$34:$H$777,СВЦЭМ!$A$34:$A$777,$A277,СВЦЭМ!$B$34:$B$777,L$260)+'СЕТ СН'!$F$12-'СЕТ СН'!$F$21</f>
        <v>-137.72887931000002</v>
      </c>
      <c r="M277" s="37">
        <f>SUMIFS(СВЦЭМ!$H$34:$H$777,СВЦЭМ!$A$34:$A$777,$A277,СВЦЭМ!$B$34:$B$777,M$260)+'СЕТ СН'!$F$12-'СЕТ СН'!$F$21</f>
        <v>-133.16509579000001</v>
      </c>
      <c r="N277" s="37">
        <f>SUMIFS(СВЦЭМ!$H$34:$H$777,СВЦЭМ!$A$34:$A$777,$A277,СВЦЭМ!$B$34:$B$777,N$260)+'СЕТ СН'!$F$12-'СЕТ СН'!$F$21</f>
        <v>-132.43927401000002</v>
      </c>
      <c r="O277" s="37">
        <f>SUMIFS(СВЦЭМ!$H$34:$H$777,СВЦЭМ!$A$34:$A$777,$A277,СВЦЭМ!$B$34:$B$777,O$260)+'СЕТ СН'!$F$12-'СЕТ СН'!$F$21</f>
        <v>-134.43539371999998</v>
      </c>
      <c r="P277" s="37">
        <f>SUMIFS(СВЦЭМ!$H$34:$H$777,СВЦЭМ!$A$34:$A$777,$A277,СВЦЭМ!$B$34:$B$777,P$260)+'СЕТ СН'!$F$12-'СЕТ СН'!$F$21</f>
        <v>-135.61275180000001</v>
      </c>
      <c r="Q277" s="37">
        <f>SUMIFS(СВЦЭМ!$H$34:$H$777,СВЦЭМ!$A$34:$A$777,$A277,СВЦЭМ!$B$34:$B$777,Q$260)+'СЕТ СН'!$F$12-'СЕТ СН'!$F$21</f>
        <v>-139.00309062000002</v>
      </c>
      <c r="R277" s="37">
        <f>SUMIFS(СВЦЭМ!$H$34:$H$777,СВЦЭМ!$A$34:$A$777,$A277,СВЦЭМ!$B$34:$B$777,R$260)+'СЕТ СН'!$F$12-'СЕТ СН'!$F$21</f>
        <v>-140.4441458</v>
      </c>
      <c r="S277" s="37">
        <f>SUMIFS(СВЦЭМ!$H$34:$H$777,СВЦЭМ!$A$34:$A$777,$A277,СВЦЭМ!$B$34:$B$777,S$260)+'СЕТ СН'!$F$12-'СЕТ СН'!$F$21</f>
        <v>-154.84997983</v>
      </c>
      <c r="T277" s="37">
        <f>SUMIFS(СВЦЭМ!$H$34:$H$777,СВЦЭМ!$A$34:$A$777,$A277,СВЦЭМ!$B$34:$B$777,T$260)+'СЕТ СН'!$F$12-'СЕТ СН'!$F$21</f>
        <v>-164.55728489000001</v>
      </c>
      <c r="U277" s="37">
        <f>SUMIFS(СВЦЭМ!$H$34:$H$777,СВЦЭМ!$A$34:$A$777,$A277,СВЦЭМ!$B$34:$B$777,U$260)+'СЕТ СН'!$F$12-'СЕТ СН'!$F$21</f>
        <v>-155.45854204</v>
      </c>
      <c r="V277" s="37">
        <f>SUMIFS(СВЦЭМ!$H$34:$H$777,СВЦЭМ!$A$34:$A$777,$A277,СВЦЭМ!$B$34:$B$777,V$260)+'СЕТ СН'!$F$12-'СЕТ СН'!$F$21</f>
        <v>-149.52960304999999</v>
      </c>
      <c r="W277" s="37">
        <f>SUMIFS(СВЦЭМ!$H$34:$H$777,СВЦЭМ!$A$34:$A$777,$A277,СВЦЭМ!$B$34:$B$777,W$260)+'СЕТ СН'!$F$12-'СЕТ СН'!$F$21</f>
        <v>-144.46988703</v>
      </c>
      <c r="X277" s="37">
        <f>SUMIFS(СВЦЭМ!$H$34:$H$777,СВЦЭМ!$A$34:$A$777,$A277,СВЦЭМ!$B$34:$B$777,X$260)+'СЕТ СН'!$F$12-'СЕТ СН'!$F$21</f>
        <v>-136.29766962000002</v>
      </c>
      <c r="Y277" s="37">
        <f>SUMIFS(СВЦЭМ!$H$34:$H$777,СВЦЭМ!$A$34:$A$777,$A277,СВЦЭМ!$B$34:$B$777,Y$260)+'СЕТ СН'!$F$12-'СЕТ СН'!$F$21</f>
        <v>-142.36261823000001</v>
      </c>
    </row>
    <row r="278" spans="1:25" ht="15.75" x14ac:dyDescent="0.2">
      <c r="A278" s="36">
        <f t="shared" si="7"/>
        <v>42753</v>
      </c>
      <c r="B278" s="37">
        <f>SUMIFS(СВЦЭМ!$H$34:$H$777,СВЦЭМ!$A$34:$A$777,$A278,СВЦЭМ!$B$34:$B$777,B$260)+'СЕТ СН'!$F$12-'СЕТ СН'!$F$21</f>
        <v>-103.50180875000001</v>
      </c>
      <c r="C278" s="37">
        <f>SUMIFS(СВЦЭМ!$H$34:$H$777,СВЦЭМ!$A$34:$A$777,$A278,СВЦЭМ!$B$34:$B$777,C$260)+'СЕТ СН'!$F$12-'СЕТ СН'!$F$21</f>
        <v>-94.560438990000023</v>
      </c>
      <c r="D278" s="37">
        <f>SUMIFS(СВЦЭМ!$H$34:$H$777,СВЦЭМ!$A$34:$A$777,$A278,СВЦЭМ!$B$34:$B$777,D$260)+'СЕТ СН'!$F$12-'СЕТ СН'!$F$21</f>
        <v>-93.357899780000025</v>
      </c>
      <c r="E278" s="37">
        <f>SUMIFS(СВЦЭМ!$H$34:$H$777,СВЦЭМ!$A$34:$A$777,$A278,СВЦЭМ!$B$34:$B$777,E$260)+'СЕТ СН'!$F$12-'СЕТ СН'!$F$21</f>
        <v>-87.457024320000016</v>
      </c>
      <c r="F278" s="37">
        <f>SUMIFS(СВЦЭМ!$H$34:$H$777,СВЦЭМ!$A$34:$A$777,$A278,СВЦЭМ!$B$34:$B$777,F$260)+'СЕТ СН'!$F$12-'СЕТ СН'!$F$21</f>
        <v>-87.625249479999979</v>
      </c>
      <c r="G278" s="37">
        <f>SUMIFS(СВЦЭМ!$H$34:$H$777,СВЦЭМ!$A$34:$A$777,$A278,СВЦЭМ!$B$34:$B$777,G$260)+'СЕТ СН'!$F$12-'СЕТ СН'!$F$21</f>
        <v>-93.208320850000007</v>
      </c>
      <c r="H278" s="37">
        <f>SUMIFS(СВЦЭМ!$H$34:$H$777,СВЦЭМ!$A$34:$A$777,$A278,СВЦЭМ!$B$34:$B$777,H$260)+'СЕТ СН'!$F$12-'СЕТ СН'!$F$21</f>
        <v>-103.94766127000003</v>
      </c>
      <c r="I278" s="37">
        <f>SUMIFS(СВЦЭМ!$H$34:$H$777,СВЦЭМ!$A$34:$A$777,$A278,СВЦЭМ!$B$34:$B$777,I$260)+'СЕТ СН'!$F$12-'СЕТ СН'!$F$21</f>
        <v>-130.66096981999999</v>
      </c>
      <c r="J278" s="37">
        <f>SUMIFS(СВЦЭМ!$H$34:$H$777,СВЦЭМ!$A$34:$A$777,$A278,СВЦЭМ!$B$34:$B$777,J$260)+'СЕТ СН'!$F$12-'СЕТ СН'!$F$21</f>
        <v>-148.71832477999999</v>
      </c>
      <c r="K278" s="37">
        <f>SUMIFS(СВЦЭМ!$H$34:$H$777,СВЦЭМ!$A$34:$A$777,$A278,СВЦЭМ!$B$34:$B$777,K$260)+'СЕТ СН'!$F$12-'СЕТ СН'!$F$21</f>
        <v>-152.96418340999998</v>
      </c>
      <c r="L278" s="37">
        <f>SUMIFS(СВЦЭМ!$H$34:$H$777,СВЦЭМ!$A$34:$A$777,$A278,СВЦЭМ!$B$34:$B$777,L$260)+'СЕТ СН'!$F$12-'СЕТ СН'!$F$21</f>
        <v>-151.22490443999999</v>
      </c>
      <c r="M278" s="37">
        <f>SUMIFS(СВЦЭМ!$H$34:$H$777,СВЦЭМ!$A$34:$A$777,$A278,СВЦЭМ!$B$34:$B$777,M$260)+'СЕТ СН'!$F$12-'СЕТ СН'!$F$21</f>
        <v>-151.93433836999998</v>
      </c>
      <c r="N278" s="37">
        <f>SUMIFS(СВЦЭМ!$H$34:$H$777,СВЦЭМ!$A$34:$A$777,$A278,СВЦЭМ!$B$34:$B$777,N$260)+'СЕТ СН'!$F$12-'СЕТ СН'!$F$21</f>
        <v>-151.9254833</v>
      </c>
      <c r="O278" s="37">
        <f>SUMIFS(СВЦЭМ!$H$34:$H$777,СВЦЭМ!$A$34:$A$777,$A278,СВЦЭМ!$B$34:$B$777,O$260)+'СЕТ СН'!$F$12-'СЕТ СН'!$F$21</f>
        <v>-150.63030612</v>
      </c>
      <c r="P278" s="37">
        <f>SUMIFS(СВЦЭМ!$H$34:$H$777,СВЦЭМ!$A$34:$A$777,$A278,СВЦЭМ!$B$34:$B$777,P$260)+'СЕТ СН'!$F$12-'СЕТ СН'!$F$21</f>
        <v>-147.49000810000001</v>
      </c>
      <c r="Q278" s="37">
        <f>SUMIFS(СВЦЭМ!$H$34:$H$777,СВЦЭМ!$A$34:$A$777,$A278,СВЦЭМ!$B$34:$B$777,Q$260)+'СЕТ СН'!$F$12-'СЕТ СН'!$F$21</f>
        <v>-142.56786605999997</v>
      </c>
      <c r="R278" s="37">
        <f>SUMIFS(СВЦЭМ!$H$34:$H$777,СВЦЭМ!$A$34:$A$777,$A278,СВЦЭМ!$B$34:$B$777,R$260)+'СЕТ СН'!$F$12-'СЕТ СН'!$F$21</f>
        <v>-142.92455555999999</v>
      </c>
      <c r="S278" s="37">
        <f>SUMIFS(СВЦЭМ!$H$34:$H$777,СВЦЭМ!$A$34:$A$777,$A278,СВЦЭМ!$B$34:$B$777,S$260)+'СЕТ СН'!$F$12-'СЕТ СН'!$F$21</f>
        <v>-152.33975794999998</v>
      </c>
      <c r="T278" s="37">
        <f>SUMIFS(СВЦЭМ!$H$34:$H$777,СВЦЭМ!$A$34:$A$777,$A278,СВЦЭМ!$B$34:$B$777,T$260)+'СЕТ СН'!$F$12-'СЕТ СН'!$F$21</f>
        <v>-159.06364780000001</v>
      </c>
      <c r="U278" s="37">
        <f>SUMIFS(СВЦЭМ!$H$34:$H$777,СВЦЭМ!$A$34:$A$777,$A278,СВЦЭМ!$B$34:$B$777,U$260)+'СЕТ СН'!$F$12-'СЕТ СН'!$F$21</f>
        <v>-157.26777910999999</v>
      </c>
      <c r="V278" s="37">
        <f>SUMIFS(СВЦЭМ!$H$34:$H$777,СВЦЭМ!$A$34:$A$777,$A278,СВЦЭМ!$B$34:$B$777,V$260)+'СЕТ СН'!$F$12-'СЕТ СН'!$F$21</f>
        <v>-159.27121138000001</v>
      </c>
      <c r="W278" s="37">
        <f>SUMIFS(СВЦЭМ!$H$34:$H$777,СВЦЭМ!$A$34:$A$777,$A278,СВЦЭМ!$B$34:$B$777,W$260)+'СЕТ СН'!$F$12-'СЕТ СН'!$F$21</f>
        <v>-159.02390528000001</v>
      </c>
      <c r="X278" s="37">
        <f>SUMIFS(СВЦЭМ!$H$34:$H$777,СВЦЭМ!$A$34:$A$777,$A278,СВЦЭМ!$B$34:$B$777,X$260)+'СЕТ СН'!$F$12-'СЕТ СН'!$F$21</f>
        <v>-146.58390929000001</v>
      </c>
      <c r="Y278" s="37">
        <f>SUMIFS(СВЦЭМ!$H$34:$H$777,СВЦЭМ!$A$34:$A$777,$A278,СВЦЭМ!$B$34:$B$777,Y$260)+'СЕТ СН'!$F$12-'СЕТ СН'!$F$21</f>
        <v>-131.79912516000002</v>
      </c>
    </row>
    <row r="279" spans="1:25" ht="15.75" x14ac:dyDescent="0.2">
      <c r="A279" s="36">
        <f t="shared" si="7"/>
        <v>42754</v>
      </c>
      <c r="B279" s="37">
        <f>SUMIFS(СВЦЭМ!$H$34:$H$777,СВЦЭМ!$A$34:$A$777,$A279,СВЦЭМ!$B$34:$B$777,B$260)+'СЕТ СН'!$F$12-'СЕТ СН'!$F$21</f>
        <v>-123.10604224999997</v>
      </c>
      <c r="C279" s="37">
        <f>SUMIFS(СВЦЭМ!$H$34:$H$777,СВЦЭМ!$A$34:$A$777,$A279,СВЦЭМ!$B$34:$B$777,C$260)+'СЕТ СН'!$F$12-'СЕТ СН'!$F$21</f>
        <v>-104.62585129000001</v>
      </c>
      <c r="D279" s="37">
        <f>SUMIFS(СВЦЭМ!$H$34:$H$777,СВЦЭМ!$A$34:$A$777,$A279,СВЦЭМ!$B$34:$B$777,D$260)+'СЕТ СН'!$F$12-'СЕТ СН'!$F$21</f>
        <v>-91.788187619999974</v>
      </c>
      <c r="E279" s="37">
        <f>SUMIFS(СВЦЭМ!$H$34:$H$777,СВЦЭМ!$A$34:$A$777,$A279,СВЦЭМ!$B$34:$B$777,E$260)+'СЕТ СН'!$F$12-'СЕТ СН'!$F$21</f>
        <v>-87.599190640000018</v>
      </c>
      <c r="F279" s="37">
        <f>SUMIFS(СВЦЭМ!$H$34:$H$777,СВЦЭМ!$A$34:$A$777,$A279,СВЦЭМ!$B$34:$B$777,F$260)+'СЕТ СН'!$F$12-'СЕТ СН'!$F$21</f>
        <v>-90.262955879999993</v>
      </c>
      <c r="G279" s="37">
        <f>SUMIFS(СВЦЭМ!$H$34:$H$777,СВЦЭМ!$A$34:$A$777,$A279,СВЦЭМ!$B$34:$B$777,G$260)+'СЕТ СН'!$F$12-'СЕТ СН'!$F$21</f>
        <v>-97.097557160000008</v>
      </c>
      <c r="H279" s="37">
        <f>SUMIFS(СВЦЭМ!$H$34:$H$777,СВЦЭМ!$A$34:$A$777,$A279,СВЦЭМ!$B$34:$B$777,H$260)+'СЕТ СН'!$F$12-'СЕТ СН'!$F$21</f>
        <v>-121.90428198000001</v>
      </c>
      <c r="I279" s="37">
        <f>SUMIFS(СВЦЭМ!$H$34:$H$777,СВЦЭМ!$A$34:$A$777,$A279,СВЦЭМ!$B$34:$B$777,I$260)+'СЕТ СН'!$F$12-'СЕТ СН'!$F$21</f>
        <v>-141.08553687</v>
      </c>
      <c r="J279" s="37">
        <f>SUMIFS(СВЦЭМ!$H$34:$H$777,СВЦЭМ!$A$34:$A$777,$A279,СВЦЭМ!$B$34:$B$777,J$260)+'СЕТ СН'!$F$12-'СЕТ СН'!$F$21</f>
        <v>-151.28641578999998</v>
      </c>
      <c r="K279" s="37">
        <f>SUMIFS(СВЦЭМ!$H$34:$H$777,СВЦЭМ!$A$34:$A$777,$A279,СВЦЭМ!$B$34:$B$777,K$260)+'СЕТ СН'!$F$12-'СЕТ СН'!$F$21</f>
        <v>-159.27425593999999</v>
      </c>
      <c r="L279" s="37">
        <f>SUMIFS(СВЦЭМ!$H$34:$H$777,СВЦЭМ!$A$34:$A$777,$A279,СВЦЭМ!$B$34:$B$777,L$260)+'СЕТ СН'!$F$12-'СЕТ СН'!$F$21</f>
        <v>-155.70054793000003</v>
      </c>
      <c r="M279" s="37">
        <f>SUMIFS(СВЦЭМ!$H$34:$H$777,СВЦЭМ!$A$34:$A$777,$A279,СВЦЭМ!$B$34:$B$777,M$260)+'СЕТ СН'!$F$12-'СЕТ СН'!$F$21</f>
        <v>-155.77098956999998</v>
      </c>
      <c r="N279" s="37">
        <f>SUMIFS(СВЦЭМ!$H$34:$H$777,СВЦЭМ!$A$34:$A$777,$A279,СВЦЭМ!$B$34:$B$777,N$260)+'СЕТ СН'!$F$12-'СЕТ СН'!$F$21</f>
        <v>-149.06686194000002</v>
      </c>
      <c r="O279" s="37">
        <f>SUMIFS(СВЦЭМ!$H$34:$H$777,СВЦЭМ!$A$34:$A$777,$A279,СВЦЭМ!$B$34:$B$777,O$260)+'СЕТ СН'!$F$12-'СЕТ СН'!$F$21</f>
        <v>-147.06203920000002</v>
      </c>
      <c r="P279" s="37">
        <f>SUMIFS(СВЦЭМ!$H$34:$H$777,СВЦЭМ!$A$34:$A$777,$A279,СВЦЭМ!$B$34:$B$777,P$260)+'СЕТ СН'!$F$12-'СЕТ СН'!$F$21</f>
        <v>-140.60098305999998</v>
      </c>
      <c r="Q279" s="37">
        <f>SUMIFS(СВЦЭМ!$H$34:$H$777,СВЦЭМ!$A$34:$A$777,$A279,СВЦЭМ!$B$34:$B$777,Q$260)+'СЕТ СН'!$F$12-'СЕТ СН'!$F$21</f>
        <v>-133.0908617</v>
      </c>
      <c r="R279" s="37">
        <f>SUMIFS(СВЦЭМ!$H$34:$H$777,СВЦЭМ!$A$34:$A$777,$A279,СВЦЭМ!$B$34:$B$777,R$260)+'СЕТ СН'!$F$12-'СЕТ СН'!$F$21</f>
        <v>-137.2402179</v>
      </c>
      <c r="S279" s="37">
        <f>SUMIFS(СВЦЭМ!$H$34:$H$777,СВЦЭМ!$A$34:$A$777,$A279,СВЦЭМ!$B$34:$B$777,S$260)+'СЕТ СН'!$F$12-'СЕТ СН'!$F$21</f>
        <v>-146.08106500000002</v>
      </c>
      <c r="T279" s="37">
        <f>SUMIFS(СВЦЭМ!$H$34:$H$777,СВЦЭМ!$A$34:$A$777,$A279,СВЦЭМ!$B$34:$B$777,T$260)+'СЕТ СН'!$F$12-'СЕТ СН'!$F$21</f>
        <v>-154.78352871999999</v>
      </c>
      <c r="U279" s="37">
        <f>SUMIFS(СВЦЭМ!$H$34:$H$777,СВЦЭМ!$A$34:$A$777,$A279,СВЦЭМ!$B$34:$B$777,U$260)+'СЕТ СН'!$F$12-'СЕТ СН'!$F$21</f>
        <v>-155.20123358000001</v>
      </c>
      <c r="V279" s="37">
        <f>SUMIFS(СВЦЭМ!$H$34:$H$777,СВЦЭМ!$A$34:$A$777,$A279,СВЦЭМ!$B$34:$B$777,V$260)+'СЕТ СН'!$F$12-'СЕТ СН'!$F$21</f>
        <v>-147.06353535</v>
      </c>
      <c r="W279" s="37">
        <f>SUMIFS(СВЦЭМ!$H$34:$H$777,СВЦЭМ!$A$34:$A$777,$A279,СВЦЭМ!$B$34:$B$777,W$260)+'СЕТ СН'!$F$12-'СЕТ СН'!$F$21</f>
        <v>-156.95933719999999</v>
      </c>
      <c r="X279" s="37">
        <f>SUMIFS(СВЦЭМ!$H$34:$H$777,СВЦЭМ!$A$34:$A$777,$A279,СВЦЭМ!$B$34:$B$777,X$260)+'СЕТ СН'!$F$12-'СЕТ СН'!$F$21</f>
        <v>-156.14970170999999</v>
      </c>
      <c r="Y279" s="37">
        <f>SUMIFS(СВЦЭМ!$H$34:$H$777,СВЦЭМ!$A$34:$A$777,$A279,СВЦЭМ!$B$34:$B$777,Y$260)+'СЕТ СН'!$F$12-'СЕТ СН'!$F$21</f>
        <v>-139.77367910999999</v>
      </c>
    </row>
    <row r="280" spans="1:25" ht="15.75" x14ac:dyDescent="0.2">
      <c r="A280" s="36">
        <f t="shared" si="7"/>
        <v>42755</v>
      </c>
      <c r="B280" s="37">
        <f>SUMIFS(СВЦЭМ!$H$34:$H$777,СВЦЭМ!$A$34:$A$777,$A280,СВЦЭМ!$B$34:$B$777,B$260)+'СЕТ СН'!$F$12-'СЕТ СН'!$F$21</f>
        <v>-122.72378666999998</v>
      </c>
      <c r="C280" s="37">
        <f>SUMIFS(СВЦЭМ!$H$34:$H$777,СВЦЭМ!$A$34:$A$777,$A280,СВЦЭМ!$B$34:$B$777,C$260)+'СЕТ СН'!$F$12-'СЕТ СН'!$F$21</f>
        <v>-108.80087216999999</v>
      </c>
      <c r="D280" s="37">
        <f>SUMIFS(СВЦЭМ!$H$34:$H$777,СВЦЭМ!$A$34:$A$777,$A280,СВЦЭМ!$B$34:$B$777,D$260)+'СЕТ СН'!$F$12-'СЕТ СН'!$F$21</f>
        <v>-99.334068000000002</v>
      </c>
      <c r="E280" s="37">
        <f>SUMIFS(СВЦЭМ!$H$34:$H$777,СВЦЭМ!$A$34:$A$777,$A280,СВЦЭМ!$B$34:$B$777,E$260)+'СЕТ СН'!$F$12-'СЕТ СН'!$F$21</f>
        <v>-94.557617610000023</v>
      </c>
      <c r="F280" s="37">
        <f>SUMIFS(СВЦЭМ!$H$34:$H$777,СВЦЭМ!$A$34:$A$777,$A280,СВЦЭМ!$B$34:$B$777,F$260)+'СЕТ СН'!$F$12-'СЕТ СН'!$F$21</f>
        <v>-93.824823550000019</v>
      </c>
      <c r="G280" s="37">
        <f>SUMIFS(СВЦЭМ!$H$34:$H$777,СВЦЭМ!$A$34:$A$777,$A280,СВЦЭМ!$B$34:$B$777,G$260)+'СЕТ СН'!$F$12-'СЕТ СН'!$F$21</f>
        <v>-102.87351511000003</v>
      </c>
      <c r="H280" s="37">
        <f>SUMIFS(СВЦЭМ!$H$34:$H$777,СВЦЭМ!$A$34:$A$777,$A280,СВЦЭМ!$B$34:$B$777,H$260)+'СЕТ СН'!$F$12-'СЕТ СН'!$F$21</f>
        <v>-118.29758605000001</v>
      </c>
      <c r="I280" s="37">
        <f>SUMIFS(СВЦЭМ!$H$34:$H$777,СВЦЭМ!$A$34:$A$777,$A280,СВЦЭМ!$B$34:$B$777,I$260)+'СЕТ СН'!$F$12-'СЕТ СН'!$F$21</f>
        <v>-136.89546095999998</v>
      </c>
      <c r="J280" s="37">
        <f>SUMIFS(СВЦЭМ!$H$34:$H$777,СВЦЭМ!$A$34:$A$777,$A280,СВЦЭМ!$B$34:$B$777,J$260)+'СЕТ СН'!$F$12-'СЕТ СН'!$F$21</f>
        <v>-153.92786007000001</v>
      </c>
      <c r="K280" s="37">
        <f>SUMIFS(СВЦЭМ!$H$34:$H$777,СВЦЭМ!$A$34:$A$777,$A280,СВЦЭМ!$B$34:$B$777,K$260)+'СЕТ СН'!$F$12-'СЕТ СН'!$F$21</f>
        <v>-156.15107244000001</v>
      </c>
      <c r="L280" s="37">
        <f>SUMIFS(СВЦЭМ!$H$34:$H$777,СВЦЭМ!$A$34:$A$777,$A280,СВЦЭМ!$B$34:$B$777,L$260)+'СЕТ СН'!$F$12-'СЕТ СН'!$F$21</f>
        <v>-158.00887798000002</v>
      </c>
      <c r="M280" s="37">
        <f>SUMIFS(СВЦЭМ!$H$34:$H$777,СВЦЭМ!$A$34:$A$777,$A280,СВЦЭМ!$B$34:$B$777,M$260)+'СЕТ СН'!$F$12-'СЕТ СН'!$F$21</f>
        <v>-159.94226803999999</v>
      </c>
      <c r="N280" s="37">
        <f>SUMIFS(СВЦЭМ!$H$34:$H$777,СВЦЭМ!$A$34:$A$777,$A280,СВЦЭМ!$B$34:$B$777,N$260)+'СЕТ СН'!$F$12-'СЕТ СН'!$F$21</f>
        <v>-148.54745134000001</v>
      </c>
      <c r="O280" s="37">
        <f>SUMIFS(СВЦЭМ!$H$34:$H$777,СВЦЭМ!$A$34:$A$777,$A280,СВЦЭМ!$B$34:$B$777,O$260)+'СЕТ СН'!$F$12-'СЕТ СН'!$F$21</f>
        <v>-145.14046852000001</v>
      </c>
      <c r="P280" s="37">
        <f>SUMIFS(СВЦЭМ!$H$34:$H$777,СВЦЭМ!$A$34:$A$777,$A280,СВЦЭМ!$B$34:$B$777,P$260)+'СЕТ СН'!$F$12-'СЕТ СН'!$F$21</f>
        <v>-139.29813030000003</v>
      </c>
      <c r="Q280" s="37">
        <f>SUMIFS(СВЦЭМ!$H$34:$H$777,СВЦЭМ!$A$34:$A$777,$A280,СВЦЭМ!$B$34:$B$777,Q$260)+'СЕТ СН'!$F$12-'СЕТ СН'!$F$21</f>
        <v>-142.96919482999999</v>
      </c>
      <c r="R280" s="37">
        <f>SUMIFS(СВЦЭМ!$H$34:$H$777,СВЦЭМ!$A$34:$A$777,$A280,СВЦЭМ!$B$34:$B$777,R$260)+'СЕТ СН'!$F$12-'СЕТ СН'!$F$21</f>
        <v>-140.07640776</v>
      </c>
      <c r="S280" s="37">
        <f>SUMIFS(СВЦЭМ!$H$34:$H$777,СВЦЭМ!$A$34:$A$777,$A280,СВЦЭМ!$B$34:$B$777,S$260)+'СЕТ СН'!$F$12-'СЕТ СН'!$F$21</f>
        <v>-149.22149352999998</v>
      </c>
      <c r="T280" s="37">
        <f>SUMIFS(СВЦЭМ!$H$34:$H$777,СВЦЭМ!$A$34:$A$777,$A280,СВЦЭМ!$B$34:$B$777,T$260)+'СЕТ СН'!$F$12-'СЕТ СН'!$F$21</f>
        <v>-161.01918570999999</v>
      </c>
      <c r="U280" s="37">
        <f>SUMIFS(СВЦЭМ!$H$34:$H$777,СВЦЭМ!$A$34:$A$777,$A280,СВЦЭМ!$B$34:$B$777,U$260)+'СЕТ СН'!$F$12-'СЕТ СН'!$F$21</f>
        <v>-160.55890922999998</v>
      </c>
      <c r="V280" s="37">
        <f>SUMIFS(СВЦЭМ!$H$34:$H$777,СВЦЭМ!$A$34:$A$777,$A280,СВЦЭМ!$B$34:$B$777,V$260)+'СЕТ СН'!$F$12-'СЕТ СН'!$F$21</f>
        <v>-160.14859752000001</v>
      </c>
      <c r="W280" s="37">
        <f>SUMIFS(СВЦЭМ!$H$34:$H$777,СВЦЭМ!$A$34:$A$777,$A280,СВЦЭМ!$B$34:$B$777,W$260)+'СЕТ СН'!$F$12-'СЕТ СН'!$F$21</f>
        <v>-158.63286392999998</v>
      </c>
      <c r="X280" s="37">
        <f>SUMIFS(СВЦЭМ!$H$34:$H$777,СВЦЭМ!$A$34:$A$777,$A280,СВЦЭМ!$B$34:$B$777,X$260)+'СЕТ СН'!$F$12-'СЕТ СН'!$F$21</f>
        <v>-148.40103524</v>
      </c>
      <c r="Y280" s="37">
        <f>SUMIFS(СВЦЭМ!$H$34:$H$777,СВЦЭМ!$A$34:$A$777,$A280,СВЦЭМ!$B$34:$B$777,Y$260)+'СЕТ СН'!$F$12-'СЕТ СН'!$F$21</f>
        <v>-126.71754167</v>
      </c>
    </row>
    <row r="281" spans="1:25" ht="15.75" x14ac:dyDescent="0.2">
      <c r="A281" s="36">
        <f t="shared" si="7"/>
        <v>42756</v>
      </c>
      <c r="B281" s="37">
        <f>SUMIFS(СВЦЭМ!$H$34:$H$777,СВЦЭМ!$A$34:$A$777,$A281,СВЦЭМ!$B$34:$B$777,B$260)+'СЕТ СН'!$F$12-'СЕТ СН'!$F$21</f>
        <v>-102.28542983</v>
      </c>
      <c r="C281" s="37">
        <f>SUMIFS(СВЦЭМ!$H$34:$H$777,СВЦЭМ!$A$34:$A$777,$A281,СВЦЭМ!$B$34:$B$777,C$260)+'СЕТ СН'!$F$12-'СЕТ СН'!$F$21</f>
        <v>-96.498312429999999</v>
      </c>
      <c r="D281" s="37">
        <f>SUMIFS(СВЦЭМ!$H$34:$H$777,СВЦЭМ!$A$34:$A$777,$A281,СВЦЭМ!$B$34:$B$777,D$260)+'СЕТ СН'!$F$12-'СЕТ СН'!$F$21</f>
        <v>-98.554107470000019</v>
      </c>
      <c r="E281" s="37">
        <f>SUMIFS(СВЦЭМ!$H$34:$H$777,СВЦЭМ!$A$34:$A$777,$A281,СВЦЭМ!$B$34:$B$777,E$260)+'СЕТ СН'!$F$12-'СЕТ СН'!$F$21</f>
        <v>-92.293250609999973</v>
      </c>
      <c r="F281" s="37">
        <f>SUMIFS(СВЦЭМ!$H$34:$H$777,СВЦЭМ!$A$34:$A$777,$A281,СВЦЭМ!$B$34:$B$777,F$260)+'СЕТ СН'!$F$12-'СЕТ СН'!$F$21</f>
        <v>-92.264278520000005</v>
      </c>
      <c r="G281" s="37">
        <f>SUMIFS(СВЦЭМ!$H$34:$H$777,СВЦЭМ!$A$34:$A$777,$A281,СВЦЭМ!$B$34:$B$777,G$260)+'СЕТ СН'!$F$12-'СЕТ СН'!$F$21</f>
        <v>-97.547260689999973</v>
      </c>
      <c r="H281" s="37">
        <f>SUMIFS(СВЦЭМ!$H$34:$H$777,СВЦЭМ!$A$34:$A$777,$A281,СВЦЭМ!$B$34:$B$777,H$260)+'СЕТ СН'!$F$12-'СЕТ СН'!$F$21</f>
        <v>-108.63152636000001</v>
      </c>
      <c r="I281" s="37">
        <f>SUMIFS(СВЦЭМ!$H$34:$H$777,СВЦЭМ!$A$34:$A$777,$A281,СВЦЭМ!$B$34:$B$777,I$260)+'СЕТ СН'!$F$12-'СЕТ СН'!$F$21</f>
        <v>-131.39908430999998</v>
      </c>
      <c r="J281" s="37">
        <f>SUMIFS(СВЦЭМ!$H$34:$H$777,СВЦЭМ!$A$34:$A$777,$A281,СВЦЭМ!$B$34:$B$777,J$260)+'СЕТ СН'!$F$12-'СЕТ СН'!$F$21</f>
        <v>-142.54190297000002</v>
      </c>
      <c r="K281" s="37">
        <f>SUMIFS(СВЦЭМ!$H$34:$H$777,СВЦЭМ!$A$34:$A$777,$A281,СВЦЭМ!$B$34:$B$777,K$260)+'СЕТ СН'!$F$12-'СЕТ СН'!$F$21</f>
        <v>-160.90448308999999</v>
      </c>
      <c r="L281" s="37">
        <f>SUMIFS(СВЦЭМ!$H$34:$H$777,СВЦЭМ!$A$34:$A$777,$A281,СВЦЭМ!$B$34:$B$777,L$260)+'СЕТ СН'!$F$12-'СЕТ СН'!$F$21</f>
        <v>-179.74234445000002</v>
      </c>
      <c r="M281" s="37">
        <f>SUMIFS(СВЦЭМ!$H$34:$H$777,СВЦЭМ!$A$34:$A$777,$A281,СВЦЭМ!$B$34:$B$777,M$260)+'СЕТ СН'!$F$12-'СЕТ СН'!$F$21</f>
        <v>-176.85217497000002</v>
      </c>
      <c r="N281" s="37">
        <f>SUMIFS(СВЦЭМ!$H$34:$H$777,СВЦЭМ!$A$34:$A$777,$A281,СВЦЭМ!$B$34:$B$777,N$260)+'СЕТ СН'!$F$12-'СЕТ СН'!$F$21</f>
        <v>-171.45430167000001</v>
      </c>
      <c r="O281" s="37">
        <f>SUMIFS(СВЦЭМ!$H$34:$H$777,СВЦЭМ!$A$34:$A$777,$A281,СВЦЭМ!$B$34:$B$777,O$260)+'СЕТ СН'!$F$12-'СЕТ СН'!$F$21</f>
        <v>-166.25028271999997</v>
      </c>
      <c r="P281" s="37">
        <f>SUMIFS(СВЦЭМ!$H$34:$H$777,СВЦЭМ!$A$34:$A$777,$A281,СВЦЭМ!$B$34:$B$777,P$260)+'СЕТ СН'!$F$12-'СЕТ СН'!$F$21</f>
        <v>-154.15835327000002</v>
      </c>
      <c r="Q281" s="37">
        <f>SUMIFS(СВЦЭМ!$H$34:$H$777,СВЦЭМ!$A$34:$A$777,$A281,СВЦЭМ!$B$34:$B$777,Q$260)+'СЕТ СН'!$F$12-'СЕТ СН'!$F$21</f>
        <v>-155.01170473000002</v>
      </c>
      <c r="R281" s="37">
        <f>SUMIFS(СВЦЭМ!$H$34:$H$777,СВЦЭМ!$A$34:$A$777,$A281,СВЦЭМ!$B$34:$B$777,R$260)+'СЕТ СН'!$F$12-'СЕТ СН'!$F$21</f>
        <v>-155.61754311999999</v>
      </c>
      <c r="S281" s="37">
        <f>SUMIFS(СВЦЭМ!$H$34:$H$777,СВЦЭМ!$A$34:$A$777,$A281,СВЦЭМ!$B$34:$B$777,S$260)+'СЕТ СН'!$F$12-'СЕТ СН'!$F$21</f>
        <v>-164.46687616999998</v>
      </c>
      <c r="T281" s="37">
        <f>SUMIFS(СВЦЭМ!$H$34:$H$777,СВЦЭМ!$A$34:$A$777,$A281,СВЦЭМ!$B$34:$B$777,T$260)+'СЕТ СН'!$F$12-'СЕТ СН'!$F$21</f>
        <v>-185.28808443000003</v>
      </c>
      <c r="U281" s="37">
        <f>SUMIFS(СВЦЭМ!$H$34:$H$777,СВЦЭМ!$A$34:$A$777,$A281,СВЦЭМ!$B$34:$B$777,U$260)+'СЕТ СН'!$F$12-'СЕТ СН'!$F$21</f>
        <v>-187.15462023999999</v>
      </c>
      <c r="V281" s="37">
        <f>SUMIFS(СВЦЭМ!$H$34:$H$777,СВЦЭМ!$A$34:$A$777,$A281,СВЦЭМ!$B$34:$B$777,V$260)+'СЕТ СН'!$F$12-'СЕТ СН'!$F$21</f>
        <v>-178.66555596000001</v>
      </c>
      <c r="W281" s="37">
        <f>SUMIFS(СВЦЭМ!$H$34:$H$777,СВЦЭМ!$A$34:$A$777,$A281,СВЦЭМ!$B$34:$B$777,W$260)+'СЕТ СН'!$F$12-'СЕТ СН'!$F$21</f>
        <v>-170.04245252999999</v>
      </c>
      <c r="X281" s="37">
        <f>SUMIFS(СВЦЭМ!$H$34:$H$777,СВЦЭМ!$A$34:$A$777,$A281,СВЦЭМ!$B$34:$B$777,X$260)+'СЕТ СН'!$F$12-'СЕТ СН'!$F$21</f>
        <v>-158.18812918999998</v>
      </c>
      <c r="Y281" s="37">
        <f>SUMIFS(СВЦЭМ!$H$34:$H$777,СВЦЭМ!$A$34:$A$777,$A281,СВЦЭМ!$B$34:$B$777,Y$260)+'СЕТ СН'!$F$12-'СЕТ СН'!$F$21</f>
        <v>-141.55671374999997</v>
      </c>
    </row>
    <row r="282" spans="1:25" ht="15.75" x14ac:dyDescent="0.2">
      <c r="A282" s="36">
        <f t="shared" si="7"/>
        <v>42757</v>
      </c>
      <c r="B282" s="37">
        <f>SUMIFS(СВЦЭМ!$H$34:$H$777,СВЦЭМ!$A$34:$A$777,$A282,СВЦЭМ!$B$34:$B$777,B$260)+'СЕТ СН'!$F$12-'СЕТ СН'!$F$21</f>
        <v>-131.21254177999998</v>
      </c>
      <c r="C282" s="37">
        <f>SUMIFS(СВЦЭМ!$H$34:$H$777,СВЦЭМ!$A$34:$A$777,$A282,СВЦЭМ!$B$34:$B$777,C$260)+'СЕТ СН'!$F$12-'СЕТ СН'!$F$21</f>
        <v>-114.18255651999999</v>
      </c>
      <c r="D282" s="37">
        <f>SUMIFS(СВЦЭМ!$H$34:$H$777,СВЦЭМ!$A$34:$A$777,$A282,СВЦЭМ!$B$34:$B$777,D$260)+'СЕТ СН'!$F$12-'СЕТ СН'!$F$21</f>
        <v>-101.41981242000003</v>
      </c>
      <c r="E282" s="37">
        <f>SUMIFS(СВЦЭМ!$H$34:$H$777,СВЦЭМ!$A$34:$A$777,$A282,СВЦЭМ!$B$34:$B$777,E$260)+'СЕТ СН'!$F$12-'СЕТ СН'!$F$21</f>
        <v>-94.686230469999998</v>
      </c>
      <c r="F282" s="37">
        <f>SUMIFS(СВЦЭМ!$H$34:$H$777,СВЦЭМ!$A$34:$A$777,$A282,СВЦЭМ!$B$34:$B$777,F$260)+'СЕТ СН'!$F$12-'СЕТ СН'!$F$21</f>
        <v>-93.928994100000011</v>
      </c>
      <c r="G282" s="37">
        <f>SUMIFS(СВЦЭМ!$H$34:$H$777,СВЦЭМ!$A$34:$A$777,$A282,СВЦЭМ!$B$34:$B$777,G$260)+'СЕТ СН'!$F$12-'СЕТ СН'!$F$21</f>
        <v>-98.23862502999998</v>
      </c>
      <c r="H282" s="37">
        <f>SUMIFS(СВЦЭМ!$H$34:$H$777,СВЦЭМ!$A$34:$A$777,$A282,СВЦЭМ!$B$34:$B$777,H$260)+'СЕТ СН'!$F$12-'СЕТ СН'!$F$21</f>
        <v>-108.57669041000003</v>
      </c>
      <c r="I282" s="37">
        <f>SUMIFS(СВЦЭМ!$H$34:$H$777,СВЦЭМ!$A$34:$A$777,$A282,СВЦЭМ!$B$34:$B$777,I$260)+'СЕТ СН'!$F$12-'СЕТ СН'!$F$21</f>
        <v>-114.07499194000002</v>
      </c>
      <c r="J282" s="37">
        <f>SUMIFS(СВЦЭМ!$H$34:$H$777,СВЦЭМ!$A$34:$A$777,$A282,СВЦЭМ!$B$34:$B$777,J$260)+'СЕТ СН'!$F$12-'СЕТ СН'!$F$21</f>
        <v>-128.65716182</v>
      </c>
      <c r="K282" s="37">
        <f>SUMIFS(СВЦЭМ!$H$34:$H$777,СВЦЭМ!$A$34:$A$777,$A282,СВЦЭМ!$B$34:$B$777,K$260)+'СЕТ СН'!$F$12-'СЕТ СН'!$F$21</f>
        <v>-156.17541657999999</v>
      </c>
      <c r="L282" s="37">
        <f>SUMIFS(СВЦЭМ!$H$34:$H$777,СВЦЭМ!$A$34:$A$777,$A282,СВЦЭМ!$B$34:$B$777,L$260)+'СЕТ СН'!$F$12-'СЕТ СН'!$F$21</f>
        <v>-174.64772669000001</v>
      </c>
      <c r="M282" s="37">
        <f>SUMIFS(СВЦЭМ!$H$34:$H$777,СВЦЭМ!$A$34:$A$777,$A282,СВЦЭМ!$B$34:$B$777,M$260)+'СЕТ СН'!$F$12-'СЕТ СН'!$F$21</f>
        <v>-176.97990616999999</v>
      </c>
      <c r="N282" s="37">
        <f>SUMIFS(СВЦЭМ!$H$34:$H$777,СВЦЭМ!$A$34:$A$777,$A282,СВЦЭМ!$B$34:$B$777,N$260)+'СЕТ СН'!$F$12-'СЕТ СН'!$F$21</f>
        <v>-172.60813445999997</v>
      </c>
      <c r="O282" s="37">
        <f>SUMIFS(СВЦЭМ!$H$34:$H$777,СВЦЭМ!$A$34:$A$777,$A282,СВЦЭМ!$B$34:$B$777,O$260)+'СЕТ СН'!$F$12-'СЕТ СН'!$F$21</f>
        <v>-160.38040670999999</v>
      </c>
      <c r="P282" s="37">
        <f>SUMIFS(СВЦЭМ!$H$34:$H$777,СВЦЭМ!$A$34:$A$777,$A282,СВЦЭМ!$B$34:$B$777,P$260)+'СЕТ СН'!$F$12-'СЕТ СН'!$F$21</f>
        <v>-149.65814578999999</v>
      </c>
      <c r="Q282" s="37">
        <f>SUMIFS(СВЦЭМ!$H$34:$H$777,СВЦЭМ!$A$34:$A$777,$A282,СВЦЭМ!$B$34:$B$777,Q$260)+'СЕТ СН'!$F$12-'СЕТ СН'!$F$21</f>
        <v>-150.76823846999997</v>
      </c>
      <c r="R282" s="37">
        <f>SUMIFS(СВЦЭМ!$H$34:$H$777,СВЦЭМ!$A$34:$A$777,$A282,СВЦЭМ!$B$34:$B$777,R$260)+'СЕТ СН'!$F$12-'СЕТ СН'!$F$21</f>
        <v>-149.35238091999997</v>
      </c>
      <c r="S282" s="37">
        <f>SUMIFS(СВЦЭМ!$H$34:$H$777,СВЦЭМ!$A$34:$A$777,$A282,СВЦЭМ!$B$34:$B$777,S$260)+'СЕТ СН'!$F$12-'СЕТ СН'!$F$21</f>
        <v>-166.35783880000002</v>
      </c>
      <c r="T282" s="37">
        <f>SUMIFS(СВЦЭМ!$H$34:$H$777,СВЦЭМ!$A$34:$A$777,$A282,СВЦЭМ!$B$34:$B$777,T$260)+'СЕТ СН'!$F$12-'СЕТ СН'!$F$21</f>
        <v>-184.72764840999997</v>
      </c>
      <c r="U282" s="37">
        <f>SUMIFS(СВЦЭМ!$H$34:$H$777,СВЦЭМ!$A$34:$A$777,$A282,СВЦЭМ!$B$34:$B$777,U$260)+'СЕТ СН'!$F$12-'СЕТ СН'!$F$21</f>
        <v>-182.26981237000001</v>
      </c>
      <c r="V282" s="37">
        <f>SUMIFS(СВЦЭМ!$H$34:$H$777,СВЦЭМ!$A$34:$A$777,$A282,СВЦЭМ!$B$34:$B$777,V$260)+'СЕТ СН'!$F$12-'СЕТ СН'!$F$21</f>
        <v>-177.58273744000002</v>
      </c>
      <c r="W282" s="37">
        <f>SUMIFS(СВЦЭМ!$H$34:$H$777,СВЦЭМ!$A$34:$A$777,$A282,СВЦЭМ!$B$34:$B$777,W$260)+'СЕТ СН'!$F$12-'СЕТ СН'!$F$21</f>
        <v>-177.60052674999997</v>
      </c>
      <c r="X282" s="37">
        <f>SUMIFS(СВЦЭМ!$H$34:$H$777,СВЦЭМ!$A$34:$A$777,$A282,СВЦЭМ!$B$34:$B$777,X$260)+'СЕТ СН'!$F$12-'СЕТ СН'!$F$21</f>
        <v>-162.84511515000003</v>
      </c>
      <c r="Y282" s="37">
        <f>SUMIFS(СВЦЭМ!$H$34:$H$777,СВЦЭМ!$A$34:$A$777,$A282,СВЦЭМ!$B$34:$B$777,Y$260)+'СЕТ СН'!$F$12-'СЕТ СН'!$F$21</f>
        <v>-144.18435720000002</v>
      </c>
    </row>
    <row r="283" spans="1:25" ht="15.75" x14ac:dyDescent="0.2">
      <c r="A283" s="36">
        <f t="shared" si="7"/>
        <v>42758</v>
      </c>
      <c r="B283" s="37">
        <f>SUMIFS(СВЦЭМ!$H$34:$H$777,СВЦЭМ!$A$34:$A$777,$A283,СВЦЭМ!$B$34:$B$777,B$260)+'СЕТ СН'!$F$12-'СЕТ СН'!$F$21</f>
        <v>-109.58168516000001</v>
      </c>
      <c r="C283" s="37">
        <f>SUMIFS(СВЦЭМ!$H$34:$H$777,СВЦЭМ!$A$34:$A$777,$A283,СВЦЭМ!$B$34:$B$777,C$260)+'СЕТ СН'!$F$12-'СЕТ СН'!$F$21</f>
        <v>-87.401184230000013</v>
      </c>
      <c r="D283" s="37">
        <f>SUMIFS(СВЦЭМ!$H$34:$H$777,СВЦЭМ!$A$34:$A$777,$A283,СВЦЭМ!$B$34:$B$777,D$260)+'СЕТ СН'!$F$12-'СЕТ СН'!$F$21</f>
        <v>-74.769501849999983</v>
      </c>
      <c r="E283" s="37">
        <f>SUMIFS(СВЦЭМ!$H$34:$H$777,СВЦЭМ!$A$34:$A$777,$A283,СВЦЭМ!$B$34:$B$777,E$260)+'СЕТ СН'!$F$12-'СЕТ СН'!$F$21</f>
        <v>-69.293069880000019</v>
      </c>
      <c r="F283" s="37">
        <f>SUMIFS(СВЦЭМ!$H$34:$H$777,СВЦЭМ!$A$34:$A$777,$A283,СВЦЭМ!$B$34:$B$777,F$260)+'СЕТ СН'!$F$12-'СЕТ СН'!$F$21</f>
        <v>-69.055030980000026</v>
      </c>
      <c r="G283" s="37">
        <f>SUMIFS(СВЦЭМ!$H$34:$H$777,СВЦЭМ!$A$34:$A$777,$A283,СВЦЭМ!$B$34:$B$777,G$260)+'СЕТ СН'!$F$12-'СЕТ СН'!$F$21</f>
        <v>-77.830553580000014</v>
      </c>
      <c r="H283" s="37">
        <f>SUMIFS(СВЦЭМ!$H$34:$H$777,СВЦЭМ!$A$34:$A$777,$A283,СВЦЭМ!$B$34:$B$777,H$260)+'СЕТ СН'!$F$12-'СЕТ СН'!$F$21</f>
        <v>-106.69130145000003</v>
      </c>
      <c r="I283" s="37">
        <f>SUMIFS(СВЦЭМ!$H$34:$H$777,СВЦЭМ!$A$34:$A$777,$A283,СВЦЭМ!$B$34:$B$777,I$260)+'СЕТ СН'!$F$12-'СЕТ СН'!$F$21</f>
        <v>-124.42750109999997</v>
      </c>
      <c r="J283" s="37">
        <f>SUMIFS(СВЦЭМ!$H$34:$H$777,СВЦЭМ!$A$34:$A$777,$A283,СВЦЭМ!$B$34:$B$777,J$260)+'СЕТ СН'!$F$12-'СЕТ СН'!$F$21</f>
        <v>-137.45139225000003</v>
      </c>
      <c r="K283" s="37">
        <f>SUMIFS(СВЦЭМ!$H$34:$H$777,СВЦЭМ!$A$34:$A$777,$A283,СВЦЭМ!$B$34:$B$777,K$260)+'СЕТ СН'!$F$12-'СЕТ СН'!$F$21</f>
        <v>-137.88957925</v>
      </c>
      <c r="L283" s="37">
        <f>SUMIFS(СВЦЭМ!$H$34:$H$777,СВЦЭМ!$A$34:$A$777,$A283,СВЦЭМ!$B$34:$B$777,L$260)+'СЕТ СН'!$F$12-'СЕТ СН'!$F$21</f>
        <v>-133.42257093000001</v>
      </c>
      <c r="M283" s="37">
        <f>SUMIFS(СВЦЭМ!$H$34:$H$777,СВЦЭМ!$A$34:$A$777,$A283,СВЦЭМ!$B$34:$B$777,M$260)+'СЕТ СН'!$F$12-'СЕТ СН'!$F$21</f>
        <v>-123.83562014</v>
      </c>
      <c r="N283" s="37">
        <f>SUMIFS(СВЦЭМ!$H$34:$H$777,СВЦЭМ!$A$34:$A$777,$A283,СВЦЭМ!$B$34:$B$777,N$260)+'СЕТ СН'!$F$12-'СЕТ СН'!$F$21</f>
        <v>-116.75175504999999</v>
      </c>
      <c r="O283" s="37">
        <f>SUMIFS(СВЦЭМ!$H$34:$H$777,СВЦЭМ!$A$34:$A$777,$A283,СВЦЭМ!$B$34:$B$777,O$260)+'СЕТ СН'!$F$12-'СЕТ СН'!$F$21</f>
        <v>-105.76268284999998</v>
      </c>
      <c r="P283" s="37">
        <f>SUMIFS(СВЦЭМ!$H$34:$H$777,СВЦЭМ!$A$34:$A$777,$A283,СВЦЭМ!$B$34:$B$777,P$260)+'СЕТ СН'!$F$12-'СЕТ СН'!$F$21</f>
        <v>-108.40056716999999</v>
      </c>
      <c r="Q283" s="37">
        <f>SUMIFS(СВЦЭМ!$H$34:$H$777,СВЦЭМ!$A$34:$A$777,$A283,СВЦЭМ!$B$34:$B$777,Q$260)+'СЕТ СН'!$F$12-'СЕТ СН'!$F$21</f>
        <v>-104.84282248</v>
      </c>
      <c r="R283" s="37">
        <f>SUMIFS(СВЦЭМ!$H$34:$H$777,СВЦЭМ!$A$34:$A$777,$A283,СВЦЭМ!$B$34:$B$777,R$260)+'СЕТ СН'!$F$12-'СЕТ СН'!$F$21</f>
        <v>-107.27168497999997</v>
      </c>
      <c r="S283" s="37">
        <f>SUMIFS(СВЦЭМ!$H$34:$H$777,СВЦЭМ!$A$34:$A$777,$A283,СВЦЭМ!$B$34:$B$777,S$260)+'СЕТ СН'!$F$12-'СЕТ СН'!$F$21</f>
        <v>-115.09094352</v>
      </c>
      <c r="T283" s="37">
        <f>SUMIFS(СВЦЭМ!$H$34:$H$777,СВЦЭМ!$A$34:$A$777,$A283,СВЦЭМ!$B$34:$B$777,T$260)+'СЕТ СН'!$F$12-'СЕТ СН'!$F$21</f>
        <v>-137.32896391999998</v>
      </c>
      <c r="U283" s="37">
        <f>SUMIFS(СВЦЭМ!$H$34:$H$777,СВЦЭМ!$A$34:$A$777,$A283,СВЦЭМ!$B$34:$B$777,U$260)+'СЕТ СН'!$F$12-'СЕТ СН'!$F$21</f>
        <v>-138.38370528000002</v>
      </c>
      <c r="V283" s="37">
        <f>SUMIFS(СВЦЭМ!$H$34:$H$777,СВЦЭМ!$A$34:$A$777,$A283,СВЦЭМ!$B$34:$B$777,V$260)+'СЕТ СН'!$F$12-'СЕТ СН'!$F$21</f>
        <v>-128.34722935000002</v>
      </c>
      <c r="W283" s="37">
        <f>SUMIFS(СВЦЭМ!$H$34:$H$777,СВЦЭМ!$A$34:$A$777,$A283,СВЦЭМ!$B$34:$B$777,W$260)+'СЕТ СН'!$F$12-'СЕТ СН'!$F$21</f>
        <v>-120.49650388999999</v>
      </c>
      <c r="X283" s="37">
        <f>SUMIFS(СВЦЭМ!$H$34:$H$777,СВЦЭМ!$A$34:$A$777,$A283,СВЦЭМ!$B$34:$B$777,X$260)+'СЕТ СН'!$F$12-'СЕТ СН'!$F$21</f>
        <v>-96.044957969999984</v>
      </c>
      <c r="Y283" s="37">
        <f>SUMIFS(СВЦЭМ!$H$34:$H$777,СВЦЭМ!$A$34:$A$777,$A283,СВЦЭМ!$B$34:$B$777,Y$260)+'СЕТ СН'!$F$12-'СЕТ СН'!$F$21</f>
        <v>-90.067008359999988</v>
      </c>
    </row>
    <row r="284" spans="1:25" ht="15.75" x14ac:dyDescent="0.2">
      <c r="A284" s="36">
        <f t="shared" si="7"/>
        <v>42759</v>
      </c>
      <c r="B284" s="37">
        <f>SUMIFS(СВЦЭМ!$H$34:$H$777,СВЦЭМ!$A$34:$A$777,$A284,СВЦЭМ!$B$34:$B$777,B$260)+'СЕТ СН'!$F$12-'СЕТ СН'!$F$21</f>
        <v>-93.631315970000003</v>
      </c>
      <c r="C284" s="37">
        <f>SUMIFS(СВЦЭМ!$H$34:$H$777,СВЦЭМ!$A$34:$A$777,$A284,СВЦЭМ!$B$34:$B$777,C$260)+'СЕТ СН'!$F$12-'СЕТ СН'!$F$21</f>
        <v>-89.500779669999986</v>
      </c>
      <c r="D284" s="37">
        <f>SUMIFS(СВЦЭМ!$H$34:$H$777,СВЦЭМ!$A$34:$A$777,$A284,СВЦЭМ!$B$34:$B$777,D$260)+'СЕТ СН'!$F$12-'СЕТ СН'!$F$21</f>
        <v>-73.463431660000026</v>
      </c>
      <c r="E284" s="37">
        <f>SUMIFS(СВЦЭМ!$H$34:$H$777,СВЦЭМ!$A$34:$A$777,$A284,СВЦЭМ!$B$34:$B$777,E$260)+'СЕТ СН'!$F$12-'СЕТ СН'!$F$21</f>
        <v>-68.601916440000025</v>
      </c>
      <c r="F284" s="37">
        <f>SUMIFS(СВЦЭМ!$H$34:$H$777,СВЦЭМ!$A$34:$A$777,$A284,СВЦЭМ!$B$34:$B$777,F$260)+'СЕТ СН'!$F$12-'СЕТ СН'!$F$21</f>
        <v>-69.373872100000028</v>
      </c>
      <c r="G284" s="37">
        <f>SUMIFS(СВЦЭМ!$H$34:$H$777,СВЦЭМ!$A$34:$A$777,$A284,СВЦЭМ!$B$34:$B$777,G$260)+'СЕТ СН'!$F$12-'СЕТ СН'!$F$21</f>
        <v>-69.265166449999981</v>
      </c>
      <c r="H284" s="37">
        <f>SUMIFS(СВЦЭМ!$H$34:$H$777,СВЦЭМ!$A$34:$A$777,$A284,СВЦЭМ!$B$34:$B$777,H$260)+'СЕТ СН'!$F$12-'СЕТ СН'!$F$21</f>
        <v>-90.143853050000018</v>
      </c>
      <c r="I284" s="37">
        <f>SUMIFS(СВЦЭМ!$H$34:$H$777,СВЦЭМ!$A$34:$A$777,$A284,СВЦЭМ!$B$34:$B$777,I$260)+'СЕТ СН'!$F$12-'СЕТ СН'!$F$21</f>
        <v>-102.206819</v>
      </c>
      <c r="J284" s="37">
        <f>SUMIFS(СВЦЭМ!$H$34:$H$777,СВЦЭМ!$A$34:$A$777,$A284,СВЦЭМ!$B$34:$B$777,J$260)+'СЕТ СН'!$F$12-'СЕТ СН'!$F$21</f>
        <v>-131.24819836</v>
      </c>
      <c r="K284" s="37">
        <f>SUMIFS(СВЦЭМ!$H$34:$H$777,СВЦЭМ!$A$34:$A$777,$A284,СВЦЭМ!$B$34:$B$777,K$260)+'СЕТ СН'!$F$12-'СЕТ СН'!$F$21</f>
        <v>-133.45805682999998</v>
      </c>
      <c r="L284" s="37">
        <f>SUMIFS(СВЦЭМ!$H$34:$H$777,СВЦЭМ!$A$34:$A$777,$A284,СВЦЭМ!$B$34:$B$777,L$260)+'СЕТ СН'!$F$12-'СЕТ СН'!$F$21</f>
        <v>-133.68624018000003</v>
      </c>
      <c r="M284" s="37">
        <f>SUMIFS(СВЦЭМ!$H$34:$H$777,СВЦЭМ!$A$34:$A$777,$A284,СВЦЭМ!$B$34:$B$777,M$260)+'СЕТ СН'!$F$12-'СЕТ СН'!$F$21</f>
        <v>-129.03073904000001</v>
      </c>
      <c r="N284" s="37">
        <f>SUMIFS(СВЦЭМ!$H$34:$H$777,СВЦЭМ!$A$34:$A$777,$A284,СВЦЭМ!$B$34:$B$777,N$260)+'СЕТ СН'!$F$12-'СЕТ СН'!$F$21</f>
        <v>-132.90084784999999</v>
      </c>
      <c r="O284" s="37">
        <f>SUMIFS(СВЦЭМ!$H$34:$H$777,СВЦЭМ!$A$34:$A$777,$A284,СВЦЭМ!$B$34:$B$777,O$260)+'СЕТ СН'!$F$12-'СЕТ СН'!$F$21</f>
        <v>-112.03930344999998</v>
      </c>
      <c r="P284" s="37">
        <f>SUMIFS(СВЦЭМ!$H$34:$H$777,СВЦЭМ!$A$34:$A$777,$A284,СВЦЭМ!$B$34:$B$777,P$260)+'СЕТ СН'!$F$12-'СЕТ СН'!$F$21</f>
        <v>-104.11119552999997</v>
      </c>
      <c r="Q284" s="37">
        <f>SUMIFS(СВЦЭМ!$H$34:$H$777,СВЦЭМ!$A$34:$A$777,$A284,СВЦЭМ!$B$34:$B$777,Q$260)+'СЕТ СН'!$F$12-'СЕТ СН'!$F$21</f>
        <v>-102.57625116000003</v>
      </c>
      <c r="R284" s="37">
        <f>SUMIFS(СВЦЭМ!$H$34:$H$777,СВЦЭМ!$A$34:$A$777,$A284,СВЦЭМ!$B$34:$B$777,R$260)+'СЕТ СН'!$F$12-'СЕТ СН'!$F$21</f>
        <v>-103.63482406999998</v>
      </c>
      <c r="S284" s="37">
        <f>SUMIFS(СВЦЭМ!$H$34:$H$777,СВЦЭМ!$A$34:$A$777,$A284,СВЦЭМ!$B$34:$B$777,S$260)+'СЕТ СН'!$F$12-'СЕТ СН'!$F$21</f>
        <v>-118.13981575999998</v>
      </c>
      <c r="T284" s="37">
        <f>SUMIFS(СВЦЭМ!$H$34:$H$777,СВЦЭМ!$A$34:$A$777,$A284,СВЦЭМ!$B$34:$B$777,T$260)+'СЕТ СН'!$F$12-'СЕТ СН'!$F$21</f>
        <v>-137.88970158000001</v>
      </c>
      <c r="U284" s="37">
        <f>SUMIFS(СВЦЭМ!$H$34:$H$777,СВЦЭМ!$A$34:$A$777,$A284,СВЦЭМ!$B$34:$B$777,U$260)+'СЕТ СН'!$F$12-'СЕТ СН'!$F$21</f>
        <v>-138.37495088999998</v>
      </c>
      <c r="V284" s="37">
        <f>SUMIFS(СВЦЭМ!$H$34:$H$777,СВЦЭМ!$A$34:$A$777,$A284,СВЦЭМ!$B$34:$B$777,V$260)+'СЕТ СН'!$F$12-'СЕТ СН'!$F$21</f>
        <v>-128.21940063</v>
      </c>
      <c r="W284" s="37">
        <f>SUMIFS(СВЦЭМ!$H$34:$H$777,СВЦЭМ!$A$34:$A$777,$A284,СВЦЭМ!$B$34:$B$777,W$260)+'СЕТ СН'!$F$12-'СЕТ СН'!$F$21</f>
        <v>-126.19098316999998</v>
      </c>
      <c r="X284" s="37">
        <f>SUMIFS(СВЦЭМ!$H$34:$H$777,СВЦЭМ!$A$34:$A$777,$A284,СВЦЭМ!$B$34:$B$777,X$260)+'СЕТ СН'!$F$12-'СЕТ СН'!$F$21</f>
        <v>-115.9828981</v>
      </c>
      <c r="Y284" s="37">
        <f>SUMIFS(СВЦЭМ!$H$34:$H$777,СВЦЭМ!$A$34:$A$777,$A284,СВЦЭМ!$B$34:$B$777,Y$260)+'СЕТ СН'!$F$12-'СЕТ СН'!$F$21</f>
        <v>-92.280226809999988</v>
      </c>
    </row>
    <row r="285" spans="1:25" ht="15.75" x14ac:dyDescent="0.2">
      <c r="A285" s="36">
        <f t="shared" si="7"/>
        <v>42760</v>
      </c>
      <c r="B285" s="37">
        <f>SUMIFS(СВЦЭМ!$H$34:$H$777,СВЦЭМ!$A$34:$A$777,$A285,СВЦЭМ!$B$34:$B$777,B$260)+'СЕТ СН'!$F$12-'СЕТ СН'!$F$21</f>
        <v>-84.465005749999989</v>
      </c>
      <c r="C285" s="37">
        <f>SUMIFS(СВЦЭМ!$H$34:$H$777,СВЦЭМ!$A$34:$A$777,$A285,СВЦЭМ!$B$34:$B$777,C$260)+'СЕТ СН'!$F$12-'СЕТ СН'!$F$21</f>
        <v>-74.522320480000019</v>
      </c>
      <c r="D285" s="37">
        <f>SUMIFS(СВЦЭМ!$H$34:$H$777,СВЦЭМ!$A$34:$A$777,$A285,СВЦЭМ!$B$34:$B$777,D$260)+'СЕТ СН'!$F$12-'СЕТ СН'!$F$21</f>
        <v>-64.119021009999983</v>
      </c>
      <c r="E285" s="37">
        <f>SUMIFS(СВЦЭМ!$H$34:$H$777,СВЦЭМ!$A$34:$A$777,$A285,СВЦЭМ!$B$34:$B$777,E$260)+'СЕТ СН'!$F$12-'СЕТ СН'!$F$21</f>
        <v>-60.045952680000028</v>
      </c>
      <c r="F285" s="37">
        <f>SUMIFS(СВЦЭМ!$H$34:$H$777,СВЦЭМ!$A$34:$A$777,$A285,СВЦЭМ!$B$34:$B$777,F$260)+'СЕТ СН'!$F$12-'СЕТ СН'!$F$21</f>
        <v>-60.392213589999983</v>
      </c>
      <c r="G285" s="37">
        <f>SUMIFS(СВЦЭМ!$H$34:$H$777,СВЦЭМ!$A$34:$A$777,$A285,СВЦЭМ!$B$34:$B$777,G$260)+'СЕТ СН'!$F$12-'СЕТ СН'!$F$21</f>
        <v>-61.325698940000052</v>
      </c>
      <c r="H285" s="37">
        <f>SUMIFS(СВЦЭМ!$H$34:$H$777,СВЦЭМ!$A$34:$A$777,$A285,СВЦЭМ!$B$34:$B$777,H$260)+'СЕТ СН'!$F$12-'СЕТ СН'!$F$21</f>
        <v>-86.001564019999989</v>
      </c>
      <c r="I285" s="37">
        <f>SUMIFS(СВЦЭМ!$H$34:$H$777,СВЦЭМ!$A$34:$A$777,$A285,СВЦЭМ!$B$34:$B$777,I$260)+'СЕТ СН'!$F$12-'СЕТ СН'!$F$21</f>
        <v>-109.28468626</v>
      </c>
      <c r="J285" s="37">
        <f>SUMIFS(СВЦЭМ!$H$34:$H$777,СВЦЭМ!$A$34:$A$777,$A285,СВЦЭМ!$B$34:$B$777,J$260)+'СЕТ СН'!$F$12-'СЕТ СН'!$F$21</f>
        <v>-130.42180051999998</v>
      </c>
      <c r="K285" s="37">
        <f>SUMIFS(СВЦЭМ!$H$34:$H$777,СВЦЭМ!$A$34:$A$777,$A285,СВЦЭМ!$B$34:$B$777,K$260)+'СЕТ СН'!$F$12-'СЕТ СН'!$F$21</f>
        <v>-128.40919158999998</v>
      </c>
      <c r="L285" s="37">
        <f>SUMIFS(СВЦЭМ!$H$34:$H$777,СВЦЭМ!$A$34:$A$777,$A285,СВЦЭМ!$B$34:$B$777,L$260)+'СЕТ СН'!$F$12-'СЕТ СН'!$F$21</f>
        <v>-130.23989227999999</v>
      </c>
      <c r="M285" s="37">
        <f>SUMIFS(СВЦЭМ!$H$34:$H$777,СВЦЭМ!$A$34:$A$777,$A285,СВЦЭМ!$B$34:$B$777,M$260)+'СЕТ СН'!$F$12-'СЕТ СН'!$F$21</f>
        <v>-133.63258646999998</v>
      </c>
      <c r="N285" s="37">
        <f>SUMIFS(СВЦЭМ!$H$34:$H$777,СВЦЭМ!$A$34:$A$777,$A285,СВЦЭМ!$B$34:$B$777,N$260)+'СЕТ СН'!$F$12-'СЕТ СН'!$F$21</f>
        <v>-127.30777893999999</v>
      </c>
      <c r="O285" s="37">
        <f>SUMIFS(СВЦЭМ!$H$34:$H$777,СВЦЭМ!$A$34:$A$777,$A285,СВЦЭМ!$B$34:$B$777,O$260)+'СЕТ СН'!$F$12-'СЕТ СН'!$F$21</f>
        <v>-130.46050779000001</v>
      </c>
      <c r="P285" s="37">
        <f>SUMIFS(СВЦЭМ!$H$34:$H$777,СВЦЭМ!$A$34:$A$777,$A285,СВЦЭМ!$B$34:$B$777,P$260)+'СЕТ СН'!$F$12-'СЕТ СН'!$F$21</f>
        <v>-123.73232526999999</v>
      </c>
      <c r="Q285" s="37">
        <f>SUMIFS(СВЦЭМ!$H$34:$H$777,СВЦЭМ!$A$34:$A$777,$A285,СВЦЭМ!$B$34:$B$777,Q$260)+'СЕТ СН'!$F$12-'СЕТ СН'!$F$21</f>
        <v>-119.38861421000001</v>
      </c>
      <c r="R285" s="37">
        <f>SUMIFS(СВЦЭМ!$H$34:$H$777,СВЦЭМ!$A$34:$A$777,$A285,СВЦЭМ!$B$34:$B$777,R$260)+'СЕТ СН'!$F$12-'СЕТ СН'!$F$21</f>
        <v>-119.52755795000002</v>
      </c>
      <c r="S285" s="37">
        <f>SUMIFS(СВЦЭМ!$H$34:$H$777,СВЦЭМ!$A$34:$A$777,$A285,СВЦЭМ!$B$34:$B$777,S$260)+'СЕТ СН'!$F$12-'СЕТ СН'!$F$21</f>
        <v>-125.75960715999997</v>
      </c>
      <c r="T285" s="37">
        <f>SUMIFS(СВЦЭМ!$H$34:$H$777,СВЦЭМ!$A$34:$A$777,$A285,СВЦЭМ!$B$34:$B$777,T$260)+'СЕТ СН'!$F$12-'СЕТ СН'!$F$21</f>
        <v>-129.41421050999998</v>
      </c>
      <c r="U285" s="37">
        <f>SUMIFS(СВЦЭМ!$H$34:$H$777,СВЦЭМ!$A$34:$A$777,$A285,СВЦЭМ!$B$34:$B$777,U$260)+'СЕТ СН'!$F$12-'СЕТ СН'!$F$21</f>
        <v>-129.63226236000003</v>
      </c>
      <c r="V285" s="37">
        <f>SUMIFS(СВЦЭМ!$H$34:$H$777,СВЦЭМ!$A$34:$A$777,$A285,СВЦЭМ!$B$34:$B$777,V$260)+'СЕТ СН'!$F$12-'СЕТ СН'!$F$21</f>
        <v>-126.94879916999997</v>
      </c>
      <c r="W285" s="37">
        <f>SUMIFS(СВЦЭМ!$H$34:$H$777,СВЦЭМ!$A$34:$A$777,$A285,СВЦЭМ!$B$34:$B$777,W$260)+'СЕТ СН'!$F$12-'СЕТ СН'!$F$21</f>
        <v>-119.67930154999999</v>
      </c>
      <c r="X285" s="37">
        <f>SUMIFS(СВЦЭМ!$H$34:$H$777,СВЦЭМ!$A$34:$A$777,$A285,СВЦЭМ!$B$34:$B$777,X$260)+'СЕТ СН'!$F$12-'СЕТ СН'!$F$21</f>
        <v>-108.25550471000003</v>
      </c>
      <c r="Y285" s="37">
        <f>SUMIFS(СВЦЭМ!$H$34:$H$777,СВЦЭМ!$A$34:$A$777,$A285,СВЦЭМ!$B$34:$B$777,Y$260)+'СЕТ СН'!$F$12-'СЕТ СН'!$F$21</f>
        <v>-93.575747589999992</v>
      </c>
    </row>
    <row r="286" spans="1:25" ht="15.75" x14ac:dyDescent="0.2">
      <c r="A286" s="36">
        <f t="shared" si="7"/>
        <v>42761</v>
      </c>
      <c r="B286" s="37">
        <f>SUMIFS(СВЦЭМ!$H$34:$H$777,СВЦЭМ!$A$34:$A$777,$A286,СВЦЭМ!$B$34:$B$777,B$260)+'СЕТ СН'!$F$12-'СЕТ СН'!$F$21</f>
        <v>-76.850099179999972</v>
      </c>
      <c r="C286" s="37">
        <f>SUMIFS(СВЦЭМ!$H$34:$H$777,СВЦЭМ!$A$34:$A$777,$A286,СВЦЭМ!$B$34:$B$777,C$260)+'СЕТ СН'!$F$12-'СЕТ СН'!$F$21</f>
        <v>-59.055906349999987</v>
      </c>
      <c r="D286" s="37">
        <f>SUMIFS(СВЦЭМ!$H$34:$H$777,СВЦЭМ!$A$34:$A$777,$A286,СВЦЭМ!$B$34:$B$777,D$260)+'СЕТ СН'!$F$12-'СЕТ СН'!$F$21</f>
        <v>-46.188188859999968</v>
      </c>
      <c r="E286" s="37">
        <f>SUMIFS(СВЦЭМ!$H$34:$H$777,СВЦЭМ!$A$34:$A$777,$A286,СВЦЭМ!$B$34:$B$777,E$260)+'СЕТ СН'!$F$12-'СЕТ СН'!$F$21</f>
        <v>-39.29797708000001</v>
      </c>
      <c r="F286" s="37">
        <f>SUMIFS(СВЦЭМ!$H$34:$H$777,СВЦЭМ!$A$34:$A$777,$A286,СВЦЭМ!$B$34:$B$777,F$260)+'СЕТ СН'!$F$12-'СЕТ СН'!$F$21</f>
        <v>-41.551208670000051</v>
      </c>
      <c r="G286" s="37">
        <f>SUMIFS(СВЦЭМ!$H$34:$H$777,СВЦЭМ!$A$34:$A$777,$A286,СВЦЭМ!$B$34:$B$777,G$260)+'СЕТ СН'!$F$12-'СЕТ СН'!$F$21</f>
        <v>-51.249166339999988</v>
      </c>
      <c r="H286" s="37">
        <f>SUMIFS(СВЦЭМ!$H$34:$H$777,СВЦЭМ!$A$34:$A$777,$A286,СВЦЭМ!$B$34:$B$777,H$260)+'СЕТ СН'!$F$12-'СЕТ СН'!$F$21</f>
        <v>-77.415074290000007</v>
      </c>
      <c r="I286" s="37">
        <f>SUMIFS(СВЦЭМ!$H$34:$H$777,СВЦЭМ!$A$34:$A$777,$A286,СВЦЭМ!$B$34:$B$777,I$260)+'СЕТ СН'!$F$12-'СЕТ СН'!$F$21</f>
        <v>-106.11939955999998</v>
      </c>
      <c r="J286" s="37">
        <f>SUMIFS(СВЦЭМ!$H$34:$H$777,СВЦЭМ!$A$34:$A$777,$A286,СВЦЭМ!$B$34:$B$777,J$260)+'СЕТ СН'!$F$12-'СЕТ СН'!$F$21</f>
        <v>-124.43885455999998</v>
      </c>
      <c r="K286" s="37">
        <f>SUMIFS(СВЦЭМ!$H$34:$H$777,СВЦЭМ!$A$34:$A$777,$A286,СВЦЭМ!$B$34:$B$777,K$260)+'СЕТ СН'!$F$12-'СЕТ СН'!$F$21</f>
        <v>-135.83547515999999</v>
      </c>
      <c r="L286" s="37">
        <f>SUMIFS(СВЦЭМ!$H$34:$H$777,СВЦЭМ!$A$34:$A$777,$A286,СВЦЭМ!$B$34:$B$777,L$260)+'СЕТ СН'!$F$12-'СЕТ СН'!$F$21</f>
        <v>-140.92929125000001</v>
      </c>
      <c r="M286" s="37">
        <f>SUMIFS(СВЦЭМ!$H$34:$H$777,СВЦЭМ!$A$34:$A$777,$A286,СВЦЭМ!$B$34:$B$777,M$260)+'СЕТ СН'!$F$12-'СЕТ СН'!$F$21</f>
        <v>-129.81664546000002</v>
      </c>
      <c r="N286" s="37">
        <f>SUMIFS(СВЦЭМ!$H$34:$H$777,СВЦЭМ!$A$34:$A$777,$A286,СВЦЭМ!$B$34:$B$777,N$260)+'СЕТ СН'!$F$12-'СЕТ СН'!$F$21</f>
        <v>-123.45203336999998</v>
      </c>
      <c r="O286" s="37">
        <f>SUMIFS(СВЦЭМ!$H$34:$H$777,СВЦЭМ!$A$34:$A$777,$A286,СВЦЭМ!$B$34:$B$777,O$260)+'СЕТ СН'!$F$12-'СЕТ СН'!$F$21</f>
        <v>-102.43593425</v>
      </c>
      <c r="P286" s="37">
        <f>SUMIFS(СВЦЭМ!$H$34:$H$777,СВЦЭМ!$A$34:$A$777,$A286,СВЦЭМ!$B$34:$B$777,P$260)+'СЕТ СН'!$F$12-'СЕТ СН'!$F$21</f>
        <v>-100.30068871999998</v>
      </c>
      <c r="Q286" s="37">
        <f>SUMIFS(СВЦЭМ!$H$34:$H$777,СВЦЭМ!$A$34:$A$777,$A286,СВЦЭМ!$B$34:$B$777,Q$260)+'СЕТ СН'!$F$12-'СЕТ СН'!$F$21</f>
        <v>-97.508542460000001</v>
      </c>
      <c r="R286" s="37">
        <f>SUMIFS(СВЦЭМ!$H$34:$H$777,СВЦЭМ!$A$34:$A$777,$A286,СВЦЭМ!$B$34:$B$777,R$260)+'СЕТ СН'!$F$12-'СЕТ СН'!$F$21</f>
        <v>-95.717540980000024</v>
      </c>
      <c r="S286" s="37">
        <f>SUMIFS(СВЦЭМ!$H$34:$H$777,СВЦЭМ!$A$34:$A$777,$A286,СВЦЭМ!$B$34:$B$777,S$260)+'СЕТ СН'!$F$12-'СЕТ СН'!$F$21</f>
        <v>-113.61137076</v>
      </c>
      <c r="T286" s="37">
        <f>SUMIFS(СВЦЭМ!$H$34:$H$777,СВЦЭМ!$A$34:$A$777,$A286,СВЦЭМ!$B$34:$B$777,T$260)+'СЕТ СН'!$F$12-'СЕТ СН'!$F$21</f>
        <v>-138.98295657</v>
      </c>
      <c r="U286" s="37">
        <f>SUMIFS(СВЦЭМ!$H$34:$H$777,СВЦЭМ!$A$34:$A$777,$A286,СВЦЭМ!$B$34:$B$777,U$260)+'СЕТ СН'!$F$12-'СЕТ СН'!$F$21</f>
        <v>-143.70482922999997</v>
      </c>
      <c r="V286" s="37">
        <f>SUMIFS(СВЦЭМ!$H$34:$H$777,СВЦЭМ!$A$34:$A$777,$A286,СВЦЭМ!$B$34:$B$777,V$260)+'СЕТ СН'!$F$12-'СЕТ СН'!$F$21</f>
        <v>-136.10283075000001</v>
      </c>
      <c r="W286" s="37">
        <f>SUMIFS(СВЦЭМ!$H$34:$H$777,СВЦЭМ!$A$34:$A$777,$A286,СВЦЭМ!$B$34:$B$777,W$260)+'СЕТ СН'!$F$12-'СЕТ СН'!$F$21</f>
        <v>-126.43630502000002</v>
      </c>
      <c r="X286" s="37">
        <f>SUMIFS(СВЦЭМ!$H$34:$H$777,СВЦЭМ!$A$34:$A$777,$A286,СВЦЭМ!$B$34:$B$777,X$260)+'СЕТ СН'!$F$12-'СЕТ СН'!$F$21</f>
        <v>-110.94313056999999</v>
      </c>
      <c r="Y286" s="37">
        <f>SUMIFS(СВЦЭМ!$H$34:$H$777,СВЦЭМ!$A$34:$A$777,$A286,СВЦЭМ!$B$34:$B$777,Y$260)+'СЕТ СН'!$F$12-'СЕТ СН'!$F$21</f>
        <v>-93.651181710000003</v>
      </c>
    </row>
    <row r="287" spans="1:25" ht="15.75" x14ac:dyDescent="0.2">
      <c r="A287" s="36">
        <f t="shared" si="7"/>
        <v>42762</v>
      </c>
      <c r="B287" s="37">
        <f>SUMIFS(СВЦЭМ!$H$34:$H$777,СВЦЭМ!$A$34:$A$777,$A287,СВЦЭМ!$B$34:$B$777,B$260)+'СЕТ СН'!$F$12-'СЕТ СН'!$F$21</f>
        <v>-102.10501364999999</v>
      </c>
      <c r="C287" s="37">
        <f>SUMIFS(СВЦЭМ!$H$34:$H$777,СВЦЭМ!$A$34:$A$777,$A287,СВЦЭМ!$B$34:$B$777,C$260)+'СЕТ СН'!$F$12-'СЕТ СН'!$F$21</f>
        <v>-84.910764200000017</v>
      </c>
      <c r="D287" s="37">
        <f>SUMIFS(СВЦЭМ!$H$34:$H$777,СВЦЭМ!$A$34:$A$777,$A287,СВЦЭМ!$B$34:$B$777,D$260)+'СЕТ СН'!$F$12-'СЕТ СН'!$F$21</f>
        <v>-74.821205650000024</v>
      </c>
      <c r="E287" s="37">
        <f>SUMIFS(СВЦЭМ!$H$34:$H$777,СВЦЭМ!$A$34:$A$777,$A287,СВЦЭМ!$B$34:$B$777,E$260)+'СЕТ СН'!$F$12-'СЕТ СН'!$F$21</f>
        <v>-58.622442589999991</v>
      </c>
      <c r="F287" s="37">
        <f>SUMIFS(СВЦЭМ!$H$34:$H$777,СВЦЭМ!$A$34:$A$777,$A287,СВЦЭМ!$B$34:$B$777,F$260)+'СЕТ СН'!$F$12-'СЕТ СН'!$F$21</f>
        <v>-52.572986570000012</v>
      </c>
      <c r="G287" s="37">
        <f>SUMIFS(СВЦЭМ!$H$34:$H$777,СВЦЭМ!$A$34:$A$777,$A287,СВЦЭМ!$B$34:$B$777,G$260)+'СЕТ СН'!$F$12-'СЕТ СН'!$F$21</f>
        <v>-52.947792800000002</v>
      </c>
      <c r="H287" s="37">
        <f>SUMIFS(СВЦЭМ!$H$34:$H$777,СВЦЭМ!$A$34:$A$777,$A287,СВЦЭМ!$B$34:$B$777,H$260)+'СЕТ СН'!$F$12-'СЕТ СН'!$F$21</f>
        <v>-71.685047339999983</v>
      </c>
      <c r="I287" s="37">
        <f>SUMIFS(СВЦЭМ!$H$34:$H$777,СВЦЭМ!$A$34:$A$777,$A287,СВЦЭМ!$B$34:$B$777,I$260)+'СЕТ СН'!$F$12-'СЕТ СН'!$F$21</f>
        <v>-97.86806746000002</v>
      </c>
      <c r="J287" s="37">
        <f>SUMIFS(СВЦЭМ!$H$34:$H$777,СВЦЭМ!$A$34:$A$777,$A287,СВЦЭМ!$B$34:$B$777,J$260)+'СЕТ СН'!$F$12-'СЕТ СН'!$F$21</f>
        <v>-115.04931520000002</v>
      </c>
      <c r="K287" s="37">
        <f>SUMIFS(СВЦЭМ!$H$34:$H$777,СВЦЭМ!$A$34:$A$777,$A287,СВЦЭМ!$B$34:$B$777,K$260)+'СЕТ СН'!$F$12-'СЕТ СН'!$F$21</f>
        <v>-124.47467162999999</v>
      </c>
      <c r="L287" s="37">
        <f>SUMIFS(СВЦЭМ!$H$34:$H$777,СВЦЭМ!$A$34:$A$777,$A287,СВЦЭМ!$B$34:$B$777,L$260)+'СЕТ СН'!$F$12-'СЕТ СН'!$F$21</f>
        <v>-128.61805855</v>
      </c>
      <c r="M287" s="37">
        <f>SUMIFS(СВЦЭМ!$H$34:$H$777,СВЦЭМ!$A$34:$A$777,$A287,СВЦЭМ!$B$34:$B$777,M$260)+'СЕТ СН'!$F$12-'СЕТ СН'!$F$21</f>
        <v>-123.22467644</v>
      </c>
      <c r="N287" s="37">
        <f>SUMIFS(СВЦЭМ!$H$34:$H$777,СВЦЭМ!$A$34:$A$777,$A287,СВЦЭМ!$B$34:$B$777,N$260)+'СЕТ СН'!$F$12-'СЕТ СН'!$F$21</f>
        <v>-111.05508486000002</v>
      </c>
      <c r="O287" s="37">
        <f>SUMIFS(СВЦЭМ!$H$34:$H$777,СВЦЭМ!$A$34:$A$777,$A287,СВЦЭМ!$B$34:$B$777,O$260)+'СЕТ СН'!$F$12-'СЕТ СН'!$F$21</f>
        <v>-103.61124556999999</v>
      </c>
      <c r="P287" s="37">
        <f>SUMIFS(СВЦЭМ!$H$34:$H$777,СВЦЭМ!$A$34:$A$777,$A287,СВЦЭМ!$B$34:$B$777,P$260)+'СЕТ СН'!$F$12-'СЕТ СН'!$F$21</f>
        <v>-99.556175300000007</v>
      </c>
      <c r="Q287" s="37">
        <f>SUMIFS(СВЦЭМ!$H$34:$H$777,СВЦЭМ!$A$34:$A$777,$A287,СВЦЭМ!$B$34:$B$777,Q$260)+'СЕТ СН'!$F$12-'СЕТ СН'!$F$21</f>
        <v>-95.564519930000017</v>
      </c>
      <c r="R287" s="37">
        <f>SUMIFS(СВЦЭМ!$H$34:$H$777,СВЦЭМ!$A$34:$A$777,$A287,СВЦЭМ!$B$34:$B$777,R$260)+'СЕТ СН'!$F$12-'СЕТ СН'!$F$21</f>
        <v>-96.997921799999972</v>
      </c>
      <c r="S287" s="37">
        <f>SUMIFS(СВЦЭМ!$H$34:$H$777,СВЦЭМ!$A$34:$A$777,$A287,СВЦЭМ!$B$34:$B$777,S$260)+'СЕТ СН'!$F$12-'СЕТ СН'!$F$21</f>
        <v>-104.01811515999998</v>
      </c>
      <c r="T287" s="37">
        <f>SUMIFS(СВЦЭМ!$H$34:$H$777,СВЦЭМ!$A$34:$A$777,$A287,СВЦЭМ!$B$34:$B$777,T$260)+'СЕТ СН'!$F$12-'СЕТ СН'!$F$21</f>
        <v>-127.40862926</v>
      </c>
      <c r="U287" s="37">
        <f>SUMIFS(СВЦЭМ!$H$34:$H$777,СВЦЭМ!$A$34:$A$777,$A287,СВЦЭМ!$B$34:$B$777,U$260)+'СЕТ СН'!$F$12-'СЕТ СН'!$F$21</f>
        <v>-133.99448710000001</v>
      </c>
      <c r="V287" s="37">
        <f>SUMIFS(СВЦЭМ!$H$34:$H$777,СВЦЭМ!$A$34:$A$777,$A287,СВЦЭМ!$B$34:$B$777,V$260)+'СЕТ СН'!$F$12-'СЕТ СН'!$F$21</f>
        <v>-125.20734637999999</v>
      </c>
      <c r="W287" s="37">
        <f>SUMIFS(СВЦЭМ!$H$34:$H$777,СВЦЭМ!$A$34:$A$777,$A287,СВЦЭМ!$B$34:$B$777,W$260)+'СЕТ СН'!$F$12-'СЕТ СН'!$F$21</f>
        <v>-118.32048827</v>
      </c>
      <c r="X287" s="37">
        <f>SUMIFS(СВЦЭМ!$H$34:$H$777,СВЦЭМ!$A$34:$A$777,$A287,СВЦЭМ!$B$34:$B$777,X$260)+'СЕТ СН'!$F$12-'СЕТ СН'!$F$21</f>
        <v>-108.06451219000002</v>
      </c>
      <c r="Y287" s="37">
        <f>SUMIFS(СВЦЭМ!$H$34:$H$777,СВЦЭМ!$A$34:$A$777,$A287,СВЦЭМ!$B$34:$B$777,Y$260)+'СЕТ СН'!$F$12-'СЕТ СН'!$F$21</f>
        <v>-89.330650649999995</v>
      </c>
    </row>
    <row r="288" spans="1:25" ht="15.75" x14ac:dyDescent="0.2">
      <c r="A288" s="36">
        <f t="shared" si="7"/>
        <v>42763</v>
      </c>
      <c r="B288" s="37">
        <f>SUMIFS(СВЦЭМ!$H$34:$H$777,СВЦЭМ!$A$34:$A$777,$A288,СВЦЭМ!$B$34:$B$777,B$260)+'СЕТ СН'!$F$12-'СЕТ СН'!$F$21</f>
        <v>-106.69501294999998</v>
      </c>
      <c r="C288" s="37">
        <f>SUMIFS(СВЦЭМ!$H$34:$H$777,СВЦЭМ!$A$34:$A$777,$A288,СВЦЭМ!$B$34:$B$777,C$260)+'СЕТ СН'!$F$12-'СЕТ СН'!$F$21</f>
        <v>-93.186479420000012</v>
      </c>
      <c r="D288" s="37">
        <f>SUMIFS(СВЦЭМ!$H$34:$H$777,СВЦЭМ!$A$34:$A$777,$A288,СВЦЭМ!$B$34:$B$777,D$260)+'СЕТ СН'!$F$12-'СЕТ СН'!$F$21</f>
        <v>-82.406945749999977</v>
      </c>
      <c r="E288" s="37">
        <f>SUMIFS(СВЦЭМ!$H$34:$H$777,СВЦЭМ!$A$34:$A$777,$A288,СВЦЭМ!$B$34:$B$777,E$260)+'СЕТ СН'!$F$12-'СЕТ СН'!$F$21</f>
        <v>-74.98088193000001</v>
      </c>
      <c r="F288" s="37">
        <f>SUMIFS(СВЦЭМ!$H$34:$H$777,СВЦЭМ!$A$34:$A$777,$A288,СВЦЭМ!$B$34:$B$777,F$260)+'СЕТ СН'!$F$12-'СЕТ СН'!$F$21</f>
        <v>-75.407736339999985</v>
      </c>
      <c r="G288" s="37">
        <f>SUMIFS(СВЦЭМ!$H$34:$H$777,СВЦЭМ!$A$34:$A$777,$A288,СВЦЭМ!$B$34:$B$777,G$260)+'СЕТ СН'!$F$12-'СЕТ СН'!$F$21</f>
        <v>-79.528675749999991</v>
      </c>
      <c r="H288" s="37">
        <f>SUMIFS(СВЦЭМ!$H$34:$H$777,СВЦЭМ!$A$34:$A$777,$A288,СВЦЭМ!$B$34:$B$777,H$260)+'СЕТ СН'!$F$12-'СЕТ СН'!$F$21</f>
        <v>-89.864198050000027</v>
      </c>
      <c r="I288" s="37">
        <f>SUMIFS(СВЦЭМ!$H$34:$H$777,СВЦЭМ!$A$34:$A$777,$A288,СВЦЭМ!$B$34:$B$777,I$260)+'СЕТ СН'!$F$12-'СЕТ СН'!$F$21</f>
        <v>-99.899631580000005</v>
      </c>
      <c r="J288" s="37">
        <f>SUMIFS(СВЦЭМ!$H$34:$H$777,СВЦЭМ!$A$34:$A$777,$A288,СВЦЭМ!$B$34:$B$777,J$260)+'СЕТ СН'!$F$12-'СЕТ СН'!$F$21</f>
        <v>-111.00057880000003</v>
      </c>
      <c r="K288" s="37">
        <f>SUMIFS(СВЦЭМ!$H$34:$H$777,СВЦЭМ!$A$34:$A$777,$A288,СВЦЭМ!$B$34:$B$777,K$260)+'СЕТ СН'!$F$12-'СЕТ СН'!$F$21</f>
        <v>-124.86505489000001</v>
      </c>
      <c r="L288" s="37">
        <f>SUMIFS(СВЦЭМ!$H$34:$H$777,СВЦЭМ!$A$34:$A$777,$A288,СВЦЭМ!$B$34:$B$777,L$260)+'СЕТ СН'!$F$12-'СЕТ СН'!$F$21</f>
        <v>-136.49012493999999</v>
      </c>
      <c r="M288" s="37">
        <f>SUMIFS(СВЦЭМ!$H$34:$H$777,СВЦЭМ!$A$34:$A$777,$A288,СВЦЭМ!$B$34:$B$777,M$260)+'СЕТ СН'!$F$12-'СЕТ СН'!$F$21</f>
        <v>-135.29575811000001</v>
      </c>
      <c r="N288" s="37">
        <f>SUMIFS(СВЦЭМ!$H$34:$H$777,СВЦЭМ!$A$34:$A$777,$A288,СВЦЭМ!$B$34:$B$777,N$260)+'СЕТ СН'!$F$12-'СЕТ СН'!$F$21</f>
        <v>-127.16946535</v>
      </c>
      <c r="O288" s="37">
        <f>SUMIFS(СВЦЭМ!$H$34:$H$777,СВЦЭМ!$A$34:$A$777,$A288,СВЦЭМ!$B$34:$B$777,O$260)+'СЕТ СН'!$F$12-'СЕТ СН'!$F$21</f>
        <v>-120.25358681</v>
      </c>
      <c r="P288" s="37">
        <f>SUMIFS(СВЦЭМ!$H$34:$H$777,СВЦЭМ!$A$34:$A$777,$A288,СВЦЭМ!$B$34:$B$777,P$260)+'СЕТ СН'!$F$12-'СЕТ СН'!$F$21</f>
        <v>-115.41394111</v>
      </c>
      <c r="Q288" s="37">
        <f>SUMIFS(СВЦЭМ!$H$34:$H$777,СВЦЭМ!$A$34:$A$777,$A288,СВЦЭМ!$B$34:$B$777,Q$260)+'СЕТ СН'!$F$12-'СЕТ СН'!$F$21</f>
        <v>-112.24515341</v>
      </c>
      <c r="R288" s="37">
        <f>SUMIFS(СВЦЭМ!$H$34:$H$777,СВЦЭМ!$A$34:$A$777,$A288,СВЦЭМ!$B$34:$B$777,R$260)+'СЕТ СН'!$F$12-'СЕТ СН'!$F$21</f>
        <v>-111.69297943999999</v>
      </c>
      <c r="S288" s="37">
        <f>SUMIFS(СВЦЭМ!$H$34:$H$777,СВЦЭМ!$A$34:$A$777,$A288,СВЦЭМ!$B$34:$B$777,S$260)+'СЕТ СН'!$F$12-'СЕТ СН'!$F$21</f>
        <v>-122.94744256000001</v>
      </c>
      <c r="T288" s="37">
        <f>SUMIFS(СВЦЭМ!$H$34:$H$777,СВЦЭМ!$A$34:$A$777,$A288,СВЦЭМ!$B$34:$B$777,T$260)+'СЕТ СН'!$F$12-'СЕТ СН'!$F$21</f>
        <v>-139.23945743000002</v>
      </c>
      <c r="U288" s="37">
        <f>SUMIFS(СВЦЭМ!$H$34:$H$777,СВЦЭМ!$A$34:$A$777,$A288,СВЦЭМ!$B$34:$B$777,U$260)+'СЕТ СН'!$F$12-'СЕТ СН'!$F$21</f>
        <v>-143.90451192</v>
      </c>
      <c r="V288" s="37">
        <f>SUMIFS(СВЦЭМ!$H$34:$H$777,СВЦЭМ!$A$34:$A$777,$A288,СВЦЭМ!$B$34:$B$777,V$260)+'СЕТ СН'!$F$12-'СЕТ СН'!$F$21</f>
        <v>-140.73421285000001</v>
      </c>
      <c r="W288" s="37">
        <f>SUMIFS(СВЦЭМ!$H$34:$H$777,СВЦЭМ!$A$34:$A$777,$A288,СВЦЭМ!$B$34:$B$777,W$260)+'СЕТ СН'!$F$12-'СЕТ СН'!$F$21</f>
        <v>-133.68244300999999</v>
      </c>
      <c r="X288" s="37">
        <f>SUMIFS(СВЦЭМ!$H$34:$H$777,СВЦЭМ!$A$34:$A$777,$A288,СВЦЭМ!$B$34:$B$777,X$260)+'СЕТ СН'!$F$12-'СЕТ СН'!$F$21</f>
        <v>-120.22432187999999</v>
      </c>
      <c r="Y288" s="37">
        <f>SUMIFS(СВЦЭМ!$H$34:$H$777,СВЦЭМ!$A$34:$A$777,$A288,СВЦЭМ!$B$34:$B$777,Y$260)+'СЕТ СН'!$F$12-'СЕТ СН'!$F$21</f>
        <v>-100.07630635999999</v>
      </c>
    </row>
    <row r="289" spans="1:27" ht="15.75" x14ac:dyDescent="0.2">
      <c r="A289" s="36">
        <f t="shared" si="7"/>
        <v>42764</v>
      </c>
      <c r="B289" s="37">
        <f>SUMIFS(СВЦЭМ!$H$34:$H$777,СВЦЭМ!$A$34:$A$777,$A289,СВЦЭМ!$B$34:$B$777,B$260)+'СЕТ СН'!$F$12-'СЕТ СН'!$F$21</f>
        <v>-79.427924940000025</v>
      </c>
      <c r="C289" s="37">
        <f>SUMIFS(СВЦЭМ!$H$34:$H$777,СВЦЭМ!$A$34:$A$777,$A289,СВЦЭМ!$B$34:$B$777,C$260)+'СЕТ СН'!$F$12-'СЕТ СН'!$F$21</f>
        <v>-66.945151979999991</v>
      </c>
      <c r="D289" s="37">
        <f>SUMIFS(СВЦЭМ!$H$34:$H$777,СВЦЭМ!$A$34:$A$777,$A289,СВЦЭМ!$B$34:$B$777,D$260)+'СЕТ СН'!$F$12-'СЕТ СН'!$F$21</f>
        <v>-61.920519359999957</v>
      </c>
      <c r="E289" s="37">
        <f>SUMIFS(СВЦЭМ!$H$34:$H$777,СВЦЭМ!$A$34:$A$777,$A289,СВЦЭМ!$B$34:$B$777,E$260)+'СЕТ СН'!$F$12-'СЕТ СН'!$F$21</f>
        <v>-59.236379579999948</v>
      </c>
      <c r="F289" s="37">
        <f>SUMIFS(СВЦЭМ!$H$34:$H$777,СВЦЭМ!$A$34:$A$777,$A289,СВЦЭМ!$B$34:$B$777,F$260)+'СЕТ СН'!$F$12-'СЕТ СН'!$F$21</f>
        <v>-58.807113250000043</v>
      </c>
      <c r="G289" s="37">
        <f>SUMIFS(СВЦЭМ!$H$34:$H$777,СВЦЭМ!$A$34:$A$777,$A289,СВЦЭМ!$B$34:$B$777,G$260)+'СЕТ СН'!$F$12-'СЕТ СН'!$F$21</f>
        <v>-61.315379480000047</v>
      </c>
      <c r="H289" s="37">
        <f>SUMIFS(СВЦЭМ!$H$34:$H$777,СВЦЭМ!$A$34:$A$777,$A289,СВЦЭМ!$B$34:$B$777,H$260)+'СЕТ СН'!$F$12-'СЕТ СН'!$F$21</f>
        <v>-62.811976640000012</v>
      </c>
      <c r="I289" s="37">
        <f>SUMIFS(СВЦЭМ!$H$34:$H$777,СВЦЭМ!$A$34:$A$777,$A289,СВЦЭМ!$B$34:$B$777,I$260)+'СЕТ СН'!$F$12-'СЕТ СН'!$F$21</f>
        <v>-74.055354609999995</v>
      </c>
      <c r="J289" s="37">
        <f>SUMIFS(СВЦЭМ!$H$34:$H$777,СВЦЭМ!$A$34:$A$777,$A289,СВЦЭМ!$B$34:$B$777,J$260)+'СЕТ СН'!$F$12-'СЕТ СН'!$F$21</f>
        <v>-85.785102779999988</v>
      </c>
      <c r="K289" s="37">
        <f>SUMIFS(СВЦЭМ!$H$34:$H$777,СВЦЭМ!$A$34:$A$777,$A289,СВЦЭМ!$B$34:$B$777,K$260)+'СЕТ СН'!$F$12-'СЕТ СН'!$F$21</f>
        <v>-114.71612754</v>
      </c>
      <c r="L289" s="37">
        <f>SUMIFS(СВЦЭМ!$H$34:$H$777,СВЦЭМ!$A$34:$A$777,$A289,СВЦЭМ!$B$34:$B$777,L$260)+'СЕТ СН'!$F$12-'СЕТ СН'!$F$21</f>
        <v>-139.61166724999998</v>
      </c>
      <c r="M289" s="37">
        <f>SUMIFS(СВЦЭМ!$H$34:$H$777,СВЦЭМ!$A$34:$A$777,$A289,СВЦЭМ!$B$34:$B$777,M$260)+'СЕТ СН'!$F$12-'СЕТ СН'!$F$21</f>
        <v>-142.17334742000003</v>
      </c>
      <c r="N289" s="37">
        <f>SUMIFS(СВЦЭМ!$H$34:$H$777,СВЦЭМ!$A$34:$A$777,$A289,СВЦЭМ!$B$34:$B$777,N$260)+'СЕТ СН'!$F$12-'СЕТ СН'!$F$21</f>
        <v>-137.38847191000002</v>
      </c>
      <c r="O289" s="37">
        <f>SUMIFS(СВЦЭМ!$H$34:$H$777,СВЦЭМ!$A$34:$A$777,$A289,СВЦЭМ!$B$34:$B$777,O$260)+'СЕТ СН'!$F$12-'СЕТ СН'!$F$21</f>
        <v>-129.96547393999998</v>
      </c>
      <c r="P289" s="37">
        <f>SUMIFS(СВЦЭМ!$H$34:$H$777,СВЦЭМ!$A$34:$A$777,$A289,СВЦЭМ!$B$34:$B$777,P$260)+'СЕТ СН'!$F$12-'СЕТ СН'!$F$21</f>
        <v>-124.15504449999997</v>
      </c>
      <c r="Q289" s="37">
        <f>SUMIFS(СВЦЭМ!$H$34:$H$777,СВЦЭМ!$A$34:$A$777,$A289,СВЦЭМ!$B$34:$B$777,Q$260)+'СЕТ СН'!$F$12-'СЕТ СН'!$F$21</f>
        <v>-115.59837257999999</v>
      </c>
      <c r="R289" s="37">
        <f>SUMIFS(СВЦЭМ!$H$34:$H$777,СВЦЭМ!$A$34:$A$777,$A289,СВЦЭМ!$B$34:$B$777,R$260)+'СЕТ СН'!$F$12-'СЕТ СН'!$F$21</f>
        <v>-114.90402223000001</v>
      </c>
      <c r="S289" s="37">
        <f>SUMIFS(СВЦЭМ!$H$34:$H$777,СВЦЭМ!$A$34:$A$777,$A289,СВЦЭМ!$B$34:$B$777,S$260)+'СЕТ СН'!$F$12-'СЕТ СН'!$F$21</f>
        <v>-125.31778084000001</v>
      </c>
      <c r="T289" s="37">
        <f>SUMIFS(СВЦЭМ!$H$34:$H$777,СВЦЭМ!$A$34:$A$777,$A289,СВЦЭМ!$B$34:$B$777,T$260)+'СЕТ СН'!$F$12-'СЕТ СН'!$F$21</f>
        <v>-141.97488406000002</v>
      </c>
      <c r="U289" s="37">
        <f>SUMIFS(СВЦЭМ!$H$34:$H$777,СВЦЭМ!$A$34:$A$777,$A289,СВЦЭМ!$B$34:$B$777,U$260)+'СЕТ СН'!$F$12-'СЕТ СН'!$F$21</f>
        <v>-145.55321322999998</v>
      </c>
      <c r="V289" s="37">
        <f>SUMIFS(СВЦЭМ!$H$34:$H$777,СВЦЭМ!$A$34:$A$777,$A289,СВЦЭМ!$B$34:$B$777,V$260)+'СЕТ СН'!$F$12-'СЕТ СН'!$F$21</f>
        <v>-143.6280557</v>
      </c>
      <c r="W289" s="37">
        <f>SUMIFS(СВЦЭМ!$H$34:$H$777,СВЦЭМ!$A$34:$A$777,$A289,СВЦЭМ!$B$34:$B$777,W$260)+'СЕТ СН'!$F$12-'СЕТ СН'!$F$21</f>
        <v>-139.0484204</v>
      </c>
      <c r="X289" s="37">
        <f>SUMIFS(СВЦЭМ!$H$34:$H$777,СВЦЭМ!$A$34:$A$777,$A289,СВЦЭМ!$B$34:$B$777,X$260)+'СЕТ СН'!$F$12-'СЕТ СН'!$F$21</f>
        <v>-127.33652669999998</v>
      </c>
      <c r="Y289" s="37">
        <f>SUMIFS(СВЦЭМ!$H$34:$H$777,СВЦЭМ!$A$34:$A$777,$A289,СВЦЭМ!$B$34:$B$777,Y$260)+'СЕТ СН'!$F$12-'СЕТ СН'!$F$21</f>
        <v>-105.84670879999999</v>
      </c>
    </row>
    <row r="290" spans="1:27" ht="15.75" x14ac:dyDescent="0.2">
      <c r="A290" s="36">
        <f t="shared" si="7"/>
        <v>42765</v>
      </c>
      <c r="B290" s="37">
        <f>SUMIFS(СВЦЭМ!$H$34:$H$777,СВЦЭМ!$A$34:$A$777,$A290,СВЦЭМ!$B$34:$B$777,B$260)+'СЕТ СН'!$F$12-'СЕТ СН'!$F$21</f>
        <v>-71.093685199999982</v>
      </c>
      <c r="C290" s="37">
        <f>SUMIFS(СВЦЭМ!$H$34:$H$777,СВЦЭМ!$A$34:$A$777,$A290,СВЦЭМ!$B$34:$B$777,C$260)+'СЕТ СН'!$F$12-'СЕТ СН'!$F$21</f>
        <v>-52.82448880000004</v>
      </c>
      <c r="D290" s="37">
        <f>SUMIFS(СВЦЭМ!$H$34:$H$777,СВЦЭМ!$A$34:$A$777,$A290,СВЦЭМ!$B$34:$B$777,D$260)+'СЕТ СН'!$F$12-'СЕТ СН'!$F$21</f>
        <v>-44.031441770000015</v>
      </c>
      <c r="E290" s="37">
        <f>SUMIFS(СВЦЭМ!$H$34:$H$777,СВЦЭМ!$A$34:$A$777,$A290,СВЦЭМ!$B$34:$B$777,E$260)+'СЕТ СН'!$F$12-'СЕТ СН'!$F$21</f>
        <v>-38.616080190000048</v>
      </c>
      <c r="F290" s="37">
        <f>SUMIFS(СВЦЭМ!$H$34:$H$777,СВЦЭМ!$A$34:$A$777,$A290,СВЦЭМ!$B$34:$B$777,F$260)+'СЕТ СН'!$F$12-'СЕТ СН'!$F$21</f>
        <v>-38.625046440000006</v>
      </c>
      <c r="G290" s="37">
        <f>SUMIFS(СВЦЭМ!$H$34:$H$777,СВЦЭМ!$A$34:$A$777,$A290,СВЦЭМ!$B$34:$B$777,G$260)+'СЕТ СН'!$F$12-'СЕТ СН'!$F$21</f>
        <v>-45.16020433999995</v>
      </c>
      <c r="H290" s="37">
        <f>SUMIFS(СВЦЭМ!$H$34:$H$777,СВЦЭМ!$A$34:$A$777,$A290,СВЦЭМ!$B$34:$B$777,H$260)+'СЕТ СН'!$F$12-'СЕТ СН'!$F$21</f>
        <v>-74.844353699999999</v>
      </c>
      <c r="I290" s="37">
        <f>SUMIFS(СВЦЭМ!$H$34:$H$777,СВЦЭМ!$A$34:$A$777,$A290,СВЦЭМ!$B$34:$B$777,I$260)+'СЕТ СН'!$F$12-'СЕТ СН'!$F$21</f>
        <v>-105.63136003</v>
      </c>
      <c r="J290" s="37">
        <f>SUMIFS(СВЦЭМ!$H$34:$H$777,СВЦЭМ!$A$34:$A$777,$A290,СВЦЭМ!$B$34:$B$777,J$260)+'СЕТ СН'!$F$12-'СЕТ СН'!$F$21</f>
        <v>-122.52998294999998</v>
      </c>
      <c r="K290" s="37">
        <f>SUMIFS(СВЦЭМ!$H$34:$H$777,СВЦЭМ!$A$34:$A$777,$A290,СВЦЭМ!$B$34:$B$777,K$260)+'СЕТ СН'!$F$12-'СЕТ СН'!$F$21</f>
        <v>-135.86437401000001</v>
      </c>
      <c r="L290" s="37">
        <f>SUMIFS(СВЦЭМ!$H$34:$H$777,СВЦЭМ!$A$34:$A$777,$A290,СВЦЭМ!$B$34:$B$777,L$260)+'СЕТ СН'!$F$12-'СЕТ СН'!$F$21</f>
        <v>-140.74082499999997</v>
      </c>
      <c r="M290" s="37">
        <f>SUMIFS(СВЦЭМ!$H$34:$H$777,СВЦЭМ!$A$34:$A$777,$A290,СВЦЭМ!$B$34:$B$777,M$260)+'СЕТ СН'!$F$12-'СЕТ СН'!$F$21</f>
        <v>-134.29509051000002</v>
      </c>
      <c r="N290" s="37">
        <f>SUMIFS(СВЦЭМ!$H$34:$H$777,СВЦЭМ!$A$34:$A$777,$A290,СВЦЭМ!$B$34:$B$777,N$260)+'СЕТ СН'!$F$12-'СЕТ СН'!$F$21</f>
        <v>-123.91554538000003</v>
      </c>
      <c r="O290" s="37">
        <f>SUMIFS(СВЦЭМ!$H$34:$H$777,СВЦЭМ!$A$34:$A$777,$A290,СВЦЭМ!$B$34:$B$777,O$260)+'СЕТ СН'!$F$12-'СЕТ СН'!$F$21</f>
        <v>-119.29167338000002</v>
      </c>
      <c r="P290" s="37">
        <f>SUMIFS(СВЦЭМ!$H$34:$H$777,СВЦЭМ!$A$34:$A$777,$A290,СВЦЭМ!$B$34:$B$777,P$260)+'СЕТ СН'!$F$12-'СЕТ СН'!$F$21</f>
        <v>-112.29775862000002</v>
      </c>
      <c r="Q290" s="37">
        <f>SUMIFS(СВЦЭМ!$H$34:$H$777,СВЦЭМ!$A$34:$A$777,$A290,СВЦЭМ!$B$34:$B$777,Q$260)+'СЕТ СН'!$F$12-'СЕТ СН'!$F$21</f>
        <v>-108.76945568999997</v>
      </c>
      <c r="R290" s="37">
        <f>SUMIFS(СВЦЭМ!$H$34:$H$777,СВЦЭМ!$A$34:$A$777,$A290,СВЦЭМ!$B$34:$B$777,R$260)+'СЕТ СН'!$F$12-'СЕТ СН'!$F$21</f>
        <v>-109.70417973000002</v>
      </c>
      <c r="S290" s="37">
        <f>SUMIFS(СВЦЭМ!$H$34:$H$777,СВЦЭМ!$A$34:$A$777,$A290,СВЦЭМ!$B$34:$B$777,S$260)+'СЕТ СН'!$F$12-'СЕТ СН'!$F$21</f>
        <v>-119.14726889000002</v>
      </c>
      <c r="T290" s="37">
        <f>SUMIFS(СВЦЭМ!$H$34:$H$777,СВЦЭМ!$A$34:$A$777,$A290,СВЦЭМ!$B$34:$B$777,T$260)+'СЕТ СН'!$F$12-'СЕТ СН'!$F$21</f>
        <v>-138.28585537999999</v>
      </c>
      <c r="U290" s="37">
        <f>SUMIFS(СВЦЭМ!$H$34:$H$777,СВЦЭМ!$A$34:$A$777,$A290,СВЦЭМ!$B$34:$B$777,U$260)+'СЕТ СН'!$F$12-'СЕТ СН'!$F$21</f>
        <v>-144.04153421000001</v>
      </c>
      <c r="V290" s="37">
        <f>SUMIFS(СВЦЭМ!$H$34:$H$777,СВЦЭМ!$A$34:$A$777,$A290,СВЦЭМ!$B$34:$B$777,V$260)+'СЕТ СН'!$F$12-'СЕТ СН'!$F$21</f>
        <v>-136.68290988000001</v>
      </c>
      <c r="W290" s="37">
        <f>SUMIFS(СВЦЭМ!$H$34:$H$777,СВЦЭМ!$A$34:$A$777,$A290,СВЦЭМ!$B$34:$B$777,W$260)+'СЕТ СН'!$F$12-'СЕТ СН'!$F$21</f>
        <v>-126.79090882999998</v>
      </c>
      <c r="X290" s="37">
        <f>SUMIFS(СВЦЭМ!$H$34:$H$777,СВЦЭМ!$A$34:$A$777,$A290,СВЦЭМ!$B$34:$B$777,X$260)+'СЕТ СН'!$F$12-'СЕТ СН'!$F$21</f>
        <v>-116.07719795999998</v>
      </c>
      <c r="Y290" s="37">
        <f>SUMIFS(СВЦЭМ!$H$34:$H$777,СВЦЭМ!$A$34:$A$777,$A290,СВЦЭМ!$B$34:$B$777,Y$260)+'СЕТ СН'!$F$12-'СЕТ СН'!$F$21</f>
        <v>-93.378230610000003</v>
      </c>
    </row>
    <row r="291" spans="1:27" ht="15.75" x14ac:dyDescent="0.2">
      <c r="A291" s="36">
        <f t="shared" si="7"/>
        <v>42766</v>
      </c>
      <c r="B291" s="37">
        <f>SUMIFS(СВЦЭМ!$H$34:$H$777,СВЦЭМ!$A$34:$A$777,$A291,СВЦЭМ!$B$34:$B$777,B$260)+'СЕТ СН'!$F$12-'СЕТ СН'!$F$21</f>
        <v>-72.224075679999999</v>
      </c>
      <c r="C291" s="37">
        <f>SUMIFS(СВЦЭМ!$H$34:$H$777,СВЦЭМ!$A$34:$A$777,$A291,СВЦЭМ!$B$34:$B$777,C$260)+'СЕТ СН'!$F$12-'СЕТ СН'!$F$21</f>
        <v>-52.40561004999995</v>
      </c>
      <c r="D291" s="37">
        <f>SUMIFS(СВЦЭМ!$H$34:$H$777,СВЦЭМ!$A$34:$A$777,$A291,СВЦЭМ!$B$34:$B$777,D$260)+'СЕТ СН'!$F$12-'СЕТ СН'!$F$21</f>
        <v>-41.850063920000025</v>
      </c>
      <c r="E291" s="37">
        <f>SUMIFS(СВЦЭМ!$H$34:$H$777,СВЦЭМ!$A$34:$A$777,$A291,СВЦЭМ!$B$34:$B$777,E$260)+'СЕТ СН'!$F$12-'СЕТ СН'!$F$21</f>
        <v>-38.172207889999981</v>
      </c>
      <c r="F291" s="37">
        <f>SUMIFS(СВЦЭМ!$H$34:$H$777,СВЦЭМ!$A$34:$A$777,$A291,СВЦЭМ!$B$34:$B$777,F$260)+'СЕТ СН'!$F$12-'СЕТ СН'!$F$21</f>
        <v>-39.720044949999988</v>
      </c>
      <c r="G291" s="37">
        <f>SUMIFS(СВЦЭМ!$H$34:$H$777,СВЦЭМ!$A$34:$A$777,$A291,СВЦЭМ!$B$34:$B$777,G$260)+'СЕТ СН'!$F$12-'СЕТ СН'!$F$21</f>
        <v>-46.890040129999988</v>
      </c>
      <c r="H291" s="37">
        <f>SUMIFS(СВЦЭМ!$H$34:$H$777,СВЦЭМ!$A$34:$A$777,$A291,СВЦЭМ!$B$34:$B$777,H$260)+'СЕТ СН'!$F$12-'СЕТ СН'!$F$21</f>
        <v>-75.729026060000024</v>
      </c>
      <c r="I291" s="37">
        <f>SUMIFS(СВЦЭМ!$H$34:$H$777,СВЦЭМ!$A$34:$A$777,$A291,СВЦЭМ!$B$34:$B$777,I$260)+'СЕТ СН'!$F$12-'СЕТ СН'!$F$21</f>
        <v>-103.36057898000001</v>
      </c>
      <c r="J291" s="37">
        <f>SUMIFS(СВЦЭМ!$H$34:$H$777,СВЦЭМ!$A$34:$A$777,$A291,СВЦЭМ!$B$34:$B$777,J$260)+'СЕТ СН'!$F$12-'СЕТ СН'!$F$21</f>
        <v>-120.07977832</v>
      </c>
      <c r="K291" s="37">
        <f>SUMIFS(СВЦЭМ!$H$34:$H$777,СВЦЭМ!$A$34:$A$777,$A291,СВЦЭМ!$B$34:$B$777,K$260)+'СЕТ СН'!$F$12-'СЕТ СН'!$F$21</f>
        <v>-133.03535571999998</v>
      </c>
      <c r="L291" s="37">
        <f>SUMIFS(СВЦЭМ!$H$34:$H$777,СВЦЭМ!$A$34:$A$777,$A291,СВЦЭМ!$B$34:$B$777,L$260)+'СЕТ СН'!$F$12-'СЕТ СН'!$F$21</f>
        <v>-134.76710546999999</v>
      </c>
      <c r="M291" s="37">
        <f>SUMIFS(СВЦЭМ!$H$34:$H$777,СВЦЭМ!$A$34:$A$777,$A291,СВЦЭМ!$B$34:$B$777,M$260)+'СЕТ СН'!$F$12-'СЕТ СН'!$F$21</f>
        <v>-132.19654831000003</v>
      </c>
      <c r="N291" s="37">
        <f>SUMIFS(СВЦЭМ!$H$34:$H$777,СВЦЭМ!$A$34:$A$777,$A291,СВЦЭМ!$B$34:$B$777,N$260)+'СЕТ СН'!$F$12-'СЕТ СН'!$F$21</f>
        <v>-121.15425069000003</v>
      </c>
      <c r="O291" s="37">
        <f>SUMIFS(СВЦЭМ!$H$34:$H$777,СВЦЭМ!$A$34:$A$777,$A291,СВЦЭМ!$B$34:$B$777,O$260)+'СЕТ СН'!$F$12-'СЕТ СН'!$F$21</f>
        <v>-119.04175420000001</v>
      </c>
      <c r="P291" s="37">
        <f>SUMIFS(СВЦЭМ!$H$34:$H$777,СВЦЭМ!$A$34:$A$777,$A291,СВЦЭМ!$B$34:$B$777,P$260)+'СЕТ СН'!$F$12-'СЕТ СН'!$F$21</f>
        <v>-112.13198283000003</v>
      </c>
      <c r="Q291" s="37">
        <f>SUMIFS(СВЦЭМ!$H$34:$H$777,СВЦЭМ!$A$34:$A$777,$A291,СВЦЭМ!$B$34:$B$777,Q$260)+'СЕТ СН'!$F$12-'СЕТ СН'!$F$21</f>
        <v>-107.34726511000002</v>
      </c>
      <c r="R291" s="37">
        <f>SUMIFS(СВЦЭМ!$H$34:$H$777,СВЦЭМ!$A$34:$A$777,$A291,СВЦЭМ!$B$34:$B$777,R$260)+'СЕТ СН'!$F$12-'СЕТ СН'!$F$21</f>
        <v>-105.49414308000001</v>
      </c>
      <c r="S291" s="37">
        <f>SUMIFS(СВЦЭМ!$H$34:$H$777,СВЦЭМ!$A$34:$A$777,$A291,СВЦЭМ!$B$34:$B$777,S$260)+'СЕТ СН'!$F$12-'СЕТ СН'!$F$21</f>
        <v>-114.62591909000002</v>
      </c>
      <c r="T291" s="37">
        <f>SUMIFS(СВЦЭМ!$H$34:$H$777,СВЦЭМ!$A$34:$A$777,$A291,СВЦЭМ!$B$34:$B$777,T$260)+'СЕТ СН'!$F$12-'СЕТ СН'!$F$21</f>
        <v>-138.64083467</v>
      </c>
      <c r="U291" s="37">
        <f>SUMIFS(СВЦЭМ!$H$34:$H$777,СВЦЭМ!$A$34:$A$777,$A291,СВЦЭМ!$B$34:$B$777,U$260)+'СЕТ СН'!$F$12-'СЕТ СН'!$F$21</f>
        <v>-145.23570487000001</v>
      </c>
      <c r="V291" s="37">
        <f>SUMIFS(СВЦЭМ!$H$34:$H$777,СВЦЭМ!$A$34:$A$777,$A291,СВЦЭМ!$B$34:$B$777,V$260)+'СЕТ СН'!$F$12-'СЕТ СН'!$F$21</f>
        <v>-137.13036973999999</v>
      </c>
      <c r="W291" s="37">
        <f>SUMIFS(СВЦЭМ!$H$34:$H$777,СВЦЭМ!$A$34:$A$777,$A291,СВЦЭМ!$B$34:$B$777,W$260)+'СЕТ СН'!$F$12-'СЕТ СН'!$F$21</f>
        <v>-128.85641348000001</v>
      </c>
      <c r="X291" s="37">
        <f>SUMIFS(СВЦЭМ!$H$34:$H$777,СВЦЭМ!$A$34:$A$777,$A291,СВЦЭМ!$B$34:$B$777,X$260)+'СЕТ СН'!$F$12-'СЕТ СН'!$F$21</f>
        <v>-115.29573200999999</v>
      </c>
      <c r="Y291" s="37">
        <f>SUMIFS(СВЦЭМ!$H$34:$H$777,СВЦЭМ!$A$34:$A$777,$A291,СВЦЭМ!$B$34:$B$777,Y$260)+'СЕТ СН'!$F$12-'СЕТ СН'!$F$21</f>
        <v>-93.264469539999993</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01.01.2017</v>
      </c>
      <c r="B297" s="37">
        <f>SUMIFS(СВЦЭМ!$I$34:$I$777,СВЦЭМ!$A$34:$A$777,$A297,СВЦЭМ!$B$34:$B$777,B$296)+'СЕТ СН'!$F$13-'СЕТ СН'!$F$21</f>
        <v>-578.75</v>
      </c>
      <c r="C297" s="37">
        <f>SUMIFS(СВЦЭМ!$I$34:$I$777,СВЦЭМ!$A$34:$A$777,$A297,СВЦЭМ!$B$34:$B$777,C$296)+'СЕТ СН'!$F$13-'СЕТ СН'!$F$21</f>
        <v>-578.75</v>
      </c>
      <c r="D297" s="37">
        <f>SUMIFS(СВЦЭМ!$I$34:$I$777,СВЦЭМ!$A$34:$A$777,$A297,СВЦЭМ!$B$34:$B$777,D$296)+'СЕТ СН'!$F$13-'СЕТ СН'!$F$21</f>
        <v>-578.75</v>
      </c>
      <c r="E297" s="37">
        <f>SUMIFS(СВЦЭМ!$I$34:$I$777,СВЦЭМ!$A$34:$A$777,$A297,СВЦЭМ!$B$34:$B$777,E$296)+'СЕТ СН'!$F$13-'СЕТ СН'!$F$21</f>
        <v>-578.75</v>
      </c>
      <c r="F297" s="37">
        <f>SUMIFS(СВЦЭМ!$I$34:$I$777,СВЦЭМ!$A$34:$A$777,$A297,СВЦЭМ!$B$34:$B$777,F$296)+'СЕТ СН'!$F$13-'СЕТ СН'!$F$21</f>
        <v>-578.75</v>
      </c>
      <c r="G297" s="37">
        <f>SUMIFS(СВЦЭМ!$I$34:$I$777,СВЦЭМ!$A$34:$A$777,$A297,СВЦЭМ!$B$34:$B$777,G$296)+'СЕТ СН'!$F$13-'СЕТ СН'!$F$21</f>
        <v>-578.75</v>
      </c>
      <c r="H297" s="37">
        <f>SUMIFS(СВЦЭМ!$I$34:$I$777,СВЦЭМ!$A$34:$A$777,$A297,СВЦЭМ!$B$34:$B$777,H$296)+'СЕТ СН'!$F$13-'СЕТ СН'!$F$21</f>
        <v>-578.75</v>
      </c>
      <c r="I297" s="37">
        <f>SUMIFS(СВЦЭМ!$I$34:$I$777,СВЦЭМ!$A$34:$A$777,$A297,СВЦЭМ!$B$34:$B$777,I$296)+'СЕТ СН'!$F$13-'СЕТ СН'!$F$21</f>
        <v>-578.75</v>
      </c>
      <c r="J297" s="37">
        <f>SUMIFS(СВЦЭМ!$I$34:$I$777,СВЦЭМ!$A$34:$A$777,$A297,СВЦЭМ!$B$34:$B$777,J$296)+'СЕТ СН'!$F$13-'СЕТ СН'!$F$21</f>
        <v>-578.75</v>
      </c>
      <c r="K297" s="37">
        <f>SUMIFS(СВЦЭМ!$I$34:$I$777,СВЦЭМ!$A$34:$A$777,$A297,СВЦЭМ!$B$34:$B$777,K$296)+'СЕТ СН'!$F$13-'СЕТ СН'!$F$21</f>
        <v>-578.75</v>
      </c>
      <c r="L297" s="37">
        <f>SUMIFS(СВЦЭМ!$I$34:$I$777,СВЦЭМ!$A$34:$A$777,$A297,СВЦЭМ!$B$34:$B$777,L$296)+'СЕТ СН'!$F$13-'СЕТ СН'!$F$21</f>
        <v>-578.75</v>
      </c>
      <c r="M297" s="37">
        <f>SUMIFS(СВЦЭМ!$I$34:$I$777,СВЦЭМ!$A$34:$A$777,$A297,СВЦЭМ!$B$34:$B$777,M$296)+'СЕТ СН'!$F$13-'СЕТ СН'!$F$21</f>
        <v>-578.75</v>
      </c>
      <c r="N297" s="37">
        <f>SUMIFS(СВЦЭМ!$I$34:$I$777,СВЦЭМ!$A$34:$A$777,$A297,СВЦЭМ!$B$34:$B$777,N$296)+'СЕТ СН'!$F$13-'СЕТ СН'!$F$21</f>
        <v>-578.75</v>
      </c>
      <c r="O297" s="37">
        <f>SUMIFS(СВЦЭМ!$I$34:$I$777,СВЦЭМ!$A$34:$A$777,$A297,СВЦЭМ!$B$34:$B$777,O$296)+'СЕТ СН'!$F$13-'СЕТ СН'!$F$21</f>
        <v>-578.75</v>
      </c>
      <c r="P297" s="37">
        <f>SUMIFS(СВЦЭМ!$I$34:$I$777,СВЦЭМ!$A$34:$A$777,$A297,СВЦЭМ!$B$34:$B$777,P$296)+'СЕТ СН'!$F$13-'СЕТ СН'!$F$21</f>
        <v>-578.75</v>
      </c>
      <c r="Q297" s="37">
        <f>SUMIFS(СВЦЭМ!$I$34:$I$777,СВЦЭМ!$A$34:$A$777,$A297,СВЦЭМ!$B$34:$B$777,Q$296)+'СЕТ СН'!$F$13-'СЕТ СН'!$F$21</f>
        <v>-578.75</v>
      </c>
      <c r="R297" s="37">
        <f>SUMIFS(СВЦЭМ!$I$34:$I$777,СВЦЭМ!$A$34:$A$777,$A297,СВЦЭМ!$B$34:$B$777,R$296)+'СЕТ СН'!$F$13-'СЕТ СН'!$F$21</f>
        <v>-578.75</v>
      </c>
      <c r="S297" s="37">
        <f>SUMIFS(СВЦЭМ!$I$34:$I$777,СВЦЭМ!$A$34:$A$777,$A297,СВЦЭМ!$B$34:$B$777,S$296)+'СЕТ СН'!$F$13-'СЕТ СН'!$F$21</f>
        <v>-578.75</v>
      </c>
      <c r="T297" s="37">
        <f>SUMIFS(СВЦЭМ!$I$34:$I$777,СВЦЭМ!$A$34:$A$777,$A297,СВЦЭМ!$B$34:$B$777,T$296)+'СЕТ СН'!$F$13-'СЕТ СН'!$F$21</f>
        <v>-578.75</v>
      </c>
      <c r="U297" s="37">
        <f>SUMIFS(СВЦЭМ!$I$34:$I$777,СВЦЭМ!$A$34:$A$777,$A297,СВЦЭМ!$B$34:$B$777,U$296)+'СЕТ СН'!$F$13-'СЕТ СН'!$F$21</f>
        <v>-578.75</v>
      </c>
      <c r="V297" s="37">
        <f>SUMIFS(СВЦЭМ!$I$34:$I$777,СВЦЭМ!$A$34:$A$777,$A297,СВЦЭМ!$B$34:$B$777,V$296)+'СЕТ СН'!$F$13-'СЕТ СН'!$F$21</f>
        <v>-578.75</v>
      </c>
      <c r="W297" s="37">
        <f>SUMIFS(СВЦЭМ!$I$34:$I$777,СВЦЭМ!$A$34:$A$777,$A297,СВЦЭМ!$B$34:$B$777,W$296)+'СЕТ СН'!$F$13-'СЕТ СН'!$F$21</f>
        <v>-578.75</v>
      </c>
      <c r="X297" s="37">
        <f>SUMIFS(СВЦЭМ!$I$34:$I$777,СВЦЭМ!$A$34:$A$777,$A297,СВЦЭМ!$B$34:$B$777,X$296)+'СЕТ СН'!$F$13-'СЕТ СН'!$F$21</f>
        <v>-578.75</v>
      </c>
      <c r="Y297" s="37">
        <f>SUMIFS(СВЦЭМ!$I$34:$I$777,СВЦЭМ!$A$34:$A$777,$A297,СВЦЭМ!$B$34:$B$777,Y$296)+'СЕТ СН'!$F$13-'СЕТ СН'!$F$21</f>
        <v>-578.75</v>
      </c>
      <c r="AA297" s="46"/>
    </row>
    <row r="298" spans="1:27" ht="15.75" x14ac:dyDescent="0.2">
      <c r="A298" s="36">
        <f>A297+1</f>
        <v>42737</v>
      </c>
      <c r="B298" s="37">
        <f>SUMIFS(СВЦЭМ!$I$34:$I$777,СВЦЭМ!$A$34:$A$777,$A298,СВЦЭМ!$B$34:$B$777,B$296)+'СЕТ СН'!$F$13-'СЕТ СН'!$F$21</f>
        <v>-578.75</v>
      </c>
      <c r="C298" s="37">
        <f>SUMIFS(СВЦЭМ!$I$34:$I$777,СВЦЭМ!$A$34:$A$777,$A298,СВЦЭМ!$B$34:$B$777,C$296)+'СЕТ СН'!$F$13-'СЕТ СН'!$F$21</f>
        <v>-578.75</v>
      </c>
      <c r="D298" s="37">
        <f>SUMIFS(СВЦЭМ!$I$34:$I$777,СВЦЭМ!$A$34:$A$777,$A298,СВЦЭМ!$B$34:$B$777,D$296)+'СЕТ СН'!$F$13-'СЕТ СН'!$F$21</f>
        <v>-578.75</v>
      </c>
      <c r="E298" s="37">
        <f>SUMIFS(СВЦЭМ!$I$34:$I$777,СВЦЭМ!$A$34:$A$777,$A298,СВЦЭМ!$B$34:$B$777,E$296)+'СЕТ СН'!$F$13-'СЕТ СН'!$F$21</f>
        <v>-578.75</v>
      </c>
      <c r="F298" s="37">
        <f>SUMIFS(СВЦЭМ!$I$34:$I$777,СВЦЭМ!$A$34:$A$777,$A298,СВЦЭМ!$B$34:$B$777,F$296)+'СЕТ СН'!$F$13-'СЕТ СН'!$F$21</f>
        <v>-578.75</v>
      </c>
      <c r="G298" s="37">
        <f>SUMIFS(СВЦЭМ!$I$34:$I$777,СВЦЭМ!$A$34:$A$777,$A298,СВЦЭМ!$B$34:$B$777,G$296)+'СЕТ СН'!$F$13-'СЕТ СН'!$F$21</f>
        <v>-578.75</v>
      </c>
      <c r="H298" s="37">
        <f>SUMIFS(СВЦЭМ!$I$34:$I$777,СВЦЭМ!$A$34:$A$777,$A298,СВЦЭМ!$B$34:$B$777,H$296)+'СЕТ СН'!$F$13-'СЕТ СН'!$F$21</f>
        <v>-578.75</v>
      </c>
      <c r="I298" s="37">
        <f>SUMIFS(СВЦЭМ!$I$34:$I$777,СВЦЭМ!$A$34:$A$777,$A298,СВЦЭМ!$B$34:$B$777,I$296)+'СЕТ СН'!$F$13-'СЕТ СН'!$F$21</f>
        <v>-578.75</v>
      </c>
      <c r="J298" s="37">
        <f>SUMIFS(СВЦЭМ!$I$34:$I$777,СВЦЭМ!$A$34:$A$777,$A298,СВЦЭМ!$B$34:$B$777,J$296)+'СЕТ СН'!$F$13-'СЕТ СН'!$F$21</f>
        <v>-578.75</v>
      </c>
      <c r="K298" s="37">
        <f>SUMIFS(СВЦЭМ!$I$34:$I$777,СВЦЭМ!$A$34:$A$777,$A298,СВЦЭМ!$B$34:$B$777,K$296)+'СЕТ СН'!$F$13-'СЕТ СН'!$F$21</f>
        <v>-578.75</v>
      </c>
      <c r="L298" s="37">
        <f>SUMIFS(СВЦЭМ!$I$34:$I$777,СВЦЭМ!$A$34:$A$777,$A298,СВЦЭМ!$B$34:$B$777,L$296)+'СЕТ СН'!$F$13-'СЕТ СН'!$F$21</f>
        <v>-578.75</v>
      </c>
      <c r="M298" s="37">
        <f>SUMIFS(СВЦЭМ!$I$34:$I$777,СВЦЭМ!$A$34:$A$777,$A298,СВЦЭМ!$B$34:$B$777,M$296)+'СЕТ СН'!$F$13-'СЕТ СН'!$F$21</f>
        <v>-578.75</v>
      </c>
      <c r="N298" s="37">
        <f>SUMIFS(СВЦЭМ!$I$34:$I$777,СВЦЭМ!$A$34:$A$777,$A298,СВЦЭМ!$B$34:$B$777,N$296)+'СЕТ СН'!$F$13-'СЕТ СН'!$F$21</f>
        <v>-578.75</v>
      </c>
      <c r="O298" s="37">
        <f>SUMIFS(СВЦЭМ!$I$34:$I$777,СВЦЭМ!$A$34:$A$777,$A298,СВЦЭМ!$B$34:$B$777,O$296)+'СЕТ СН'!$F$13-'СЕТ СН'!$F$21</f>
        <v>-578.75</v>
      </c>
      <c r="P298" s="37">
        <f>SUMIFS(СВЦЭМ!$I$34:$I$777,СВЦЭМ!$A$34:$A$777,$A298,СВЦЭМ!$B$34:$B$777,P$296)+'СЕТ СН'!$F$13-'СЕТ СН'!$F$21</f>
        <v>-578.75</v>
      </c>
      <c r="Q298" s="37">
        <f>SUMIFS(СВЦЭМ!$I$34:$I$777,СВЦЭМ!$A$34:$A$777,$A298,СВЦЭМ!$B$34:$B$777,Q$296)+'СЕТ СН'!$F$13-'СЕТ СН'!$F$21</f>
        <v>-578.75</v>
      </c>
      <c r="R298" s="37">
        <f>SUMIFS(СВЦЭМ!$I$34:$I$777,СВЦЭМ!$A$34:$A$777,$A298,СВЦЭМ!$B$34:$B$777,R$296)+'СЕТ СН'!$F$13-'СЕТ СН'!$F$21</f>
        <v>-578.75</v>
      </c>
      <c r="S298" s="37">
        <f>SUMIFS(СВЦЭМ!$I$34:$I$777,СВЦЭМ!$A$34:$A$777,$A298,СВЦЭМ!$B$34:$B$777,S$296)+'СЕТ СН'!$F$13-'СЕТ СН'!$F$21</f>
        <v>-578.75</v>
      </c>
      <c r="T298" s="37">
        <f>SUMIFS(СВЦЭМ!$I$34:$I$777,СВЦЭМ!$A$34:$A$777,$A298,СВЦЭМ!$B$34:$B$777,T$296)+'СЕТ СН'!$F$13-'СЕТ СН'!$F$21</f>
        <v>-578.75</v>
      </c>
      <c r="U298" s="37">
        <f>SUMIFS(СВЦЭМ!$I$34:$I$777,СВЦЭМ!$A$34:$A$777,$A298,СВЦЭМ!$B$34:$B$777,U$296)+'СЕТ СН'!$F$13-'СЕТ СН'!$F$21</f>
        <v>-578.75</v>
      </c>
      <c r="V298" s="37">
        <f>SUMIFS(СВЦЭМ!$I$34:$I$777,СВЦЭМ!$A$34:$A$777,$A298,СВЦЭМ!$B$34:$B$777,V$296)+'СЕТ СН'!$F$13-'СЕТ СН'!$F$21</f>
        <v>-578.75</v>
      </c>
      <c r="W298" s="37">
        <f>SUMIFS(СВЦЭМ!$I$34:$I$777,СВЦЭМ!$A$34:$A$777,$A298,СВЦЭМ!$B$34:$B$777,W$296)+'СЕТ СН'!$F$13-'СЕТ СН'!$F$21</f>
        <v>-578.75</v>
      </c>
      <c r="X298" s="37">
        <f>SUMIFS(СВЦЭМ!$I$34:$I$777,СВЦЭМ!$A$34:$A$777,$A298,СВЦЭМ!$B$34:$B$777,X$296)+'СЕТ СН'!$F$13-'СЕТ СН'!$F$21</f>
        <v>-578.75</v>
      </c>
      <c r="Y298" s="37">
        <f>SUMIFS(СВЦЭМ!$I$34:$I$777,СВЦЭМ!$A$34:$A$777,$A298,СВЦЭМ!$B$34:$B$777,Y$296)+'СЕТ СН'!$F$13-'СЕТ СН'!$F$21</f>
        <v>-578.75</v>
      </c>
    </row>
    <row r="299" spans="1:27" ht="15.75" x14ac:dyDescent="0.2">
      <c r="A299" s="36">
        <f t="shared" ref="A299:A327" si="8">A298+1</f>
        <v>42738</v>
      </c>
      <c r="B299" s="37">
        <f>SUMIFS(СВЦЭМ!$I$34:$I$777,СВЦЭМ!$A$34:$A$777,$A299,СВЦЭМ!$B$34:$B$777,B$296)+'СЕТ СН'!$F$13-'СЕТ СН'!$F$21</f>
        <v>-578.75</v>
      </c>
      <c r="C299" s="37">
        <f>SUMIFS(СВЦЭМ!$I$34:$I$777,СВЦЭМ!$A$34:$A$777,$A299,СВЦЭМ!$B$34:$B$777,C$296)+'СЕТ СН'!$F$13-'СЕТ СН'!$F$21</f>
        <v>-578.75</v>
      </c>
      <c r="D299" s="37">
        <f>SUMIFS(СВЦЭМ!$I$34:$I$777,СВЦЭМ!$A$34:$A$777,$A299,СВЦЭМ!$B$34:$B$777,D$296)+'СЕТ СН'!$F$13-'СЕТ СН'!$F$21</f>
        <v>-578.75</v>
      </c>
      <c r="E299" s="37">
        <f>SUMIFS(СВЦЭМ!$I$34:$I$777,СВЦЭМ!$A$34:$A$777,$A299,СВЦЭМ!$B$34:$B$777,E$296)+'СЕТ СН'!$F$13-'СЕТ СН'!$F$21</f>
        <v>-578.75</v>
      </c>
      <c r="F299" s="37">
        <f>SUMIFS(СВЦЭМ!$I$34:$I$777,СВЦЭМ!$A$34:$A$777,$A299,СВЦЭМ!$B$34:$B$777,F$296)+'СЕТ СН'!$F$13-'СЕТ СН'!$F$21</f>
        <v>-578.75</v>
      </c>
      <c r="G299" s="37">
        <f>SUMIFS(СВЦЭМ!$I$34:$I$777,СВЦЭМ!$A$34:$A$777,$A299,СВЦЭМ!$B$34:$B$777,G$296)+'СЕТ СН'!$F$13-'СЕТ СН'!$F$21</f>
        <v>-578.75</v>
      </c>
      <c r="H299" s="37">
        <f>SUMIFS(СВЦЭМ!$I$34:$I$777,СВЦЭМ!$A$34:$A$777,$A299,СВЦЭМ!$B$34:$B$777,H$296)+'СЕТ СН'!$F$13-'СЕТ СН'!$F$21</f>
        <v>-578.75</v>
      </c>
      <c r="I299" s="37">
        <f>SUMIFS(СВЦЭМ!$I$34:$I$777,СВЦЭМ!$A$34:$A$777,$A299,СВЦЭМ!$B$34:$B$777,I$296)+'СЕТ СН'!$F$13-'СЕТ СН'!$F$21</f>
        <v>-578.75</v>
      </c>
      <c r="J299" s="37">
        <f>SUMIFS(СВЦЭМ!$I$34:$I$777,СВЦЭМ!$A$34:$A$777,$A299,СВЦЭМ!$B$34:$B$777,J$296)+'СЕТ СН'!$F$13-'СЕТ СН'!$F$21</f>
        <v>-578.75</v>
      </c>
      <c r="K299" s="37">
        <f>SUMIFS(СВЦЭМ!$I$34:$I$777,СВЦЭМ!$A$34:$A$777,$A299,СВЦЭМ!$B$34:$B$777,K$296)+'СЕТ СН'!$F$13-'СЕТ СН'!$F$21</f>
        <v>-578.75</v>
      </c>
      <c r="L299" s="37">
        <f>SUMIFS(СВЦЭМ!$I$34:$I$777,СВЦЭМ!$A$34:$A$777,$A299,СВЦЭМ!$B$34:$B$777,L$296)+'СЕТ СН'!$F$13-'СЕТ СН'!$F$21</f>
        <v>-578.75</v>
      </c>
      <c r="M299" s="37">
        <f>SUMIFS(СВЦЭМ!$I$34:$I$777,СВЦЭМ!$A$34:$A$777,$A299,СВЦЭМ!$B$34:$B$777,M$296)+'СЕТ СН'!$F$13-'СЕТ СН'!$F$21</f>
        <v>-578.75</v>
      </c>
      <c r="N299" s="37">
        <f>SUMIFS(СВЦЭМ!$I$34:$I$777,СВЦЭМ!$A$34:$A$777,$A299,СВЦЭМ!$B$34:$B$777,N$296)+'СЕТ СН'!$F$13-'СЕТ СН'!$F$21</f>
        <v>-578.75</v>
      </c>
      <c r="O299" s="37">
        <f>SUMIFS(СВЦЭМ!$I$34:$I$777,СВЦЭМ!$A$34:$A$777,$A299,СВЦЭМ!$B$34:$B$777,O$296)+'СЕТ СН'!$F$13-'СЕТ СН'!$F$21</f>
        <v>-578.75</v>
      </c>
      <c r="P299" s="37">
        <f>SUMIFS(СВЦЭМ!$I$34:$I$777,СВЦЭМ!$A$34:$A$777,$A299,СВЦЭМ!$B$34:$B$777,P$296)+'СЕТ СН'!$F$13-'СЕТ СН'!$F$21</f>
        <v>-578.75</v>
      </c>
      <c r="Q299" s="37">
        <f>SUMIFS(СВЦЭМ!$I$34:$I$777,СВЦЭМ!$A$34:$A$777,$A299,СВЦЭМ!$B$34:$B$777,Q$296)+'СЕТ СН'!$F$13-'СЕТ СН'!$F$21</f>
        <v>-578.75</v>
      </c>
      <c r="R299" s="37">
        <f>SUMIFS(СВЦЭМ!$I$34:$I$777,СВЦЭМ!$A$34:$A$777,$A299,СВЦЭМ!$B$34:$B$777,R$296)+'СЕТ СН'!$F$13-'СЕТ СН'!$F$21</f>
        <v>-578.75</v>
      </c>
      <c r="S299" s="37">
        <f>SUMIFS(СВЦЭМ!$I$34:$I$777,СВЦЭМ!$A$34:$A$777,$A299,СВЦЭМ!$B$34:$B$777,S$296)+'СЕТ СН'!$F$13-'СЕТ СН'!$F$21</f>
        <v>-578.75</v>
      </c>
      <c r="T299" s="37">
        <f>SUMIFS(СВЦЭМ!$I$34:$I$777,СВЦЭМ!$A$34:$A$777,$A299,СВЦЭМ!$B$34:$B$777,T$296)+'СЕТ СН'!$F$13-'СЕТ СН'!$F$21</f>
        <v>-578.75</v>
      </c>
      <c r="U299" s="37">
        <f>SUMIFS(СВЦЭМ!$I$34:$I$777,СВЦЭМ!$A$34:$A$777,$A299,СВЦЭМ!$B$34:$B$777,U$296)+'СЕТ СН'!$F$13-'СЕТ СН'!$F$21</f>
        <v>-578.75</v>
      </c>
      <c r="V299" s="37">
        <f>SUMIFS(СВЦЭМ!$I$34:$I$777,СВЦЭМ!$A$34:$A$777,$A299,СВЦЭМ!$B$34:$B$777,V$296)+'СЕТ СН'!$F$13-'СЕТ СН'!$F$21</f>
        <v>-578.75</v>
      </c>
      <c r="W299" s="37">
        <f>SUMIFS(СВЦЭМ!$I$34:$I$777,СВЦЭМ!$A$34:$A$777,$A299,СВЦЭМ!$B$34:$B$777,W$296)+'СЕТ СН'!$F$13-'СЕТ СН'!$F$21</f>
        <v>-578.75</v>
      </c>
      <c r="X299" s="37">
        <f>SUMIFS(СВЦЭМ!$I$34:$I$777,СВЦЭМ!$A$34:$A$777,$A299,СВЦЭМ!$B$34:$B$777,X$296)+'СЕТ СН'!$F$13-'СЕТ СН'!$F$21</f>
        <v>-578.75</v>
      </c>
      <c r="Y299" s="37">
        <f>SUMIFS(СВЦЭМ!$I$34:$I$777,СВЦЭМ!$A$34:$A$777,$A299,СВЦЭМ!$B$34:$B$777,Y$296)+'СЕТ СН'!$F$13-'СЕТ СН'!$F$21</f>
        <v>-578.75</v>
      </c>
    </row>
    <row r="300" spans="1:27" ht="15.75" x14ac:dyDescent="0.2">
      <c r="A300" s="36">
        <f t="shared" si="8"/>
        <v>42739</v>
      </c>
      <c r="B300" s="37">
        <f>SUMIFS(СВЦЭМ!$I$34:$I$777,СВЦЭМ!$A$34:$A$777,$A300,СВЦЭМ!$B$34:$B$777,B$296)+'СЕТ СН'!$F$13-'СЕТ СН'!$F$21</f>
        <v>-578.75</v>
      </c>
      <c r="C300" s="37">
        <f>SUMIFS(СВЦЭМ!$I$34:$I$777,СВЦЭМ!$A$34:$A$777,$A300,СВЦЭМ!$B$34:$B$777,C$296)+'СЕТ СН'!$F$13-'СЕТ СН'!$F$21</f>
        <v>-578.75</v>
      </c>
      <c r="D300" s="37">
        <f>SUMIFS(СВЦЭМ!$I$34:$I$777,СВЦЭМ!$A$34:$A$777,$A300,СВЦЭМ!$B$34:$B$777,D$296)+'СЕТ СН'!$F$13-'СЕТ СН'!$F$21</f>
        <v>-578.75</v>
      </c>
      <c r="E300" s="37">
        <f>SUMIFS(СВЦЭМ!$I$34:$I$777,СВЦЭМ!$A$34:$A$777,$A300,СВЦЭМ!$B$34:$B$777,E$296)+'СЕТ СН'!$F$13-'СЕТ СН'!$F$21</f>
        <v>-578.75</v>
      </c>
      <c r="F300" s="37">
        <f>SUMIFS(СВЦЭМ!$I$34:$I$777,СВЦЭМ!$A$34:$A$777,$A300,СВЦЭМ!$B$34:$B$777,F$296)+'СЕТ СН'!$F$13-'СЕТ СН'!$F$21</f>
        <v>-578.75</v>
      </c>
      <c r="G300" s="37">
        <f>SUMIFS(СВЦЭМ!$I$34:$I$777,СВЦЭМ!$A$34:$A$777,$A300,СВЦЭМ!$B$34:$B$777,G$296)+'СЕТ СН'!$F$13-'СЕТ СН'!$F$21</f>
        <v>-578.75</v>
      </c>
      <c r="H300" s="37">
        <f>SUMIFS(СВЦЭМ!$I$34:$I$777,СВЦЭМ!$A$34:$A$777,$A300,СВЦЭМ!$B$34:$B$777,H$296)+'СЕТ СН'!$F$13-'СЕТ СН'!$F$21</f>
        <v>-578.75</v>
      </c>
      <c r="I300" s="37">
        <f>SUMIFS(СВЦЭМ!$I$34:$I$777,СВЦЭМ!$A$34:$A$777,$A300,СВЦЭМ!$B$34:$B$777,I$296)+'СЕТ СН'!$F$13-'СЕТ СН'!$F$21</f>
        <v>-578.75</v>
      </c>
      <c r="J300" s="37">
        <f>SUMIFS(СВЦЭМ!$I$34:$I$777,СВЦЭМ!$A$34:$A$777,$A300,СВЦЭМ!$B$34:$B$777,J$296)+'СЕТ СН'!$F$13-'СЕТ СН'!$F$21</f>
        <v>-578.75</v>
      </c>
      <c r="K300" s="37">
        <f>SUMIFS(СВЦЭМ!$I$34:$I$777,СВЦЭМ!$A$34:$A$777,$A300,СВЦЭМ!$B$34:$B$777,K$296)+'СЕТ СН'!$F$13-'СЕТ СН'!$F$21</f>
        <v>-578.75</v>
      </c>
      <c r="L300" s="37">
        <f>SUMIFS(СВЦЭМ!$I$34:$I$777,СВЦЭМ!$A$34:$A$777,$A300,СВЦЭМ!$B$34:$B$777,L$296)+'СЕТ СН'!$F$13-'СЕТ СН'!$F$21</f>
        <v>-578.75</v>
      </c>
      <c r="M300" s="37">
        <f>SUMIFS(СВЦЭМ!$I$34:$I$777,СВЦЭМ!$A$34:$A$777,$A300,СВЦЭМ!$B$34:$B$777,M$296)+'СЕТ СН'!$F$13-'СЕТ СН'!$F$21</f>
        <v>-578.75</v>
      </c>
      <c r="N300" s="37">
        <f>SUMIFS(СВЦЭМ!$I$34:$I$777,СВЦЭМ!$A$34:$A$777,$A300,СВЦЭМ!$B$34:$B$777,N$296)+'СЕТ СН'!$F$13-'СЕТ СН'!$F$21</f>
        <v>-578.75</v>
      </c>
      <c r="O300" s="37">
        <f>SUMIFS(СВЦЭМ!$I$34:$I$777,СВЦЭМ!$A$34:$A$777,$A300,СВЦЭМ!$B$34:$B$777,O$296)+'СЕТ СН'!$F$13-'СЕТ СН'!$F$21</f>
        <v>-578.75</v>
      </c>
      <c r="P300" s="37">
        <f>SUMIFS(СВЦЭМ!$I$34:$I$777,СВЦЭМ!$A$34:$A$777,$A300,СВЦЭМ!$B$34:$B$777,P$296)+'СЕТ СН'!$F$13-'СЕТ СН'!$F$21</f>
        <v>-578.75</v>
      </c>
      <c r="Q300" s="37">
        <f>SUMIFS(СВЦЭМ!$I$34:$I$777,СВЦЭМ!$A$34:$A$777,$A300,СВЦЭМ!$B$34:$B$777,Q$296)+'СЕТ СН'!$F$13-'СЕТ СН'!$F$21</f>
        <v>-578.75</v>
      </c>
      <c r="R300" s="37">
        <f>SUMIFS(СВЦЭМ!$I$34:$I$777,СВЦЭМ!$A$34:$A$777,$A300,СВЦЭМ!$B$34:$B$777,R$296)+'СЕТ СН'!$F$13-'СЕТ СН'!$F$21</f>
        <v>-578.75</v>
      </c>
      <c r="S300" s="37">
        <f>SUMIFS(СВЦЭМ!$I$34:$I$777,СВЦЭМ!$A$34:$A$777,$A300,СВЦЭМ!$B$34:$B$777,S$296)+'СЕТ СН'!$F$13-'СЕТ СН'!$F$21</f>
        <v>-578.75</v>
      </c>
      <c r="T300" s="37">
        <f>SUMIFS(СВЦЭМ!$I$34:$I$777,СВЦЭМ!$A$34:$A$777,$A300,СВЦЭМ!$B$34:$B$777,T$296)+'СЕТ СН'!$F$13-'СЕТ СН'!$F$21</f>
        <v>-578.75</v>
      </c>
      <c r="U300" s="37">
        <f>SUMIFS(СВЦЭМ!$I$34:$I$777,СВЦЭМ!$A$34:$A$777,$A300,СВЦЭМ!$B$34:$B$777,U$296)+'СЕТ СН'!$F$13-'СЕТ СН'!$F$21</f>
        <v>-578.75</v>
      </c>
      <c r="V300" s="37">
        <f>SUMIFS(СВЦЭМ!$I$34:$I$777,СВЦЭМ!$A$34:$A$777,$A300,СВЦЭМ!$B$34:$B$777,V$296)+'СЕТ СН'!$F$13-'СЕТ СН'!$F$21</f>
        <v>-578.75</v>
      </c>
      <c r="W300" s="37">
        <f>SUMIFS(СВЦЭМ!$I$34:$I$777,СВЦЭМ!$A$34:$A$777,$A300,СВЦЭМ!$B$34:$B$777,W$296)+'СЕТ СН'!$F$13-'СЕТ СН'!$F$21</f>
        <v>-578.75</v>
      </c>
      <c r="X300" s="37">
        <f>SUMIFS(СВЦЭМ!$I$34:$I$777,СВЦЭМ!$A$34:$A$777,$A300,СВЦЭМ!$B$34:$B$777,X$296)+'СЕТ СН'!$F$13-'СЕТ СН'!$F$21</f>
        <v>-578.75</v>
      </c>
      <c r="Y300" s="37">
        <f>SUMIFS(СВЦЭМ!$I$34:$I$777,СВЦЭМ!$A$34:$A$777,$A300,СВЦЭМ!$B$34:$B$777,Y$296)+'СЕТ СН'!$F$13-'СЕТ СН'!$F$21</f>
        <v>-578.75</v>
      </c>
    </row>
    <row r="301" spans="1:27" ht="15.75" x14ac:dyDescent="0.2">
      <c r="A301" s="36">
        <f t="shared" si="8"/>
        <v>42740</v>
      </c>
      <c r="B301" s="37">
        <f>SUMIFS(СВЦЭМ!$I$34:$I$777,СВЦЭМ!$A$34:$A$777,$A301,СВЦЭМ!$B$34:$B$777,B$296)+'СЕТ СН'!$F$13-'СЕТ СН'!$F$21</f>
        <v>-578.75</v>
      </c>
      <c r="C301" s="37">
        <f>SUMIFS(СВЦЭМ!$I$34:$I$777,СВЦЭМ!$A$34:$A$777,$A301,СВЦЭМ!$B$34:$B$777,C$296)+'СЕТ СН'!$F$13-'СЕТ СН'!$F$21</f>
        <v>-578.75</v>
      </c>
      <c r="D301" s="37">
        <f>SUMIFS(СВЦЭМ!$I$34:$I$777,СВЦЭМ!$A$34:$A$777,$A301,СВЦЭМ!$B$34:$B$777,D$296)+'СЕТ СН'!$F$13-'СЕТ СН'!$F$21</f>
        <v>-578.75</v>
      </c>
      <c r="E301" s="37">
        <f>SUMIFS(СВЦЭМ!$I$34:$I$777,СВЦЭМ!$A$34:$A$777,$A301,СВЦЭМ!$B$34:$B$777,E$296)+'СЕТ СН'!$F$13-'СЕТ СН'!$F$21</f>
        <v>-578.75</v>
      </c>
      <c r="F301" s="37">
        <f>SUMIFS(СВЦЭМ!$I$34:$I$777,СВЦЭМ!$A$34:$A$777,$A301,СВЦЭМ!$B$34:$B$777,F$296)+'СЕТ СН'!$F$13-'СЕТ СН'!$F$21</f>
        <v>-578.75</v>
      </c>
      <c r="G301" s="37">
        <f>SUMIFS(СВЦЭМ!$I$34:$I$777,СВЦЭМ!$A$34:$A$777,$A301,СВЦЭМ!$B$34:$B$777,G$296)+'СЕТ СН'!$F$13-'СЕТ СН'!$F$21</f>
        <v>-578.75</v>
      </c>
      <c r="H301" s="37">
        <f>SUMIFS(СВЦЭМ!$I$34:$I$777,СВЦЭМ!$A$34:$A$777,$A301,СВЦЭМ!$B$34:$B$777,H$296)+'СЕТ СН'!$F$13-'СЕТ СН'!$F$21</f>
        <v>-578.75</v>
      </c>
      <c r="I301" s="37">
        <f>SUMIFS(СВЦЭМ!$I$34:$I$777,СВЦЭМ!$A$34:$A$777,$A301,СВЦЭМ!$B$34:$B$777,I$296)+'СЕТ СН'!$F$13-'СЕТ СН'!$F$21</f>
        <v>-578.75</v>
      </c>
      <c r="J301" s="37">
        <f>SUMIFS(СВЦЭМ!$I$34:$I$777,СВЦЭМ!$A$34:$A$777,$A301,СВЦЭМ!$B$34:$B$777,J$296)+'СЕТ СН'!$F$13-'СЕТ СН'!$F$21</f>
        <v>-578.75</v>
      </c>
      <c r="K301" s="37">
        <f>SUMIFS(СВЦЭМ!$I$34:$I$777,СВЦЭМ!$A$34:$A$777,$A301,СВЦЭМ!$B$34:$B$777,K$296)+'СЕТ СН'!$F$13-'СЕТ СН'!$F$21</f>
        <v>-578.75</v>
      </c>
      <c r="L301" s="37">
        <f>SUMIFS(СВЦЭМ!$I$34:$I$777,СВЦЭМ!$A$34:$A$777,$A301,СВЦЭМ!$B$34:$B$777,L$296)+'СЕТ СН'!$F$13-'СЕТ СН'!$F$21</f>
        <v>-578.75</v>
      </c>
      <c r="M301" s="37">
        <f>SUMIFS(СВЦЭМ!$I$34:$I$777,СВЦЭМ!$A$34:$A$777,$A301,СВЦЭМ!$B$34:$B$777,M$296)+'СЕТ СН'!$F$13-'СЕТ СН'!$F$21</f>
        <v>-578.75</v>
      </c>
      <c r="N301" s="37">
        <f>SUMIFS(СВЦЭМ!$I$34:$I$777,СВЦЭМ!$A$34:$A$777,$A301,СВЦЭМ!$B$34:$B$777,N$296)+'СЕТ СН'!$F$13-'СЕТ СН'!$F$21</f>
        <v>-578.75</v>
      </c>
      <c r="O301" s="37">
        <f>SUMIFS(СВЦЭМ!$I$34:$I$777,СВЦЭМ!$A$34:$A$777,$A301,СВЦЭМ!$B$34:$B$777,O$296)+'СЕТ СН'!$F$13-'СЕТ СН'!$F$21</f>
        <v>-578.75</v>
      </c>
      <c r="P301" s="37">
        <f>SUMIFS(СВЦЭМ!$I$34:$I$777,СВЦЭМ!$A$34:$A$777,$A301,СВЦЭМ!$B$34:$B$777,P$296)+'СЕТ СН'!$F$13-'СЕТ СН'!$F$21</f>
        <v>-578.75</v>
      </c>
      <c r="Q301" s="37">
        <f>SUMIFS(СВЦЭМ!$I$34:$I$777,СВЦЭМ!$A$34:$A$777,$A301,СВЦЭМ!$B$34:$B$777,Q$296)+'СЕТ СН'!$F$13-'СЕТ СН'!$F$21</f>
        <v>-578.75</v>
      </c>
      <c r="R301" s="37">
        <f>SUMIFS(СВЦЭМ!$I$34:$I$777,СВЦЭМ!$A$34:$A$777,$A301,СВЦЭМ!$B$34:$B$777,R$296)+'СЕТ СН'!$F$13-'СЕТ СН'!$F$21</f>
        <v>-578.75</v>
      </c>
      <c r="S301" s="37">
        <f>SUMIFS(СВЦЭМ!$I$34:$I$777,СВЦЭМ!$A$34:$A$777,$A301,СВЦЭМ!$B$34:$B$777,S$296)+'СЕТ СН'!$F$13-'СЕТ СН'!$F$21</f>
        <v>-578.75</v>
      </c>
      <c r="T301" s="37">
        <f>SUMIFS(СВЦЭМ!$I$34:$I$777,СВЦЭМ!$A$34:$A$777,$A301,СВЦЭМ!$B$34:$B$777,T$296)+'СЕТ СН'!$F$13-'СЕТ СН'!$F$21</f>
        <v>-578.75</v>
      </c>
      <c r="U301" s="37">
        <f>SUMIFS(СВЦЭМ!$I$34:$I$777,СВЦЭМ!$A$34:$A$777,$A301,СВЦЭМ!$B$34:$B$777,U$296)+'СЕТ СН'!$F$13-'СЕТ СН'!$F$21</f>
        <v>-578.75</v>
      </c>
      <c r="V301" s="37">
        <f>SUMIFS(СВЦЭМ!$I$34:$I$777,СВЦЭМ!$A$34:$A$777,$A301,СВЦЭМ!$B$34:$B$777,V$296)+'СЕТ СН'!$F$13-'СЕТ СН'!$F$21</f>
        <v>-578.75</v>
      </c>
      <c r="W301" s="37">
        <f>SUMIFS(СВЦЭМ!$I$34:$I$777,СВЦЭМ!$A$34:$A$777,$A301,СВЦЭМ!$B$34:$B$777,W$296)+'СЕТ СН'!$F$13-'СЕТ СН'!$F$21</f>
        <v>-578.75</v>
      </c>
      <c r="X301" s="37">
        <f>SUMIFS(СВЦЭМ!$I$34:$I$777,СВЦЭМ!$A$34:$A$777,$A301,СВЦЭМ!$B$34:$B$777,X$296)+'СЕТ СН'!$F$13-'СЕТ СН'!$F$21</f>
        <v>-578.75</v>
      </c>
      <c r="Y301" s="37">
        <f>SUMIFS(СВЦЭМ!$I$34:$I$777,СВЦЭМ!$A$34:$A$777,$A301,СВЦЭМ!$B$34:$B$777,Y$296)+'СЕТ СН'!$F$13-'СЕТ СН'!$F$21</f>
        <v>-578.75</v>
      </c>
    </row>
    <row r="302" spans="1:27" ht="15.75" x14ac:dyDescent="0.2">
      <c r="A302" s="36">
        <f t="shared" si="8"/>
        <v>42741</v>
      </c>
      <c r="B302" s="37">
        <f>SUMIFS(СВЦЭМ!$I$34:$I$777,СВЦЭМ!$A$34:$A$777,$A302,СВЦЭМ!$B$34:$B$777,B$296)+'СЕТ СН'!$F$13-'СЕТ СН'!$F$21</f>
        <v>-578.75</v>
      </c>
      <c r="C302" s="37">
        <f>SUMIFS(СВЦЭМ!$I$34:$I$777,СВЦЭМ!$A$34:$A$777,$A302,СВЦЭМ!$B$34:$B$777,C$296)+'СЕТ СН'!$F$13-'СЕТ СН'!$F$21</f>
        <v>-578.75</v>
      </c>
      <c r="D302" s="37">
        <f>SUMIFS(СВЦЭМ!$I$34:$I$777,СВЦЭМ!$A$34:$A$777,$A302,СВЦЭМ!$B$34:$B$777,D$296)+'СЕТ СН'!$F$13-'СЕТ СН'!$F$21</f>
        <v>-578.75</v>
      </c>
      <c r="E302" s="37">
        <f>SUMIFS(СВЦЭМ!$I$34:$I$777,СВЦЭМ!$A$34:$A$777,$A302,СВЦЭМ!$B$34:$B$777,E$296)+'СЕТ СН'!$F$13-'СЕТ СН'!$F$21</f>
        <v>-578.75</v>
      </c>
      <c r="F302" s="37">
        <f>SUMIFS(СВЦЭМ!$I$34:$I$777,СВЦЭМ!$A$34:$A$777,$A302,СВЦЭМ!$B$34:$B$777,F$296)+'СЕТ СН'!$F$13-'СЕТ СН'!$F$21</f>
        <v>-578.75</v>
      </c>
      <c r="G302" s="37">
        <f>SUMIFS(СВЦЭМ!$I$34:$I$777,СВЦЭМ!$A$34:$A$777,$A302,СВЦЭМ!$B$34:$B$777,G$296)+'СЕТ СН'!$F$13-'СЕТ СН'!$F$21</f>
        <v>-578.75</v>
      </c>
      <c r="H302" s="37">
        <f>SUMIFS(СВЦЭМ!$I$34:$I$777,СВЦЭМ!$A$34:$A$777,$A302,СВЦЭМ!$B$34:$B$777,H$296)+'СЕТ СН'!$F$13-'СЕТ СН'!$F$21</f>
        <v>-578.75</v>
      </c>
      <c r="I302" s="37">
        <f>SUMIFS(СВЦЭМ!$I$34:$I$777,СВЦЭМ!$A$34:$A$777,$A302,СВЦЭМ!$B$34:$B$777,I$296)+'СЕТ СН'!$F$13-'СЕТ СН'!$F$21</f>
        <v>-578.75</v>
      </c>
      <c r="J302" s="37">
        <f>SUMIFS(СВЦЭМ!$I$34:$I$777,СВЦЭМ!$A$34:$A$777,$A302,СВЦЭМ!$B$34:$B$777,J$296)+'СЕТ СН'!$F$13-'СЕТ СН'!$F$21</f>
        <v>-578.75</v>
      </c>
      <c r="K302" s="37">
        <f>SUMIFS(СВЦЭМ!$I$34:$I$777,СВЦЭМ!$A$34:$A$777,$A302,СВЦЭМ!$B$34:$B$777,K$296)+'СЕТ СН'!$F$13-'СЕТ СН'!$F$21</f>
        <v>-578.75</v>
      </c>
      <c r="L302" s="37">
        <f>SUMIFS(СВЦЭМ!$I$34:$I$777,СВЦЭМ!$A$34:$A$777,$A302,СВЦЭМ!$B$34:$B$777,L$296)+'СЕТ СН'!$F$13-'СЕТ СН'!$F$21</f>
        <v>-578.75</v>
      </c>
      <c r="M302" s="37">
        <f>SUMIFS(СВЦЭМ!$I$34:$I$777,СВЦЭМ!$A$34:$A$777,$A302,СВЦЭМ!$B$34:$B$777,M$296)+'СЕТ СН'!$F$13-'СЕТ СН'!$F$21</f>
        <v>-578.75</v>
      </c>
      <c r="N302" s="37">
        <f>SUMIFS(СВЦЭМ!$I$34:$I$777,СВЦЭМ!$A$34:$A$777,$A302,СВЦЭМ!$B$34:$B$777,N$296)+'СЕТ СН'!$F$13-'СЕТ СН'!$F$21</f>
        <v>-578.75</v>
      </c>
      <c r="O302" s="37">
        <f>SUMIFS(СВЦЭМ!$I$34:$I$777,СВЦЭМ!$A$34:$A$777,$A302,СВЦЭМ!$B$34:$B$777,O$296)+'СЕТ СН'!$F$13-'СЕТ СН'!$F$21</f>
        <v>-578.75</v>
      </c>
      <c r="P302" s="37">
        <f>SUMIFS(СВЦЭМ!$I$34:$I$777,СВЦЭМ!$A$34:$A$777,$A302,СВЦЭМ!$B$34:$B$777,P$296)+'СЕТ СН'!$F$13-'СЕТ СН'!$F$21</f>
        <v>-578.75</v>
      </c>
      <c r="Q302" s="37">
        <f>SUMIFS(СВЦЭМ!$I$34:$I$777,СВЦЭМ!$A$34:$A$777,$A302,СВЦЭМ!$B$34:$B$777,Q$296)+'СЕТ СН'!$F$13-'СЕТ СН'!$F$21</f>
        <v>-578.75</v>
      </c>
      <c r="R302" s="37">
        <f>SUMIFS(СВЦЭМ!$I$34:$I$777,СВЦЭМ!$A$34:$A$777,$A302,СВЦЭМ!$B$34:$B$777,R$296)+'СЕТ СН'!$F$13-'СЕТ СН'!$F$21</f>
        <v>-578.75</v>
      </c>
      <c r="S302" s="37">
        <f>SUMIFS(СВЦЭМ!$I$34:$I$777,СВЦЭМ!$A$34:$A$777,$A302,СВЦЭМ!$B$34:$B$777,S$296)+'СЕТ СН'!$F$13-'СЕТ СН'!$F$21</f>
        <v>-578.75</v>
      </c>
      <c r="T302" s="37">
        <f>SUMIFS(СВЦЭМ!$I$34:$I$777,СВЦЭМ!$A$34:$A$777,$A302,СВЦЭМ!$B$34:$B$777,T$296)+'СЕТ СН'!$F$13-'СЕТ СН'!$F$21</f>
        <v>-578.75</v>
      </c>
      <c r="U302" s="37">
        <f>SUMIFS(СВЦЭМ!$I$34:$I$777,СВЦЭМ!$A$34:$A$777,$A302,СВЦЭМ!$B$34:$B$777,U$296)+'СЕТ СН'!$F$13-'СЕТ СН'!$F$21</f>
        <v>-578.75</v>
      </c>
      <c r="V302" s="37">
        <f>SUMIFS(СВЦЭМ!$I$34:$I$777,СВЦЭМ!$A$34:$A$777,$A302,СВЦЭМ!$B$34:$B$777,V$296)+'СЕТ СН'!$F$13-'СЕТ СН'!$F$21</f>
        <v>-578.75</v>
      </c>
      <c r="W302" s="37">
        <f>SUMIFS(СВЦЭМ!$I$34:$I$777,СВЦЭМ!$A$34:$A$777,$A302,СВЦЭМ!$B$34:$B$777,W$296)+'СЕТ СН'!$F$13-'СЕТ СН'!$F$21</f>
        <v>-578.75</v>
      </c>
      <c r="X302" s="37">
        <f>SUMIFS(СВЦЭМ!$I$34:$I$777,СВЦЭМ!$A$34:$A$777,$A302,СВЦЭМ!$B$34:$B$777,X$296)+'СЕТ СН'!$F$13-'СЕТ СН'!$F$21</f>
        <v>-578.75</v>
      </c>
      <c r="Y302" s="37">
        <f>SUMIFS(СВЦЭМ!$I$34:$I$777,СВЦЭМ!$A$34:$A$777,$A302,СВЦЭМ!$B$34:$B$777,Y$296)+'СЕТ СН'!$F$13-'СЕТ СН'!$F$21</f>
        <v>-578.75</v>
      </c>
    </row>
    <row r="303" spans="1:27" ht="15.75" x14ac:dyDescent="0.2">
      <c r="A303" s="36">
        <f t="shared" si="8"/>
        <v>42742</v>
      </c>
      <c r="B303" s="37">
        <f>SUMIFS(СВЦЭМ!$I$34:$I$777,СВЦЭМ!$A$34:$A$777,$A303,СВЦЭМ!$B$34:$B$777,B$296)+'СЕТ СН'!$F$13-'СЕТ СН'!$F$21</f>
        <v>-578.75</v>
      </c>
      <c r="C303" s="37">
        <f>SUMIFS(СВЦЭМ!$I$34:$I$777,СВЦЭМ!$A$34:$A$777,$A303,СВЦЭМ!$B$34:$B$777,C$296)+'СЕТ СН'!$F$13-'СЕТ СН'!$F$21</f>
        <v>-578.75</v>
      </c>
      <c r="D303" s="37">
        <f>SUMIFS(СВЦЭМ!$I$34:$I$777,СВЦЭМ!$A$34:$A$777,$A303,СВЦЭМ!$B$34:$B$777,D$296)+'СЕТ СН'!$F$13-'СЕТ СН'!$F$21</f>
        <v>-578.75</v>
      </c>
      <c r="E303" s="37">
        <f>SUMIFS(СВЦЭМ!$I$34:$I$777,СВЦЭМ!$A$34:$A$777,$A303,СВЦЭМ!$B$34:$B$777,E$296)+'СЕТ СН'!$F$13-'СЕТ СН'!$F$21</f>
        <v>-578.75</v>
      </c>
      <c r="F303" s="37">
        <f>SUMIFS(СВЦЭМ!$I$34:$I$777,СВЦЭМ!$A$34:$A$777,$A303,СВЦЭМ!$B$34:$B$777,F$296)+'СЕТ СН'!$F$13-'СЕТ СН'!$F$21</f>
        <v>-578.75</v>
      </c>
      <c r="G303" s="37">
        <f>SUMIFS(СВЦЭМ!$I$34:$I$777,СВЦЭМ!$A$34:$A$777,$A303,СВЦЭМ!$B$34:$B$777,G$296)+'СЕТ СН'!$F$13-'СЕТ СН'!$F$21</f>
        <v>-578.75</v>
      </c>
      <c r="H303" s="37">
        <f>SUMIFS(СВЦЭМ!$I$34:$I$777,СВЦЭМ!$A$34:$A$777,$A303,СВЦЭМ!$B$34:$B$777,H$296)+'СЕТ СН'!$F$13-'СЕТ СН'!$F$21</f>
        <v>-578.75</v>
      </c>
      <c r="I303" s="37">
        <f>SUMIFS(СВЦЭМ!$I$34:$I$777,СВЦЭМ!$A$34:$A$777,$A303,СВЦЭМ!$B$34:$B$777,I$296)+'СЕТ СН'!$F$13-'СЕТ СН'!$F$21</f>
        <v>-578.75</v>
      </c>
      <c r="J303" s="37">
        <f>SUMIFS(СВЦЭМ!$I$34:$I$777,СВЦЭМ!$A$34:$A$777,$A303,СВЦЭМ!$B$34:$B$777,J$296)+'СЕТ СН'!$F$13-'СЕТ СН'!$F$21</f>
        <v>-578.75</v>
      </c>
      <c r="K303" s="37">
        <f>SUMIFS(СВЦЭМ!$I$34:$I$777,СВЦЭМ!$A$34:$A$777,$A303,СВЦЭМ!$B$34:$B$777,K$296)+'СЕТ СН'!$F$13-'СЕТ СН'!$F$21</f>
        <v>-578.75</v>
      </c>
      <c r="L303" s="37">
        <f>SUMIFS(СВЦЭМ!$I$34:$I$777,СВЦЭМ!$A$34:$A$777,$A303,СВЦЭМ!$B$34:$B$777,L$296)+'СЕТ СН'!$F$13-'СЕТ СН'!$F$21</f>
        <v>-578.75</v>
      </c>
      <c r="M303" s="37">
        <f>SUMIFS(СВЦЭМ!$I$34:$I$777,СВЦЭМ!$A$34:$A$777,$A303,СВЦЭМ!$B$34:$B$777,M$296)+'СЕТ СН'!$F$13-'СЕТ СН'!$F$21</f>
        <v>-578.75</v>
      </c>
      <c r="N303" s="37">
        <f>SUMIFS(СВЦЭМ!$I$34:$I$777,СВЦЭМ!$A$34:$A$777,$A303,СВЦЭМ!$B$34:$B$777,N$296)+'СЕТ СН'!$F$13-'СЕТ СН'!$F$21</f>
        <v>-578.75</v>
      </c>
      <c r="O303" s="37">
        <f>SUMIFS(СВЦЭМ!$I$34:$I$777,СВЦЭМ!$A$34:$A$777,$A303,СВЦЭМ!$B$34:$B$777,O$296)+'СЕТ СН'!$F$13-'СЕТ СН'!$F$21</f>
        <v>-578.75</v>
      </c>
      <c r="P303" s="37">
        <f>SUMIFS(СВЦЭМ!$I$34:$I$777,СВЦЭМ!$A$34:$A$777,$A303,СВЦЭМ!$B$34:$B$777,P$296)+'СЕТ СН'!$F$13-'СЕТ СН'!$F$21</f>
        <v>-578.75</v>
      </c>
      <c r="Q303" s="37">
        <f>SUMIFS(СВЦЭМ!$I$34:$I$777,СВЦЭМ!$A$34:$A$777,$A303,СВЦЭМ!$B$34:$B$777,Q$296)+'СЕТ СН'!$F$13-'СЕТ СН'!$F$21</f>
        <v>-578.75</v>
      </c>
      <c r="R303" s="37">
        <f>SUMIFS(СВЦЭМ!$I$34:$I$777,СВЦЭМ!$A$34:$A$777,$A303,СВЦЭМ!$B$34:$B$777,R$296)+'СЕТ СН'!$F$13-'СЕТ СН'!$F$21</f>
        <v>-578.75</v>
      </c>
      <c r="S303" s="37">
        <f>SUMIFS(СВЦЭМ!$I$34:$I$777,СВЦЭМ!$A$34:$A$777,$A303,СВЦЭМ!$B$34:$B$777,S$296)+'СЕТ СН'!$F$13-'СЕТ СН'!$F$21</f>
        <v>-578.75</v>
      </c>
      <c r="T303" s="37">
        <f>SUMIFS(СВЦЭМ!$I$34:$I$777,СВЦЭМ!$A$34:$A$777,$A303,СВЦЭМ!$B$34:$B$777,T$296)+'СЕТ СН'!$F$13-'СЕТ СН'!$F$21</f>
        <v>-578.75</v>
      </c>
      <c r="U303" s="37">
        <f>SUMIFS(СВЦЭМ!$I$34:$I$777,СВЦЭМ!$A$34:$A$777,$A303,СВЦЭМ!$B$34:$B$777,U$296)+'СЕТ СН'!$F$13-'СЕТ СН'!$F$21</f>
        <v>-578.75</v>
      </c>
      <c r="V303" s="37">
        <f>SUMIFS(СВЦЭМ!$I$34:$I$777,СВЦЭМ!$A$34:$A$777,$A303,СВЦЭМ!$B$34:$B$777,V$296)+'СЕТ СН'!$F$13-'СЕТ СН'!$F$21</f>
        <v>-578.75</v>
      </c>
      <c r="W303" s="37">
        <f>SUMIFS(СВЦЭМ!$I$34:$I$777,СВЦЭМ!$A$34:$A$777,$A303,СВЦЭМ!$B$34:$B$777,W$296)+'СЕТ СН'!$F$13-'СЕТ СН'!$F$21</f>
        <v>-578.75</v>
      </c>
      <c r="X303" s="37">
        <f>SUMIFS(СВЦЭМ!$I$34:$I$777,СВЦЭМ!$A$34:$A$777,$A303,СВЦЭМ!$B$34:$B$777,X$296)+'СЕТ СН'!$F$13-'СЕТ СН'!$F$21</f>
        <v>-578.75</v>
      </c>
      <c r="Y303" s="37">
        <f>SUMIFS(СВЦЭМ!$I$34:$I$777,СВЦЭМ!$A$34:$A$777,$A303,СВЦЭМ!$B$34:$B$777,Y$296)+'СЕТ СН'!$F$13-'СЕТ СН'!$F$21</f>
        <v>-578.75</v>
      </c>
    </row>
    <row r="304" spans="1:27" ht="15.75" x14ac:dyDescent="0.2">
      <c r="A304" s="36">
        <f t="shared" si="8"/>
        <v>42743</v>
      </c>
      <c r="B304" s="37">
        <f>SUMIFS(СВЦЭМ!$I$34:$I$777,СВЦЭМ!$A$34:$A$777,$A304,СВЦЭМ!$B$34:$B$777,B$296)+'СЕТ СН'!$F$13-'СЕТ СН'!$F$21</f>
        <v>-578.75</v>
      </c>
      <c r="C304" s="37">
        <f>SUMIFS(СВЦЭМ!$I$34:$I$777,СВЦЭМ!$A$34:$A$777,$A304,СВЦЭМ!$B$34:$B$777,C$296)+'СЕТ СН'!$F$13-'СЕТ СН'!$F$21</f>
        <v>-578.75</v>
      </c>
      <c r="D304" s="37">
        <f>SUMIFS(СВЦЭМ!$I$34:$I$777,СВЦЭМ!$A$34:$A$777,$A304,СВЦЭМ!$B$34:$B$777,D$296)+'СЕТ СН'!$F$13-'СЕТ СН'!$F$21</f>
        <v>-578.75</v>
      </c>
      <c r="E304" s="37">
        <f>SUMIFS(СВЦЭМ!$I$34:$I$777,СВЦЭМ!$A$34:$A$777,$A304,СВЦЭМ!$B$34:$B$777,E$296)+'СЕТ СН'!$F$13-'СЕТ СН'!$F$21</f>
        <v>-578.75</v>
      </c>
      <c r="F304" s="37">
        <f>SUMIFS(СВЦЭМ!$I$34:$I$777,СВЦЭМ!$A$34:$A$777,$A304,СВЦЭМ!$B$34:$B$777,F$296)+'СЕТ СН'!$F$13-'СЕТ СН'!$F$21</f>
        <v>-578.75</v>
      </c>
      <c r="G304" s="37">
        <f>SUMIFS(СВЦЭМ!$I$34:$I$777,СВЦЭМ!$A$34:$A$777,$A304,СВЦЭМ!$B$34:$B$777,G$296)+'СЕТ СН'!$F$13-'СЕТ СН'!$F$21</f>
        <v>-578.75</v>
      </c>
      <c r="H304" s="37">
        <f>SUMIFS(СВЦЭМ!$I$34:$I$777,СВЦЭМ!$A$34:$A$777,$A304,СВЦЭМ!$B$34:$B$777,H$296)+'СЕТ СН'!$F$13-'СЕТ СН'!$F$21</f>
        <v>-578.75</v>
      </c>
      <c r="I304" s="37">
        <f>SUMIFS(СВЦЭМ!$I$34:$I$777,СВЦЭМ!$A$34:$A$777,$A304,СВЦЭМ!$B$34:$B$777,I$296)+'СЕТ СН'!$F$13-'СЕТ СН'!$F$21</f>
        <v>-578.75</v>
      </c>
      <c r="J304" s="37">
        <f>SUMIFS(СВЦЭМ!$I$34:$I$777,СВЦЭМ!$A$34:$A$777,$A304,СВЦЭМ!$B$34:$B$777,J$296)+'СЕТ СН'!$F$13-'СЕТ СН'!$F$21</f>
        <v>-578.75</v>
      </c>
      <c r="K304" s="37">
        <f>SUMIFS(СВЦЭМ!$I$34:$I$777,СВЦЭМ!$A$34:$A$777,$A304,СВЦЭМ!$B$34:$B$777,K$296)+'СЕТ СН'!$F$13-'СЕТ СН'!$F$21</f>
        <v>-578.75</v>
      </c>
      <c r="L304" s="37">
        <f>SUMIFS(СВЦЭМ!$I$34:$I$777,СВЦЭМ!$A$34:$A$777,$A304,СВЦЭМ!$B$34:$B$777,L$296)+'СЕТ СН'!$F$13-'СЕТ СН'!$F$21</f>
        <v>-578.75</v>
      </c>
      <c r="M304" s="37">
        <f>SUMIFS(СВЦЭМ!$I$34:$I$777,СВЦЭМ!$A$34:$A$777,$A304,СВЦЭМ!$B$34:$B$777,M$296)+'СЕТ СН'!$F$13-'СЕТ СН'!$F$21</f>
        <v>-578.75</v>
      </c>
      <c r="N304" s="37">
        <f>SUMIFS(СВЦЭМ!$I$34:$I$777,СВЦЭМ!$A$34:$A$777,$A304,СВЦЭМ!$B$34:$B$777,N$296)+'СЕТ СН'!$F$13-'СЕТ СН'!$F$21</f>
        <v>-578.75</v>
      </c>
      <c r="O304" s="37">
        <f>SUMIFS(СВЦЭМ!$I$34:$I$777,СВЦЭМ!$A$34:$A$777,$A304,СВЦЭМ!$B$34:$B$777,O$296)+'СЕТ СН'!$F$13-'СЕТ СН'!$F$21</f>
        <v>-578.75</v>
      </c>
      <c r="P304" s="37">
        <f>SUMIFS(СВЦЭМ!$I$34:$I$777,СВЦЭМ!$A$34:$A$777,$A304,СВЦЭМ!$B$34:$B$777,P$296)+'СЕТ СН'!$F$13-'СЕТ СН'!$F$21</f>
        <v>-578.75</v>
      </c>
      <c r="Q304" s="37">
        <f>SUMIFS(СВЦЭМ!$I$34:$I$777,СВЦЭМ!$A$34:$A$777,$A304,СВЦЭМ!$B$34:$B$777,Q$296)+'СЕТ СН'!$F$13-'СЕТ СН'!$F$21</f>
        <v>-578.75</v>
      </c>
      <c r="R304" s="37">
        <f>SUMIFS(СВЦЭМ!$I$34:$I$777,СВЦЭМ!$A$34:$A$777,$A304,СВЦЭМ!$B$34:$B$777,R$296)+'СЕТ СН'!$F$13-'СЕТ СН'!$F$21</f>
        <v>-578.75</v>
      </c>
      <c r="S304" s="37">
        <f>SUMIFS(СВЦЭМ!$I$34:$I$777,СВЦЭМ!$A$34:$A$777,$A304,СВЦЭМ!$B$34:$B$777,S$296)+'СЕТ СН'!$F$13-'СЕТ СН'!$F$21</f>
        <v>-578.75</v>
      </c>
      <c r="T304" s="37">
        <f>SUMIFS(СВЦЭМ!$I$34:$I$777,СВЦЭМ!$A$34:$A$777,$A304,СВЦЭМ!$B$34:$B$777,T$296)+'СЕТ СН'!$F$13-'СЕТ СН'!$F$21</f>
        <v>-578.75</v>
      </c>
      <c r="U304" s="37">
        <f>SUMIFS(СВЦЭМ!$I$34:$I$777,СВЦЭМ!$A$34:$A$777,$A304,СВЦЭМ!$B$34:$B$777,U$296)+'СЕТ СН'!$F$13-'СЕТ СН'!$F$21</f>
        <v>-578.75</v>
      </c>
      <c r="V304" s="37">
        <f>SUMIFS(СВЦЭМ!$I$34:$I$777,СВЦЭМ!$A$34:$A$777,$A304,СВЦЭМ!$B$34:$B$777,V$296)+'СЕТ СН'!$F$13-'СЕТ СН'!$F$21</f>
        <v>-578.75</v>
      </c>
      <c r="W304" s="37">
        <f>SUMIFS(СВЦЭМ!$I$34:$I$777,СВЦЭМ!$A$34:$A$777,$A304,СВЦЭМ!$B$34:$B$777,W$296)+'СЕТ СН'!$F$13-'СЕТ СН'!$F$21</f>
        <v>-578.75</v>
      </c>
      <c r="X304" s="37">
        <f>SUMIFS(СВЦЭМ!$I$34:$I$777,СВЦЭМ!$A$34:$A$777,$A304,СВЦЭМ!$B$34:$B$777,X$296)+'СЕТ СН'!$F$13-'СЕТ СН'!$F$21</f>
        <v>-578.75</v>
      </c>
      <c r="Y304" s="37">
        <f>SUMIFS(СВЦЭМ!$I$34:$I$777,СВЦЭМ!$A$34:$A$777,$A304,СВЦЭМ!$B$34:$B$777,Y$296)+'СЕТ СН'!$F$13-'СЕТ СН'!$F$21</f>
        <v>-578.75</v>
      </c>
    </row>
    <row r="305" spans="1:25" ht="15.75" x14ac:dyDescent="0.2">
      <c r="A305" s="36">
        <f t="shared" si="8"/>
        <v>42744</v>
      </c>
      <c r="B305" s="37">
        <f>SUMIFS(СВЦЭМ!$I$34:$I$777,СВЦЭМ!$A$34:$A$777,$A305,СВЦЭМ!$B$34:$B$777,B$296)+'СЕТ СН'!$F$13-'СЕТ СН'!$F$21</f>
        <v>-578.75</v>
      </c>
      <c r="C305" s="37">
        <f>SUMIFS(СВЦЭМ!$I$34:$I$777,СВЦЭМ!$A$34:$A$777,$A305,СВЦЭМ!$B$34:$B$777,C$296)+'СЕТ СН'!$F$13-'СЕТ СН'!$F$21</f>
        <v>-578.75</v>
      </c>
      <c r="D305" s="37">
        <f>SUMIFS(СВЦЭМ!$I$34:$I$777,СВЦЭМ!$A$34:$A$777,$A305,СВЦЭМ!$B$34:$B$777,D$296)+'СЕТ СН'!$F$13-'СЕТ СН'!$F$21</f>
        <v>-578.75</v>
      </c>
      <c r="E305" s="37">
        <f>SUMIFS(СВЦЭМ!$I$34:$I$777,СВЦЭМ!$A$34:$A$777,$A305,СВЦЭМ!$B$34:$B$777,E$296)+'СЕТ СН'!$F$13-'СЕТ СН'!$F$21</f>
        <v>-578.75</v>
      </c>
      <c r="F305" s="37">
        <f>SUMIFS(СВЦЭМ!$I$34:$I$777,СВЦЭМ!$A$34:$A$777,$A305,СВЦЭМ!$B$34:$B$777,F$296)+'СЕТ СН'!$F$13-'СЕТ СН'!$F$21</f>
        <v>-578.75</v>
      </c>
      <c r="G305" s="37">
        <f>SUMIFS(СВЦЭМ!$I$34:$I$777,СВЦЭМ!$A$34:$A$777,$A305,СВЦЭМ!$B$34:$B$777,G$296)+'СЕТ СН'!$F$13-'СЕТ СН'!$F$21</f>
        <v>-578.75</v>
      </c>
      <c r="H305" s="37">
        <f>SUMIFS(СВЦЭМ!$I$34:$I$777,СВЦЭМ!$A$34:$A$777,$A305,СВЦЭМ!$B$34:$B$777,H$296)+'СЕТ СН'!$F$13-'СЕТ СН'!$F$21</f>
        <v>-578.75</v>
      </c>
      <c r="I305" s="37">
        <f>SUMIFS(СВЦЭМ!$I$34:$I$777,СВЦЭМ!$A$34:$A$777,$A305,СВЦЭМ!$B$34:$B$777,I$296)+'СЕТ СН'!$F$13-'СЕТ СН'!$F$21</f>
        <v>-578.75</v>
      </c>
      <c r="J305" s="37">
        <f>SUMIFS(СВЦЭМ!$I$34:$I$777,СВЦЭМ!$A$34:$A$777,$A305,СВЦЭМ!$B$34:$B$777,J$296)+'СЕТ СН'!$F$13-'СЕТ СН'!$F$21</f>
        <v>-578.75</v>
      </c>
      <c r="K305" s="37">
        <f>SUMIFS(СВЦЭМ!$I$34:$I$777,СВЦЭМ!$A$34:$A$777,$A305,СВЦЭМ!$B$34:$B$777,K$296)+'СЕТ СН'!$F$13-'СЕТ СН'!$F$21</f>
        <v>-578.75</v>
      </c>
      <c r="L305" s="37">
        <f>SUMIFS(СВЦЭМ!$I$34:$I$777,СВЦЭМ!$A$34:$A$777,$A305,СВЦЭМ!$B$34:$B$777,L$296)+'СЕТ СН'!$F$13-'СЕТ СН'!$F$21</f>
        <v>-578.75</v>
      </c>
      <c r="M305" s="37">
        <f>SUMIFS(СВЦЭМ!$I$34:$I$777,СВЦЭМ!$A$34:$A$777,$A305,СВЦЭМ!$B$34:$B$777,M$296)+'СЕТ СН'!$F$13-'СЕТ СН'!$F$21</f>
        <v>-578.75</v>
      </c>
      <c r="N305" s="37">
        <f>SUMIFS(СВЦЭМ!$I$34:$I$777,СВЦЭМ!$A$34:$A$777,$A305,СВЦЭМ!$B$34:$B$777,N$296)+'СЕТ СН'!$F$13-'СЕТ СН'!$F$21</f>
        <v>-578.75</v>
      </c>
      <c r="O305" s="37">
        <f>SUMIFS(СВЦЭМ!$I$34:$I$777,СВЦЭМ!$A$34:$A$777,$A305,СВЦЭМ!$B$34:$B$777,O$296)+'СЕТ СН'!$F$13-'СЕТ СН'!$F$21</f>
        <v>-578.75</v>
      </c>
      <c r="P305" s="37">
        <f>SUMIFS(СВЦЭМ!$I$34:$I$777,СВЦЭМ!$A$34:$A$777,$A305,СВЦЭМ!$B$34:$B$777,P$296)+'СЕТ СН'!$F$13-'СЕТ СН'!$F$21</f>
        <v>-578.75</v>
      </c>
      <c r="Q305" s="37">
        <f>SUMIFS(СВЦЭМ!$I$34:$I$777,СВЦЭМ!$A$34:$A$777,$A305,СВЦЭМ!$B$34:$B$777,Q$296)+'СЕТ СН'!$F$13-'СЕТ СН'!$F$21</f>
        <v>-578.75</v>
      </c>
      <c r="R305" s="37">
        <f>SUMIFS(СВЦЭМ!$I$34:$I$777,СВЦЭМ!$A$34:$A$777,$A305,СВЦЭМ!$B$34:$B$777,R$296)+'СЕТ СН'!$F$13-'СЕТ СН'!$F$21</f>
        <v>-578.75</v>
      </c>
      <c r="S305" s="37">
        <f>SUMIFS(СВЦЭМ!$I$34:$I$777,СВЦЭМ!$A$34:$A$777,$A305,СВЦЭМ!$B$34:$B$777,S$296)+'СЕТ СН'!$F$13-'СЕТ СН'!$F$21</f>
        <v>-578.75</v>
      </c>
      <c r="T305" s="37">
        <f>SUMIFS(СВЦЭМ!$I$34:$I$777,СВЦЭМ!$A$34:$A$777,$A305,СВЦЭМ!$B$34:$B$777,T$296)+'СЕТ СН'!$F$13-'СЕТ СН'!$F$21</f>
        <v>-578.75</v>
      </c>
      <c r="U305" s="37">
        <f>SUMIFS(СВЦЭМ!$I$34:$I$777,СВЦЭМ!$A$34:$A$777,$A305,СВЦЭМ!$B$34:$B$777,U$296)+'СЕТ СН'!$F$13-'СЕТ СН'!$F$21</f>
        <v>-578.75</v>
      </c>
      <c r="V305" s="37">
        <f>SUMIFS(СВЦЭМ!$I$34:$I$777,СВЦЭМ!$A$34:$A$777,$A305,СВЦЭМ!$B$34:$B$777,V$296)+'СЕТ СН'!$F$13-'СЕТ СН'!$F$21</f>
        <v>-578.75</v>
      </c>
      <c r="W305" s="37">
        <f>SUMIFS(СВЦЭМ!$I$34:$I$777,СВЦЭМ!$A$34:$A$777,$A305,СВЦЭМ!$B$34:$B$777,W$296)+'СЕТ СН'!$F$13-'СЕТ СН'!$F$21</f>
        <v>-578.75</v>
      </c>
      <c r="X305" s="37">
        <f>SUMIFS(СВЦЭМ!$I$34:$I$777,СВЦЭМ!$A$34:$A$777,$A305,СВЦЭМ!$B$34:$B$777,X$296)+'СЕТ СН'!$F$13-'СЕТ СН'!$F$21</f>
        <v>-578.75</v>
      </c>
      <c r="Y305" s="37">
        <f>SUMIFS(СВЦЭМ!$I$34:$I$777,СВЦЭМ!$A$34:$A$777,$A305,СВЦЭМ!$B$34:$B$777,Y$296)+'СЕТ СН'!$F$13-'СЕТ СН'!$F$21</f>
        <v>-578.75</v>
      </c>
    </row>
    <row r="306" spans="1:25" ht="15.75" x14ac:dyDescent="0.2">
      <c r="A306" s="36">
        <f t="shared" si="8"/>
        <v>42745</v>
      </c>
      <c r="B306" s="37">
        <f>SUMIFS(СВЦЭМ!$I$34:$I$777,СВЦЭМ!$A$34:$A$777,$A306,СВЦЭМ!$B$34:$B$777,B$296)+'СЕТ СН'!$F$13-'СЕТ СН'!$F$21</f>
        <v>-578.75</v>
      </c>
      <c r="C306" s="37">
        <f>SUMIFS(СВЦЭМ!$I$34:$I$777,СВЦЭМ!$A$34:$A$777,$A306,СВЦЭМ!$B$34:$B$777,C$296)+'СЕТ СН'!$F$13-'СЕТ СН'!$F$21</f>
        <v>-578.75</v>
      </c>
      <c r="D306" s="37">
        <f>SUMIFS(СВЦЭМ!$I$34:$I$777,СВЦЭМ!$A$34:$A$777,$A306,СВЦЭМ!$B$34:$B$777,D$296)+'СЕТ СН'!$F$13-'СЕТ СН'!$F$21</f>
        <v>-578.75</v>
      </c>
      <c r="E306" s="37">
        <f>SUMIFS(СВЦЭМ!$I$34:$I$777,СВЦЭМ!$A$34:$A$777,$A306,СВЦЭМ!$B$34:$B$777,E$296)+'СЕТ СН'!$F$13-'СЕТ СН'!$F$21</f>
        <v>-578.75</v>
      </c>
      <c r="F306" s="37">
        <f>SUMIFS(СВЦЭМ!$I$34:$I$777,СВЦЭМ!$A$34:$A$777,$A306,СВЦЭМ!$B$34:$B$777,F$296)+'СЕТ СН'!$F$13-'СЕТ СН'!$F$21</f>
        <v>-578.75</v>
      </c>
      <c r="G306" s="37">
        <f>SUMIFS(СВЦЭМ!$I$34:$I$777,СВЦЭМ!$A$34:$A$777,$A306,СВЦЭМ!$B$34:$B$777,G$296)+'СЕТ СН'!$F$13-'СЕТ СН'!$F$21</f>
        <v>-578.75</v>
      </c>
      <c r="H306" s="37">
        <f>SUMIFS(СВЦЭМ!$I$34:$I$777,СВЦЭМ!$A$34:$A$777,$A306,СВЦЭМ!$B$34:$B$777,H$296)+'СЕТ СН'!$F$13-'СЕТ СН'!$F$21</f>
        <v>-578.75</v>
      </c>
      <c r="I306" s="37">
        <f>SUMIFS(СВЦЭМ!$I$34:$I$777,СВЦЭМ!$A$34:$A$777,$A306,СВЦЭМ!$B$34:$B$777,I$296)+'СЕТ СН'!$F$13-'СЕТ СН'!$F$21</f>
        <v>-578.75</v>
      </c>
      <c r="J306" s="37">
        <f>SUMIFS(СВЦЭМ!$I$34:$I$777,СВЦЭМ!$A$34:$A$777,$A306,СВЦЭМ!$B$34:$B$777,J$296)+'СЕТ СН'!$F$13-'СЕТ СН'!$F$21</f>
        <v>-578.75</v>
      </c>
      <c r="K306" s="37">
        <f>SUMIFS(СВЦЭМ!$I$34:$I$777,СВЦЭМ!$A$34:$A$777,$A306,СВЦЭМ!$B$34:$B$777,K$296)+'СЕТ СН'!$F$13-'СЕТ СН'!$F$21</f>
        <v>-578.75</v>
      </c>
      <c r="L306" s="37">
        <f>SUMIFS(СВЦЭМ!$I$34:$I$777,СВЦЭМ!$A$34:$A$777,$A306,СВЦЭМ!$B$34:$B$777,L$296)+'СЕТ СН'!$F$13-'СЕТ СН'!$F$21</f>
        <v>-578.75</v>
      </c>
      <c r="M306" s="37">
        <f>SUMIFS(СВЦЭМ!$I$34:$I$777,СВЦЭМ!$A$34:$A$777,$A306,СВЦЭМ!$B$34:$B$777,M$296)+'СЕТ СН'!$F$13-'СЕТ СН'!$F$21</f>
        <v>-578.75</v>
      </c>
      <c r="N306" s="37">
        <f>SUMIFS(СВЦЭМ!$I$34:$I$777,СВЦЭМ!$A$34:$A$777,$A306,СВЦЭМ!$B$34:$B$777,N$296)+'СЕТ СН'!$F$13-'СЕТ СН'!$F$21</f>
        <v>-578.75</v>
      </c>
      <c r="O306" s="37">
        <f>SUMIFS(СВЦЭМ!$I$34:$I$777,СВЦЭМ!$A$34:$A$777,$A306,СВЦЭМ!$B$34:$B$777,O$296)+'СЕТ СН'!$F$13-'СЕТ СН'!$F$21</f>
        <v>-578.75</v>
      </c>
      <c r="P306" s="37">
        <f>SUMIFS(СВЦЭМ!$I$34:$I$777,СВЦЭМ!$A$34:$A$777,$A306,СВЦЭМ!$B$34:$B$777,P$296)+'СЕТ СН'!$F$13-'СЕТ СН'!$F$21</f>
        <v>-578.75</v>
      </c>
      <c r="Q306" s="37">
        <f>SUMIFS(СВЦЭМ!$I$34:$I$777,СВЦЭМ!$A$34:$A$777,$A306,СВЦЭМ!$B$34:$B$777,Q$296)+'СЕТ СН'!$F$13-'СЕТ СН'!$F$21</f>
        <v>-578.75</v>
      </c>
      <c r="R306" s="37">
        <f>SUMIFS(СВЦЭМ!$I$34:$I$777,СВЦЭМ!$A$34:$A$777,$A306,СВЦЭМ!$B$34:$B$777,R$296)+'СЕТ СН'!$F$13-'СЕТ СН'!$F$21</f>
        <v>-578.75</v>
      </c>
      <c r="S306" s="37">
        <f>SUMIFS(СВЦЭМ!$I$34:$I$777,СВЦЭМ!$A$34:$A$777,$A306,СВЦЭМ!$B$34:$B$777,S$296)+'СЕТ СН'!$F$13-'СЕТ СН'!$F$21</f>
        <v>-578.75</v>
      </c>
      <c r="T306" s="37">
        <f>SUMIFS(СВЦЭМ!$I$34:$I$777,СВЦЭМ!$A$34:$A$777,$A306,СВЦЭМ!$B$34:$B$777,T$296)+'СЕТ СН'!$F$13-'СЕТ СН'!$F$21</f>
        <v>-578.75</v>
      </c>
      <c r="U306" s="37">
        <f>SUMIFS(СВЦЭМ!$I$34:$I$777,СВЦЭМ!$A$34:$A$777,$A306,СВЦЭМ!$B$34:$B$777,U$296)+'СЕТ СН'!$F$13-'СЕТ СН'!$F$21</f>
        <v>-578.75</v>
      </c>
      <c r="V306" s="37">
        <f>SUMIFS(СВЦЭМ!$I$34:$I$777,СВЦЭМ!$A$34:$A$777,$A306,СВЦЭМ!$B$34:$B$777,V$296)+'СЕТ СН'!$F$13-'СЕТ СН'!$F$21</f>
        <v>-578.75</v>
      </c>
      <c r="W306" s="37">
        <f>SUMIFS(СВЦЭМ!$I$34:$I$777,СВЦЭМ!$A$34:$A$777,$A306,СВЦЭМ!$B$34:$B$777,W$296)+'СЕТ СН'!$F$13-'СЕТ СН'!$F$21</f>
        <v>-578.75</v>
      </c>
      <c r="X306" s="37">
        <f>SUMIFS(СВЦЭМ!$I$34:$I$777,СВЦЭМ!$A$34:$A$777,$A306,СВЦЭМ!$B$34:$B$777,X$296)+'СЕТ СН'!$F$13-'СЕТ СН'!$F$21</f>
        <v>-578.75</v>
      </c>
      <c r="Y306" s="37">
        <f>SUMIFS(СВЦЭМ!$I$34:$I$777,СВЦЭМ!$A$34:$A$777,$A306,СВЦЭМ!$B$34:$B$777,Y$296)+'СЕТ СН'!$F$13-'СЕТ СН'!$F$21</f>
        <v>-578.75</v>
      </c>
    </row>
    <row r="307" spans="1:25" ht="15.75" x14ac:dyDescent="0.2">
      <c r="A307" s="36">
        <f t="shared" si="8"/>
        <v>42746</v>
      </c>
      <c r="B307" s="37">
        <f>SUMIFS(СВЦЭМ!$I$34:$I$777,СВЦЭМ!$A$34:$A$777,$A307,СВЦЭМ!$B$34:$B$777,B$296)+'СЕТ СН'!$F$13-'СЕТ СН'!$F$21</f>
        <v>-578.75</v>
      </c>
      <c r="C307" s="37">
        <f>SUMIFS(СВЦЭМ!$I$34:$I$777,СВЦЭМ!$A$34:$A$777,$A307,СВЦЭМ!$B$34:$B$777,C$296)+'СЕТ СН'!$F$13-'СЕТ СН'!$F$21</f>
        <v>-578.75</v>
      </c>
      <c r="D307" s="37">
        <f>SUMIFS(СВЦЭМ!$I$34:$I$777,СВЦЭМ!$A$34:$A$777,$A307,СВЦЭМ!$B$34:$B$777,D$296)+'СЕТ СН'!$F$13-'СЕТ СН'!$F$21</f>
        <v>-578.75</v>
      </c>
      <c r="E307" s="37">
        <f>SUMIFS(СВЦЭМ!$I$34:$I$777,СВЦЭМ!$A$34:$A$777,$A307,СВЦЭМ!$B$34:$B$777,E$296)+'СЕТ СН'!$F$13-'СЕТ СН'!$F$21</f>
        <v>-578.75</v>
      </c>
      <c r="F307" s="37">
        <f>SUMIFS(СВЦЭМ!$I$34:$I$777,СВЦЭМ!$A$34:$A$777,$A307,СВЦЭМ!$B$34:$B$777,F$296)+'СЕТ СН'!$F$13-'СЕТ СН'!$F$21</f>
        <v>-578.75</v>
      </c>
      <c r="G307" s="37">
        <f>SUMIFS(СВЦЭМ!$I$34:$I$777,СВЦЭМ!$A$34:$A$777,$A307,СВЦЭМ!$B$34:$B$777,G$296)+'СЕТ СН'!$F$13-'СЕТ СН'!$F$21</f>
        <v>-578.75</v>
      </c>
      <c r="H307" s="37">
        <f>SUMIFS(СВЦЭМ!$I$34:$I$777,СВЦЭМ!$A$34:$A$777,$A307,СВЦЭМ!$B$34:$B$777,H$296)+'СЕТ СН'!$F$13-'СЕТ СН'!$F$21</f>
        <v>-578.75</v>
      </c>
      <c r="I307" s="37">
        <f>SUMIFS(СВЦЭМ!$I$34:$I$777,СВЦЭМ!$A$34:$A$777,$A307,СВЦЭМ!$B$34:$B$777,I$296)+'СЕТ СН'!$F$13-'СЕТ СН'!$F$21</f>
        <v>-578.75</v>
      </c>
      <c r="J307" s="37">
        <f>SUMIFS(СВЦЭМ!$I$34:$I$777,СВЦЭМ!$A$34:$A$777,$A307,СВЦЭМ!$B$34:$B$777,J$296)+'СЕТ СН'!$F$13-'СЕТ СН'!$F$21</f>
        <v>-578.75</v>
      </c>
      <c r="K307" s="37">
        <f>SUMIFS(СВЦЭМ!$I$34:$I$777,СВЦЭМ!$A$34:$A$777,$A307,СВЦЭМ!$B$34:$B$777,K$296)+'СЕТ СН'!$F$13-'СЕТ СН'!$F$21</f>
        <v>-578.75</v>
      </c>
      <c r="L307" s="37">
        <f>SUMIFS(СВЦЭМ!$I$34:$I$777,СВЦЭМ!$A$34:$A$777,$A307,СВЦЭМ!$B$34:$B$777,L$296)+'СЕТ СН'!$F$13-'СЕТ СН'!$F$21</f>
        <v>-578.75</v>
      </c>
      <c r="M307" s="37">
        <f>SUMIFS(СВЦЭМ!$I$34:$I$777,СВЦЭМ!$A$34:$A$777,$A307,СВЦЭМ!$B$34:$B$777,M$296)+'СЕТ СН'!$F$13-'СЕТ СН'!$F$21</f>
        <v>-578.75</v>
      </c>
      <c r="N307" s="37">
        <f>SUMIFS(СВЦЭМ!$I$34:$I$777,СВЦЭМ!$A$34:$A$777,$A307,СВЦЭМ!$B$34:$B$777,N$296)+'СЕТ СН'!$F$13-'СЕТ СН'!$F$21</f>
        <v>-578.75</v>
      </c>
      <c r="O307" s="37">
        <f>SUMIFS(СВЦЭМ!$I$34:$I$777,СВЦЭМ!$A$34:$A$777,$A307,СВЦЭМ!$B$34:$B$777,O$296)+'СЕТ СН'!$F$13-'СЕТ СН'!$F$21</f>
        <v>-578.75</v>
      </c>
      <c r="P307" s="37">
        <f>SUMIFS(СВЦЭМ!$I$34:$I$777,СВЦЭМ!$A$34:$A$777,$A307,СВЦЭМ!$B$34:$B$777,P$296)+'СЕТ СН'!$F$13-'СЕТ СН'!$F$21</f>
        <v>-578.75</v>
      </c>
      <c r="Q307" s="37">
        <f>SUMIFS(СВЦЭМ!$I$34:$I$777,СВЦЭМ!$A$34:$A$777,$A307,СВЦЭМ!$B$34:$B$777,Q$296)+'СЕТ СН'!$F$13-'СЕТ СН'!$F$21</f>
        <v>-578.75</v>
      </c>
      <c r="R307" s="37">
        <f>SUMIFS(СВЦЭМ!$I$34:$I$777,СВЦЭМ!$A$34:$A$777,$A307,СВЦЭМ!$B$34:$B$777,R$296)+'СЕТ СН'!$F$13-'СЕТ СН'!$F$21</f>
        <v>-578.75</v>
      </c>
      <c r="S307" s="37">
        <f>SUMIFS(СВЦЭМ!$I$34:$I$777,СВЦЭМ!$A$34:$A$777,$A307,СВЦЭМ!$B$34:$B$777,S$296)+'СЕТ СН'!$F$13-'СЕТ СН'!$F$21</f>
        <v>-578.75</v>
      </c>
      <c r="T307" s="37">
        <f>SUMIFS(СВЦЭМ!$I$34:$I$777,СВЦЭМ!$A$34:$A$777,$A307,СВЦЭМ!$B$34:$B$777,T$296)+'СЕТ СН'!$F$13-'СЕТ СН'!$F$21</f>
        <v>-578.75</v>
      </c>
      <c r="U307" s="37">
        <f>SUMIFS(СВЦЭМ!$I$34:$I$777,СВЦЭМ!$A$34:$A$777,$A307,СВЦЭМ!$B$34:$B$777,U$296)+'СЕТ СН'!$F$13-'СЕТ СН'!$F$21</f>
        <v>-578.75</v>
      </c>
      <c r="V307" s="37">
        <f>SUMIFS(СВЦЭМ!$I$34:$I$777,СВЦЭМ!$A$34:$A$777,$A307,СВЦЭМ!$B$34:$B$777,V$296)+'СЕТ СН'!$F$13-'СЕТ СН'!$F$21</f>
        <v>-578.75</v>
      </c>
      <c r="W307" s="37">
        <f>SUMIFS(СВЦЭМ!$I$34:$I$777,СВЦЭМ!$A$34:$A$777,$A307,СВЦЭМ!$B$34:$B$777,W$296)+'СЕТ СН'!$F$13-'СЕТ СН'!$F$21</f>
        <v>-578.75</v>
      </c>
      <c r="X307" s="37">
        <f>SUMIFS(СВЦЭМ!$I$34:$I$777,СВЦЭМ!$A$34:$A$777,$A307,СВЦЭМ!$B$34:$B$777,X$296)+'СЕТ СН'!$F$13-'СЕТ СН'!$F$21</f>
        <v>-578.75</v>
      </c>
      <c r="Y307" s="37">
        <f>SUMIFS(СВЦЭМ!$I$34:$I$777,СВЦЭМ!$A$34:$A$777,$A307,СВЦЭМ!$B$34:$B$777,Y$296)+'СЕТ СН'!$F$13-'СЕТ СН'!$F$21</f>
        <v>-578.75</v>
      </c>
    </row>
    <row r="308" spans="1:25" ht="15.75" x14ac:dyDescent="0.2">
      <c r="A308" s="36">
        <f t="shared" si="8"/>
        <v>42747</v>
      </c>
      <c r="B308" s="37">
        <f>SUMIFS(СВЦЭМ!$I$34:$I$777,СВЦЭМ!$A$34:$A$777,$A308,СВЦЭМ!$B$34:$B$777,B$296)+'СЕТ СН'!$F$13-'СЕТ СН'!$F$21</f>
        <v>-578.75</v>
      </c>
      <c r="C308" s="37">
        <f>SUMIFS(СВЦЭМ!$I$34:$I$777,СВЦЭМ!$A$34:$A$777,$A308,СВЦЭМ!$B$34:$B$777,C$296)+'СЕТ СН'!$F$13-'СЕТ СН'!$F$21</f>
        <v>-578.75</v>
      </c>
      <c r="D308" s="37">
        <f>SUMIFS(СВЦЭМ!$I$34:$I$777,СВЦЭМ!$A$34:$A$777,$A308,СВЦЭМ!$B$34:$B$777,D$296)+'СЕТ СН'!$F$13-'СЕТ СН'!$F$21</f>
        <v>-578.75</v>
      </c>
      <c r="E308" s="37">
        <f>SUMIFS(СВЦЭМ!$I$34:$I$777,СВЦЭМ!$A$34:$A$777,$A308,СВЦЭМ!$B$34:$B$777,E$296)+'СЕТ СН'!$F$13-'СЕТ СН'!$F$21</f>
        <v>-578.75</v>
      </c>
      <c r="F308" s="37">
        <f>SUMIFS(СВЦЭМ!$I$34:$I$777,СВЦЭМ!$A$34:$A$777,$A308,СВЦЭМ!$B$34:$B$777,F$296)+'СЕТ СН'!$F$13-'СЕТ СН'!$F$21</f>
        <v>-578.75</v>
      </c>
      <c r="G308" s="37">
        <f>SUMIFS(СВЦЭМ!$I$34:$I$777,СВЦЭМ!$A$34:$A$777,$A308,СВЦЭМ!$B$34:$B$777,G$296)+'СЕТ СН'!$F$13-'СЕТ СН'!$F$21</f>
        <v>-578.75</v>
      </c>
      <c r="H308" s="37">
        <f>SUMIFS(СВЦЭМ!$I$34:$I$777,СВЦЭМ!$A$34:$A$777,$A308,СВЦЭМ!$B$34:$B$777,H$296)+'СЕТ СН'!$F$13-'СЕТ СН'!$F$21</f>
        <v>-578.75</v>
      </c>
      <c r="I308" s="37">
        <f>SUMIFS(СВЦЭМ!$I$34:$I$777,СВЦЭМ!$A$34:$A$777,$A308,СВЦЭМ!$B$34:$B$777,I$296)+'СЕТ СН'!$F$13-'СЕТ СН'!$F$21</f>
        <v>-578.75</v>
      </c>
      <c r="J308" s="37">
        <f>SUMIFS(СВЦЭМ!$I$34:$I$777,СВЦЭМ!$A$34:$A$777,$A308,СВЦЭМ!$B$34:$B$777,J$296)+'СЕТ СН'!$F$13-'СЕТ СН'!$F$21</f>
        <v>-578.75</v>
      </c>
      <c r="K308" s="37">
        <f>SUMIFS(СВЦЭМ!$I$34:$I$777,СВЦЭМ!$A$34:$A$777,$A308,СВЦЭМ!$B$34:$B$777,K$296)+'СЕТ СН'!$F$13-'СЕТ СН'!$F$21</f>
        <v>-578.75</v>
      </c>
      <c r="L308" s="37">
        <f>SUMIFS(СВЦЭМ!$I$34:$I$777,СВЦЭМ!$A$34:$A$777,$A308,СВЦЭМ!$B$34:$B$777,L$296)+'СЕТ СН'!$F$13-'СЕТ СН'!$F$21</f>
        <v>-578.75</v>
      </c>
      <c r="M308" s="37">
        <f>SUMIFS(СВЦЭМ!$I$34:$I$777,СВЦЭМ!$A$34:$A$777,$A308,СВЦЭМ!$B$34:$B$777,M$296)+'СЕТ СН'!$F$13-'СЕТ СН'!$F$21</f>
        <v>-578.75</v>
      </c>
      <c r="N308" s="37">
        <f>SUMIFS(СВЦЭМ!$I$34:$I$777,СВЦЭМ!$A$34:$A$777,$A308,СВЦЭМ!$B$34:$B$777,N$296)+'СЕТ СН'!$F$13-'СЕТ СН'!$F$21</f>
        <v>-578.75</v>
      </c>
      <c r="O308" s="37">
        <f>SUMIFS(СВЦЭМ!$I$34:$I$777,СВЦЭМ!$A$34:$A$777,$A308,СВЦЭМ!$B$34:$B$777,O$296)+'СЕТ СН'!$F$13-'СЕТ СН'!$F$21</f>
        <v>-578.75</v>
      </c>
      <c r="P308" s="37">
        <f>SUMIFS(СВЦЭМ!$I$34:$I$777,СВЦЭМ!$A$34:$A$777,$A308,СВЦЭМ!$B$34:$B$777,P$296)+'СЕТ СН'!$F$13-'СЕТ СН'!$F$21</f>
        <v>-578.75</v>
      </c>
      <c r="Q308" s="37">
        <f>SUMIFS(СВЦЭМ!$I$34:$I$777,СВЦЭМ!$A$34:$A$777,$A308,СВЦЭМ!$B$34:$B$777,Q$296)+'СЕТ СН'!$F$13-'СЕТ СН'!$F$21</f>
        <v>-578.75</v>
      </c>
      <c r="R308" s="37">
        <f>SUMIFS(СВЦЭМ!$I$34:$I$777,СВЦЭМ!$A$34:$A$777,$A308,СВЦЭМ!$B$34:$B$777,R$296)+'СЕТ СН'!$F$13-'СЕТ СН'!$F$21</f>
        <v>-578.75</v>
      </c>
      <c r="S308" s="37">
        <f>SUMIFS(СВЦЭМ!$I$34:$I$777,СВЦЭМ!$A$34:$A$777,$A308,СВЦЭМ!$B$34:$B$777,S$296)+'СЕТ СН'!$F$13-'СЕТ СН'!$F$21</f>
        <v>-578.75</v>
      </c>
      <c r="T308" s="37">
        <f>SUMIFS(СВЦЭМ!$I$34:$I$777,СВЦЭМ!$A$34:$A$777,$A308,СВЦЭМ!$B$34:$B$777,T$296)+'СЕТ СН'!$F$13-'СЕТ СН'!$F$21</f>
        <v>-578.75</v>
      </c>
      <c r="U308" s="37">
        <f>SUMIFS(СВЦЭМ!$I$34:$I$777,СВЦЭМ!$A$34:$A$777,$A308,СВЦЭМ!$B$34:$B$777,U$296)+'СЕТ СН'!$F$13-'СЕТ СН'!$F$21</f>
        <v>-578.75</v>
      </c>
      <c r="V308" s="37">
        <f>SUMIFS(СВЦЭМ!$I$34:$I$777,СВЦЭМ!$A$34:$A$777,$A308,СВЦЭМ!$B$34:$B$777,V$296)+'СЕТ СН'!$F$13-'СЕТ СН'!$F$21</f>
        <v>-578.75</v>
      </c>
      <c r="W308" s="37">
        <f>SUMIFS(СВЦЭМ!$I$34:$I$777,СВЦЭМ!$A$34:$A$777,$A308,СВЦЭМ!$B$34:$B$777,W$296)+'СЕТ СН'!$F$13-'СЕТ СН'!$F$21</f>
        <v>-578.75</v>
      </c>
      <c r="X308" s="37">
        <f>SUMIFS(СВЦЭМ!$I$34:$I$777,СВЦЭМ!$A$34:$A$777,$A308,СВЦЭМ!$B$34:$B$777,X$296)+'СЕТ СН'!$F$13-'СЕТ СН'!$F$21</f>
        <v>-578.75</v>
      </c>
      <c r="Y308" s="37">
        <f>SUMIFS(СВЦЭМ!$I$34:$I$777,СВЦЭМ!$A$34:$A$777,$A308,СВЦЭМ!$B$34:$B$777,Y$296)+'СЕТ СН'!$F$13-'СЕТ СН'!$F$21</f>
        <v>-578.75</v>
      </c>
    </row>
    <row r="309" spans="1:25" ht="15.75" x14ac:dyDescent="0.2">
      <c r="A309" s="36">
        <f t="shared" si="8"/>
        <v>42748</v>
      </c>
      <c r="B309" s="37">
        <f>SUMIFS(СВЦЭМ!$I$34:$I$777,СВЦЭМ!$A$34:$A$777,$A309,СВЦЭМ!$B$34:$B$777,B$296)+'СЕТ СН'!$F$13-'СЕТ СН'!$F$21</f>
        <v>-578.75</v>
      </c>
      <c r="C309" s="37">
        <f>SUMIFS(СВЦЭМ!$I$34:$I$777,СВЦЭМ!$A$34:$A$777,$A309,СВЦЭМ!$B$34:$B$777,C$296)+'СЕТ СН'!$F$13-'СЕТ СН'!$F$21</f>
        <v>-578.75</v>
      </c>
      <c r="D309" s="37">
        <f>SUMIFS(СВЦЭМ!$I$34:$I$777,СВЦЭМ!$A$34:$A$777,$A309,СВЦЭМ!$B$34:$B$777,D$296)+'СЕТ СН'!$F$13-'СЕТ СН'!$F$21</f>
        <v>-578.75</v>
      </c>
      <c r="E309" s="37">
        <f>SUMIFS(СВЦЭМ!$I$34:$I$777,СВЦЭМ!$A$34:$A$777,$A309,СВЦЭМ!$B$34:$B$777,E$296)+'СЕТ СН'!$F$13-'СЕТ СН'!$F$21</f>
        <v>-578.75</v>
      </c>
      <c r="F309" s="37">
        <f>SUMIFS(СВЦЭМ!$I$34:$I$777,СВЦЭМ!$A$34:$A$777,$A309,СВЦЭМ!$B$34:$B$777,F$296)+'СЕТ СН'!$F$13-'СЕТ СН'!$F$21</f>
        <v>-578.75</v>
      </c>
      <c r="G309" s="37">
        <f>SUMIFS(СВЦЭМ!$I$34:$I$777,СВЦЭМ!$A$34:$A$777,$A309,СВЦЭМ!$B$34:$B$777,G$296)+'СЕТ СН'!$F$13-'СЕТ СН'!$F$21</f>
        <v>-578.75</v>
      </c>
      <c r="H309" s="37">
        <f>SUMIFS(СВЦЭМ!$I$34:$I$777,СВЦЭМ!$A$34:$A$777,$A309,СВЦЭМ!$B$34:$B$777,H$296)+'СЕТ СН'!$F$13-'СЕТ СН'!$F$21</f>
        <v>-578.75</v>
      </c>
      <c r="I309" s="37">
        <f>SUMIFS(СВЦЭМ!$I$34:$I$777,СВЦЭМ!$A$34:$A$777,$A309,СВЦЭМ!$B$34:$B$777,I$296)+'СЕТ СН'!$F$13-'СЕТ СН'!$F$21</f>
        <v>-578.75</v>
      </c>
      <c r="J309" s="37">
        <f>SUMIFS(СВЦЭМ!$I$34:$I$777,СВЦЭМ!$A$34:$A$777,$A309,СВЦЭМ!$B$34:$B$777,J$296)+'СЕТ СН'!$F$13-'СЕТ СН'!$F$21</f>
        <v>-578.75</v>
      </c>
      <c r="K309" s="37">
        <f>SUMIFS(СВЦЭМ!$I$34:$I$777,СВЦЭМ!$A$34:$A$777,$A309,СВЦЭМ!$B$34:$B$777,K$296)+'СЕТ СН'!$F$13-'СЕТ СН'!$F$21</f>
        <v>-578.75</v>
      </c>
      <c r="L309" s="37">
        <f>SUMIFS(СВЦЭМ!$I$34:$I$777,СВЦЭМ!$A$34:$A$777,$A309,СВЦЭМ!$B$34:$B$777,L$296)+'СЕТ СН'!$F$13-'СЕТ СН'!$F$21</f>
        <v>-578.75</v>
      </c>
      <c r="M309" s="37">
        <f>SUMIFS(СВЦЭМ!$I$34:$I$777,СВЦЭМ!$A$34:$A$777,$A309,СВЦЭМ!$B$34:$B$777,M$296)+'СЕТ СН'!$F$13-'СЕТ СН'!$F$21</f>
        <v>-578.75</v>
      </c>
      <c r="N309" s="37">
        <f>SUMIFS(СВЦЭМ!$I$34:$I$777,СВЦЭМ!$A$34:$A$777,$A309,СВЦЭМ!$B$34:$B$777,N$296)+'СЕТ СН'!$F$13-'СЕТ СН'!$F$21</f>
        <v>-578.75</v>
      </c>
      <c r="O309" s="37">
        <f>SUMIFS(СВЦЭМ!$I$34:$I$777,СВЦЭМ!$A$34:$A$777,$A309,СВЦЭМ!$B$34:$B$777,O$296)+'СЕТ СН'!$F$13-'СЕТ СН'!$F$21</f>
        <v>-578.75</v>
      </c>
      <c r="P309" s="37">
        <f>SUMIFS(СВЦЭМ!$I$34:$I$777,СВЦЭМ!$A$34:$A$777,$A309,СВЦЭМ!$B$34:$B$777,P$296)+'СЕТ СН'!$F$13-'СЕТ СН'!$F$21</f>
        <v>-578.75</v>
      </c>
      <c r="Q309" s="37">
        <f>SUMIFS(СВЦЭМ!$I$34:$I$777,СВЦЭМ!$A$34:$A$777,$A309,СВЦЭМ!$B$34:$B$777,Q$296)+'СЕТ СН'!$F$13-'СЕТ СН'!$F$21</f>
        <v>-578.75</v>
      </c>
      <c r="R309" s="37">
        <f>SUMIFS(СВЦЭМ!$I$34:$I$777,СВЦЭМ!$A$34:$A$777,$A309,СВЦЭМ!$B$34:$B$777,R$296)+'СЕТ СН'!$F$13-'СЕТ СН'!$F$21</f>
        <v>-578.75</v>
      </c>
      <c r="S309" s="37">
        <f>SUMIFS(СВЦЭМ!$I$34:$I$777,СВЦЭМ!$A$34:$A$777,$A309,СВЦЭМ!$B$34:$B$777,S$296)+'СЕТ СН'!$F$13-'СЕТ СН'!$F$21</f>
        <v>-578.75</v>
      </c>
      <c r="T309" s="37">
        <f>SUMIFS(СВЦЭМ!$I$34:$I$777,СВЦЭМ!$A$34:$A$777,$A309,СВЦЭМ!$B$34:$B$777,T$296)+'СЕТ СН'!$F$13-'СЕТ СН'!$F$21</f>
        <v>-578.75</v>
      </c>
      <c r="U309" s="37">
        <f>SUMIFS(СВЦЭМ!$I$34:$I$777,СВЦЭМ!$A$34:$A$777,$A309,СВЦЭМ!$B$34:$B$777,U$296)+'СЕТ СН'!$F$13-'СЕТ СН'!$F$21</f>
        <v>-578.75</v>
      </c>
      <c r="V309" s="37">
        <f>SUMIFS(СВЦЭМ!$I$34:$I$777,СВЦЭМ!$A$34:$A$777,$A309,СВЦЭМ!$B$34:$B$777,V$296)+'СЕТ СН'!$F$13-'СЕТ СН'!$F$21</f>
        <v>-578.75</v>
      </c>
      <c r="W309" s="37">
        <f>SUMIFS(СВЦЭМ!$I$34:$I$777,СВЦЭМ!$A$34:$A$777,$A309,СВЦЭМ!$B$34:$B$777,W$296)+'СЕТ СН'!$F$13-'СЕТ СН'!$F$21</f>
        <v>-578.75</v>
      </c>
      <c r="X309" s="37">
        <f>SUMIFS(СВЦЭМ!$I$34:$I$777,СВЦЭМ!$A$34:$A$777,$A309,СВЦЭМ!$B$34:$B$777,X$296)+'СЕТ СН'!$F$13-'СЕТ СН'!$F$21</f>
        <v>-578.75</v>
      </c>
      <c r="Y309" s="37">
        <f>SUMIFS(СВЦЭМ!$I$34:$I$777,СВЦЭМ!$A$34:$A$777,$A309,СВЦЭМ!$B$34:$B$777,Y$296)+'СЕТ СН'!$F$13-'СЕТ СН'!$F$21</f>
        <v>-578.75</v>
      </c>
    </row>
    <row r="310" spans="1:25" ht="15.75" x14ac:dyDescent="0.2">
      <c r="A310" s="36">
        <f t="shared" si="8"/>
        <v>42749</v>
      </c>
      <c r="B310" s="37">
        <f>SUMIFS(СВЦЭМ!$I$34:$I$777,СВЦЭМ!$A$34:$A$777,$A310,СВЦЭМ!$B$34:$B$777,B$296)+'СЕТ СН'!$F$13-'СЕТ СН'!$F$21</f>
        <v>-578.75</v>
      </c>
      <c r="C310" s="37">
        <f>SUMIFS(СВЦЭМ!$I$34:$I$777,СВЦЭМ!$A$34:$A$777,$A310,СВЦЭМ!$B$34:$B$777,C$296)+'СЕТ СН'!$F$13-'СЕТ СН'!$F$21</f>
        <v>-578.75</v>
      </c>
      <c r="D310" s="37">
        <f>SUMIFS(СВЦЭМ!$I$34:$I$777,СВЦЭМ!$A$34:$A$777,$A310,СВЦЭМ!$B$34:$B$777,D$296)+'СЕТ СН'!$F$13-'СЕТ СН'!$F$21</f>
        <v>-578.75</v>
      </c>
      <c r="E310" s="37">
        <f>SUMIFS(СВЦЭМ!$I$34:$I$777,СВЦЭМ!$A$34:$A$777,$A310,СВЦЭМ!$B$34:$B$777,E$296)+'СЕТ СН'!$F$13-'СЕТ СН'!$F$21</f>
        <v>-578.75</v>
      </c>
      <c r="F310" s="37">
        <f>SUMIFS(СВЦЭМ!$I$34:$I$777,СВЦЭМ!$A$34:$A$777,$A310,СВЦЭМ!$B$34:$B$777,F$296)+'СЕТ СН'!$F$13-'СЕТ СН'!$F$21</f>
        <v>-578.75</v>
      </c>
      <c r="G310" s="37">
        <f>SUMIFS(СВЦЭМ!$I$34:$I$777,СВЦЭМ!$A$34:$A$777,$A310,СВЦЭМ!$B$34:$B$777,G$296)+'СЕТ СН'!$F$13-'СЕТ СН'!$F$21</f>
        <v>-578.75</v>
      </c>
      <c r="H310" s="37">
        <f>SUMIFS(СВЦЭМ!$I$34:$I$777,СВЦЭМ!$A$34:$A$777,$A310,СВЦЭМ!$B$34:$B$777,H$296)+'СЕТ СН'!$F$13-'СЕТ СН'!$F$21</f>
        <v>-578.75</v>
      </c>
      <c r="I310" s="37">
        <f>SUMIFS(СВЦЭМ!$I$34:$I$777,СВЦЭМ!$A$34:$A$777,$A310,СВЦЭМ!$B$34:$B$777,I$296)+'СЕТ СН'!$F$13-'СЕТ СН'!$F$21</f>
        <v>-578.75</v>
      </c>
      <c r="J310" s="37">
        <f>SUMIFS(СВЦЭМ!$I$34:$I$777,СВЦЭМ!$A$34:$A$777,$A310,СВЦЭМ!$B$34:$B$777,J$296)+'СЕТ СН'!$F$13-'СЕТ СН'!$F$21</f>
        <v>-578.75</v>
      </c>
      <c r="K310" s="37">
        <f>SUMIFS(СВЦЭМ!$I$34:$I$777,СВЦЭМ!$A$34:$A$777,$A310,СВЦЭМ!$B$34:$B$777,K$296)+'СЕТ СН'!$F$13-'СЕТ СН'!$F$21</f>
        <v>-578.75</v>
      </c>
      <c r="L310" s="37">
        <f>SUMIFS(СВЦЭМ!$I$34:$I$777,СВЦЭМ!$A$34:$A$777,$A310,СВЦЭМ!$B$34:$B$777,L$296)+'СЕТ СН'!$F$13-'СЕТ СН'!$F$21</f>
        <v>-578.75</v>
      </c>
      <c r="M310" s="37">
        <f>SUMIFS(СВЦЭМ!$I$34:$I$777,СВЦЭМ!$A$34:$A$777,$A310,СВЦЭМ!$B$34:$B$777,M$296)+'СЕТ СН'!$F$13-'СЕТ СН'!$F$21</f>
        <v>-578.75</v>
      </c>
      <c r="N310" s="37">
        <f>SUMIFS(СВЦЭМ!$I$34:$I$777,СВЦЭМ!$A$34:$A$777,$A310,СВЦЭМ!$B$34:$B$777,N$296)+'СЕТ СН'!$F$13-'СЕТ СН'!$F$21</f>
        <v>-578.75</v>
      </c>
      <c r="O310" s="37">
        <f>SUMIFS(СВЦЭМ!$I$34:$I$777,СВЦЭМ!$A$34:$A$777,$A310,СВЦЭМ!$B$34:$B$777,O$296)+'СЕТ СН'!$F$13-'СЕТ СН'!$F$21</f>
        <v>-578.75</v>
      </c>
      <c r="P310" s="37">
        <f>SUMIFS(СВЦЭМ!$I$34:$I$777,СВЦЭМ!$A$34:$A$777,$A310,СВЦЭМ!$B$34:$B$777,P$296)+'СЕТ СН'!$F$13-'СЕТ СН'!$F$21</f>
        <v>-578.75</v>
      </c>
      <c r="Q310" s="37">
        <f>SUMIFS(СВЦЭМ!$I$34:$I$777,СВЦЭМ!$A$34:$A$777,$A310,СВЦЭМ!$B$34:$B$777,Q$296)+'СЕТ СН'!$F$13-'СЕТ СН'!$F$21</f>
        <v>-578.75</v>
      </c>
      <c r="R310" s="37">
        <f>SUMIFS(СВЦЭМ!$I$34:$I$777,СВЦЭМ!$A$34:$A$777,$A310,СВЦЭМ!$B$34:$B$777,R$296)+'СЕТ СН'!$F$13-'СЕТ СН'!$F$21</f>
        <v>-578.75</v>
      </c>
      <c r="S310" s="37">
        <f>SUMIFS(СВЦЭМ!$I$34:$I$777,СВЦЭМ!$A$34:$A$777,$A310,СВЦЭМ!$B$34:$B$777,S$296)+'СЕТ СН'!$F$13-'СЕТ СН'!$F$21</f>
        <v>-578.75</v>
      </c>
      <c r="T310" s="37">
        <f>SUMIFS(СВЦЭМ!$I$34:$I$777,СВЦЭМ!$A$34:$A$777,$A310,СВЦЭМ!$B$34:$B$777,T$296)+'СЕТ СН'!$F$13-'СЕТ СН'!$F$21</f>
        <v>-578.75</v>
      </c>
      <c r="U310" s="37">
        <f>SUMIFS(СВЦЭМ!$I$34:$I$777,СВЦЭМ!$A$34:$A$777,$A310,СВЦЭМ!$B$34:$B$777,U$296)+'СЕТ СН'!$F$13-'СЕТ СН'!$F$21</f>
        <v>-578.75</v>
      </c>
      <c r="V310" s="37">
        <f>SUMIFS(СВЦЭМ!$I$34:$I$777,СВЦЭМ!$A$34:$A$777,$A310,СВЦЭМ!$B$34:$B$777,V$296)+'СЕТ СН'!$F$13-'СЕТ СН'!$F$21</f>
        <v>-578.75</v>
      </c>
      <c r="W310" s="37">
        <f>SUMIFS(СВЦЭМ!$I$34:$I$777,СВЦЭМ!$A$34:$A$777,$A310,СВЦЭМ!$B$34:$B$777,W$296)+'СЕТ СН'!$F$13-'СЕТ СН'!$F$21</f>
        <v>-578.75</v>
      </c>
      <c r="X310" s="37">
        <f>SUMIFS(СВЦЭМ!$I$34:$I$777,СВЦЭМ!$A$34:$A$777,$A310,СВЦЭМ!$B$34:$B$777,X$296)+'СЕТ СН'!$F$13-'СЕТ СН'!$F$21</f>
        <v>-578.75</v>
      </c>
      <c r="Y310" s="37">
        <f>SUMIFS(СВЦЭМ!$I$34:$I$777,СВЦЭМ!$A$34:$A$777,$A310,СВЦЭМ!$B$34:$B$777,Y$296)+'СЕТ СН'!$F$13-'СЕТ СН'!$F$21</f>
        <v>-578.75</v>
      </c>
    </row>
    <row r="311" spans="1:25" ht="15.75" x14ac:dyDescent="0.2">
      <c r="A311" s="36">
        <f t="shared" si="8"/>
        <v>42750</v>
      </c>
      <c r="B311" s="37">
        <f>SUMIFS(СВЦЭМ!$I$34:$I$777,СВЦЭМ!$A$34:$A$777,$A311,СВЦЭМ!$B$34:$B$777,B$296)+'СЕТ СН'!$F$13-'СЕТ СН'!$F$21</f>
        <v>-578.75</v>
      </c>
      <c r="C311" s="37">
        <f>SUMIFS(СВЦЭМ!$I$34:$I$777,СВЦЭМ!$A$34:$A$777,$A311,СВЦЭМ!$B$34:$B$777,C$296)+'СЕТ СН'!$F$13-'СЕТ СН'!$F$21</f>
        <v>-578.75</v>
      </c>
      <c r="D311" s="37">
        <f>SUMIFS(СВЦЭМ!$I$34:$I$777,СВЦЭМ!$A$34:$A$777,$A311,СВЦЭМ!$B$34:$B$777,D$296)+'СЕТ СН'!$F$13-'СЕТ СН'!$F$21</f>
        <v>-578.75</v>
      </c>
      <c r="E311" s="37">
        <f>SUMIFS(СВЦЭМ!$I$34:$I$777,СВЦЭМ!$A$34:$A$777,$A311,СВЦЭМ!$B$34:$B$777,E$296)+'СЕТ СН'!$F$13-'СЕТ СН'!$F$21</f>
        <v>-578.75</v>
      </c>
      <c r="F311" s="37">
        <f>SUMIFS(СВЦЭМ!$I$34:$I$777,СВЦЭМ!$A$34:$A$777,$A311,СВЦЭМ!$B$34:$B$777,F$296)+'СЕТ СН'!$F$13-'СЕТ СН'!$F$21</f>
        <v>-578.75</v>
      </c>
      <c r="G311" s="37">
        <f>SUMIFS(СВЦЭМ!$I$34:$I$777,СВЦЭМ!$A$34:$A$777,$A311,СВЦЭМ!$B$34:$B$777,G$296)+'СЕТ СН'!$F$13-'СЕТ СН'!$F$21</f>
        <v>-578.75</v>
      </c>
      <c r="H311" s="37">
        <f>SUMIFS(СВЦЭМ!$I$34:$I$777,СВЦЭМ!$A$34:$A$777,$A311,СВЦЭМ!$B$34:$B$777,H$296)+'СЕТ СН'!$F$13-'СЕТ СН'!$F$21</f>
        <v>-578.75</v>
      </c>
      <c r="I311" s="37">
        <f>SUMIFS(СВЦЭМ!$I$34:$I$777,СВЦЭМ!$A$34:$A$777,$A311,СВЦЭМ!$B$34:$B$777,I$296)+'СЕТ СН'!$F$13-'СЕТ СН'!$F$21</f>
        <v>-578.75</v>
      </c>
      <c r="J311" s="37">
        <f>SUMIFS(СВЦЭМ!$I$34:$I$777,СВЦЭМ!$A$34:$A$777,$A311,СВЦЭМ!$B$34:$B$777,J$296)+'СЕТ СН'!$F$13-'СЕТ СН'!$F$21</f>
        <v>-578.75</v>
      </c>
      <c r="K311" s="37">
        <f>SUMIFS(СВЦЭМ!$I$34:$I$777,СВЦЭМ!$A$34:$A$777,$A311,СВЦЭМ!$B$34:$B$777,K$296)+'СЕТ СН'!$F$13-'СЕТ СН'!$F$21</f>
        <v>-578.75</v>
      </c>
      <c r="L311" s="37">
        <f>SUMIFS(СВЦЭМ!$I$34:$I$777,СВЦЭМ!$A$34:$A$777,$A311,СВЦЭМ!$B$34:$B$777,L$296)+'СЕТ СН'!$F$13-'СЕТ СН'!$F$21</f>
        <v>-578.75</v>
      </c>
      <c r="M311" s="37">
        <f>SUMIFS(СВЦЭМ!$I$34:$I$777,СВЦЭМ!$A$34:$A$777,$A311,СВЦЭМ!$B$34:$B$777,M$296)+'СЕТ СН'!$F$13-'СЕТ СН'!$F$21</f>
        <v>-578.75</v>
      </c>
      <c r="N311" s="37">
        <f>SUMIFS(СВЦЭМ!$I$34:$I$777,СВЦЭМ!$A$34:$A$777,$A311,СВЦЭМ!$B$34:$B$777,N$296)+'СЕТ СН'!$F$13-'СЕТ СН'!$F$21</f>
        <v>-578.75</v>
      </c>
      <c r="O311" s="37">
        <f>SUMIFS(СВЦЭМ!$I$34:$I$777,СВЦЭМ!$A$34:$A$777,$A311,СВЦЭМ!$B$34:$B$777,O$296)+'СЕТ СН'!$F$13-'СЕТ СН'!$F$21</f>
        <v>-578.75</v>
      </c>
      <c r="P311" s="37">
        <f>SUMIFS(СВЦЭМ!$I$34:$I$777,СВЦЭМ!$A$34:$A$777,$A311,СВЦЭМ!$B$34:$B$777,P$296)+'СЕТ СН'!$F$13-'СЕТ СН'!$F$21</f>
        <v>-578.75</v>
      </c>
      <c r="Q311" s="37">
        <f>SUMIFS(СВЦЭМ!$I$34:$I$777,СВЦЭМ!$A$34:$A$777,$A311,СВЦЭМ!$B$34:$B$777,Q$296)+'СЕТ СН'!$F$13-'СЕТ СН'!$F$21</f>
        <v>-578.75</v>
      </c>
      <c r="R311" s="37">
        <f>SUMIFS(СВЦЭМ!$I$34:$I$777,СВЦЭМ!$A$34:$A$777,$A311,СВЦЭМ!$B$34:$B$777,R$296)+'СЕТ СН'!$F$13-'СЕТ СН'!$F$21</f>
        <v>-578.75</v>
      </c>
      <c r="S311" s="37">
        <f>SUMIFS(СВЦЭМ!$I$34:$I$777,СВЦЭМ!$A$34:$A$777,$A311,СВЦЭМ!$B$34:$B$777,S$296)+'СЕТ СН'!$F$13-'СЕТ СН'!$F$21</f>
        <v>-578.75</v>
      </c>
      <c r="T311" s="37">
        <f>SUMIFS(СВЦЭМ!$I$34:$I$777,СВЦЭМ!$A$34:$A$777,$A311,СВЦЭМ!$B$34:$B$777,T$296)+'СЕТ СН'!$F$13-'СЕТ СН'!$F$21</f>
        <v>-578.75</v>
      </c>
      <c r="U311" s="37">
        <f>SUMIFS(СВЦЭМ!$I$34:$I$777,СВЦЭМ!$A$34:$A$777,$A311,СВЦЭМ!$B$34:$B$777,U$296)+'СЕТ СН'!$F$13-'СЕТ СН'!$F$21</f>
        <v>-578.75</v>
      </c>
      <c r="V311" s="37">
        <f>SUMIFS(СВЦЭМ!$I$34:$I$777,СВЦЭМ!$A$34:$A$777,$A311,СВЦЭМ!$B$34:$B$777,V$296)+'СЕТ СН'!$F$13-'СЕТ СН'!$F$21</f>
        <v>-578.75</v>
      </c>
      <c r="W311" s="37">
        <f>SUMIFS(СВЦЭМ!$I$34:$I$777,СВЦЭМ!$A$34:$A$777,$A311,СВЦЭМ!$B$34:$B$777,W$296)+'СЕТ СН'!$F$13-'СЕТ СН'!$F$21</f>
        <v>-578.75</v>
      </c>
      <c r="X311" s="37">
        <f>SUMIFS(СВЦЭМ!$I$34:$I$777,СВЦЭМ!$A$34:$A$777,$A311,СВЦЭМ!$B$34:$B$777,X$296)+'СЕТ СН'!$F$13-'СЕТ СН'!$F$21</f>
        <v>-578.75</v>
      </c>
      <c r="Y311" s="37">
        <f>SUMIFS(СВЦЭМ!$I$34:$I$777,СВЦЭМ!$A$34:$A$777,$A311,СВЦЭМ!$B$34:$B$777,Y$296)+'СЕТ СН'!$F$13-'СЕТ СН'!$F$21</f>
        <v>-578.75</v>
      </c>
    </row>
    <row r="312" spans="1:25" ht="15.75" x14ac:dyDescent="0.2">
      <c r="A312" s="36">
        <f t="shared" si="8"/>
        <v>42751</v>
      </c>
      <c r="B312" s="37">
        <f>SUMIFS(СВЦЭМ!$I$34:$I$777,СВЦЭМ!$A$34:$A$777,$A312,СВЦЭМ!$B$34:$B$777,B$296)+'СЕТ СН'!$F$13-'СЕТ СН'!$F$21</f>
        <v>-578.75</v>
      </c>
      <c r="C312" s="37">
        <f>SUMIFS(СВЦЭМ!$I$34:$I$777,СВЦЭМ!$A$34:$A$777,$A312,СВЦЭМ!$B$34:$B$777,C$296)+'СЕТ СН'!$F$13-'СЕТ СН'!$F$21</f>
        <v>-578.75</v>
      </c>
      <c r="D312" s="37">
        <f>SUMIFS(СВЦЭМ!$I$34:$I$777,СВЦЭМ!$A$34:$A$777,$A312,СВЦЭМ!$B$34:$B$777,D$296)+'СЕТ СН'!$F$13-'СЕТ СН'!$F$21</f>
        <v>-578.75</v>
      </c>
      <c r="E312" s="37">
        <f>SUMIFS(СВЦЭМ!$I$34:$I$777,СВЦЭМ!$A$34:$A$777,$A312,СВЦЭМ!$B$34:$B$777,E$296)+'СЕТ СН'!$F$13-'СЕТ СН'!$F$21</f>
        <v>-578.75</v>
      </c>
      <c r="F312" s="37">
        <f>SUMIFS(СВЦЭМ!$I$34:$I$777,СВЦЭМ!$A$34:$A$777,$A312,СВЦЭМ!$B$34:$B$777,F$296)+'СЕТ СН'!$F$13-'СЕТ СН'!$F$21</f>
        <v>-578.75</v>
      </c>
      <c r="G312" s="37">
        <f>SUMIFS(СВЦЭМ!$I$34:$I$777,СВЦЭМ!$A$34:$A$777,$A312,СВЦЭМ!$B$34:$B$777,G$296)+'СЕТ СН'!$F$13-'СЕТ СН'!$F$21</f>
        <v>-578.75</v>
      </c>
      <c r="H312" s="37">
        <f>SUMIFS(СВЦЭМ!$I$34:$I$777,СВЦЭМ!$A$34:$A$777,$A312,СВЦЭМ!$B$34:$B$777,H$296)+'СЕТ СН'!$F$13-'СЕТ СН'!$F$21</f>
        <v>-578.75</v>
      </c>
      <c r="I312" s="37">
        <f>SUMIFS(СВЦЭМ!$I$34:$I$777,СВЦЭМ!$A$34:$A$777,$A312,СВЦЭМ!$B$34:$B$777,I$296)+'СЕТ СН'!$F$13-'СЕТ СН'!$F$21</f>
        <v>-578.75</v>
      </c>
      <c r="J312" s="37">
        <f>SUMIFS(СВЦЭМ!$I$34:$I$777,СВЦЭМ!$A$34:$A$777,$A312,СВЦЭМ!$B$34:$B$777,J$296)+'СЕТ СН'!$F$13-'СЕТ СН'!$F$21</f>
        <v>-578.75</v>
      </c>
      <c r="K312" s="37">
        <f>SUMIFS(СВЦЭМ!$I$34:$I$777,СВЦЭМ!$A$34:$A$777,$A312,СВЦЭМ!$B$34:$B$777,K$296)+'СЕТ СН'!$F$13-'СЕТ СН'!$F$21</f>
        <v>-578.75</v>
      </c>
      <c r="L312" s="37">
        <f>SUMIFS(СВЦЭМ!$I$34:$I$777,СВЦЭМ!$A$34:$A$777,$A312,СВЦЭМ!$B$34:$B$777,L$296)+'СЕТ СН'!$F$13-'СЕТ СН'!$F$21</f>
        <v>-578.75</v>
      </c>
      <c r="M312" s="37">
        <f>SUMIFS(СВЦЭМ!$I$34:$I$777,СВЦЭМ!$A$34:$A$777,$A312,СВЦЭМ!$B$34:$B$777,M$296)+'СЕТ СН'!$F$13-'СЕТ СН'!$F$21</f>
        <v>-578.75</v>
      </c>
      <c r="N312" s="37">
        <f>SUMIFS(СВЦЭМ!$I$34:$I$777,СВЦЭМ!$A$34:$A$777,$A312,СВЦЭМ!$B$34:$B$777,N$296)+'СЕТ СН'!$F$13-'СЕТ СН'!$F$21</f>
        <v>-578.75</v>
      </c>
      <c r="O312" s="37">
        <f>SUMIFS(СВЦЭМ!$I$34:$I$777,СВЦЭМ!$A$34:$A$777,$A312,СВЦЭМ!$B$34:$B$777,O$296)+'СЕТ СН'!$F$13-'СЕТ СН'!$F$21</f>
        <v>-578.75</v>
      </c>
      <c r="P312" s="37">
        <f>SUMIFS(СВЦЭМ!$I$34:$I$777,СВЦЭМ!$A$34:$A$777,$A312,СВЦЭМ!$B$34:$B$777,P$296)+'СЕТ СН'!$F$13-'СЕТ СН'!$F$21</f>
        <v>-578.75</v>
      </c>
      <c r="Q312" s="37">
        <f>SUMIFS(СВЦЭМ!$I$34:$I$777,СВЦЭМ!$A$34:$A$777,$A312,СВЦЭМ!$B$34:$B$777,Q$296)+'СЕТ СН'!$F$13-'СЕТ СН'!$F$21</f>
        <v>-578.75</v>
      </c>
      <c r="R312" s="37">
        <f>SUMIFS(СВЦЭМ!$I$34:$I$777,СВЦЭМ!$A$34:$A$777,$A312,СВЦЭМ!$B$34:$B$777,R$296)+'СЕТ СН'!$F$13-'СЕТ СН'!$F$21</f>
        <v>-578.75</v>
      </c>
      <c r="S312" s="37">
        <f>SUMIFS(СВЦЭМ!$I$34:$I$777,СВЦЭМ!$A$34:$A$777,$A312,СВЦЭМ!$B$34:$B$777,S$296)+'СЕТ СН'!$F$13-'СЕТ СН'!$F$21</f>
        <v>-578.75</v>
      </c>
      <c r="T312" s="37">
        <f>SUMIFS(СВЦЭМ!$I$34:$I$777,СВЦЭМ!$A$34:$A$777,$A312,СВЦЭМ!$B$34:$B$777,T$296)+'СЕТ СН'!$F$13-'СЕТ СН'!$F$21</f>
        <v>-578.75</v>
      </c>
      <c r="U312" s="37">
        <f>SUMIFS(СВЦЭМ!$I$34:$I$777,СВЦЭМ!$A$34:$A$777,$A312,СВЦЭМ!$B$34:$B$777,U$296)+'СЕТ СН'!$F$13-'СЕТ СН'!$F$21</f>
        <v>-578.75</v>
      </c>
      <c r="V312" s="37">
        <f>SUMIFS(СВЦЭМ!$I$34:$I$777,СВЦЭМ!$A$34:$A$777,$A312,СВЦЭМ!$B$34:$B$777,V$296)+'СЕТ СН'!$F$13-'СЕТ СН'!$F$21</f>
        <v>-578.75</v>
      </c>
      <c r="W312" s="37">
        <f>SUMIFS(СВЦЭМ!$I$34:$I$777,СВЦЭМ!$A$34:$A$777,$A312,СВЦЭМ!$B$34:$B$777,W$296)+'СЕТ СН'!$F$13-'СЕТ СН'!$F$21</f>
        <v>-578.75</v>
      </c>
      <c r="X312" s="37">
        <f>SUMIFS(СВЦЭМ!$I$34:$I$777,СВЦЭМ!$A$34:$A$777,$A312,СВЦЭМ!$B$34:$B$777,X$296)+'СЕТ СН'!$F$13-'СЕТ СН'!$F$21</f>
        <v>-578.75</v>
      </c>
      <c r="Y312" s="37">
        <f>SUMIFS(СВЦЭМ!$I$34:$I$777,СВЦЭМ!$A$34:$A$777,$A312,СВЦЭМ!$B$34:$B$777,Y$296)+'СЕТ СН'!$F$13-'СЕТ СН'!$F$21</f>
        <v>-578.75</v>
      </c>
    </row>
    <row r="313" spans="1:25" ht="15.75" x14ac:dyDescent="0.2">
      <c r="A313" s="36">
        <f t="shared" si="8"/>
        <v>42752</v>
      </c>
      <c r="B313" s="37">
        <f>SUMIFS(СВЦЭМ!$I$34:$I$777,СВЦЭМ!$A$34:$A$777,$A313,СВЦЭМ!$B$34:$B$777,B$296)+'СЕТ СН'!$F$13-'СЕТ СН'!$F$21</f>
        <v>-578.75</v>
      </c>
      <c r="C313" s="37">
        <f>SUMIFS(СВЦЭМ!$I$34:$I$777,СВЦЭМ!$A$34:$A$777,$A313,СВЦЭМ!$B$34:$B$777,C$296)+'СЕТ СН'!$F$13-'СЕТ СН'!$F$21</f>
        <v>-578.75</v>
      </c>
      <c r="D313" s="37">
        <f>SUMIFS(СВЦЭМ!$I$34:$I$777,СВЦЭМ!$A$34:$A$777,$A313,СВЦЭМ!$B$34:$B$777,D$296)+'СЕТ СН'!$F$13-'СЕТ СН'!$F$21</f>
        <v>-578.75</v>
      </c>
      <c r="E313" s="37">
        <f>SUMIFS(СВЦЭМ!$I$34:$I$777,СВЦЭМ!$A$34:$A$777,$A313,СВЦЭМ!$B$34:$B$777,E$296)+'СЕТ СН'!$F$13-'СЕТ СН'!$F$21</f>
        <v>-578.75</v>
      </c>
      <c r="F313" s="37">
        <f>SUMIFS(СВЦЭМ!$I$34:$I$777,СВЦЭМ!$A$34:$A$777,$A313,СВЦЭМ!$B$34:$B$777,F$296)+'СЕТ СН'!$F$13-'СЕТ СН'!$F$21</f>
        <v>-578.75</v>
      </c>
      <c r="G313" s="37">
        <f>SUMIFS(СВЦЭМ!$I$34:$I$777,СВЦЭМ!$A$34:$A$777,$A313,СВЦЭМ!$B$34:$B$777,G$296)+'СЕТ СН'!$F$13-'СЕТ СН'!$F$21</f>
        <v>-578.75</v>
      </c>
      <c r="H313" s="37">
        <f>SUMIFS(СВЦЭМ!$I$34:$I$777,СВЦЭМ!$A$34:$A$777,$A313,СВЦЭМ!$B$34:$B$777,H$296)+'СЕТ СН'!$F$13-'СЕТ СН'!$F$21</f>
        <v>-578.75</v>
      </c>
      <c r="I313" s="37">
        <f>SUMIFS(СВЦЭМ!$I$34:$I$777,СВЦЭМ!$A$34:$A$777,$A313,СВЦЭМ!$B$34:$B$777,I$296)+'СЕТ СН'!$F$13-'СЕТ СН'!$F$21</f>
        <v>-578.75</v>
      </c>
      <c r="J313" s="37">
        <f>SUMIFS(СВЦЭМ!$I$34:$I$777,СВЦЭМ!$A$34:$A$777,$A313,СВЦЭМ!$B$34:$B$777,J$296)+'СЕТ СН'!$F$13-'СЕТ СН'!$F$21</f>
        <v>-578.75</v>
      </c>
      <c r="K313" s="37">
        <f>SUMIFS(СВЦЭМ!$I$34:$I$777,СВЦЭМ!$A$34:$A$777,$A313,СВЦЭМ!$B$34:$B$777,K$296)+'СЕТ СН'!$F$13-'СЕТ СН'!$F$21</f>
        <v>-578.75</v>
      </c>
      <c r="L313" s="37">
        <f>SUMIFS(СВЦЭМ!$I$34:$I$777,СВЦЭМ!$A$34:$A$777,$A313,СВЦЭМ!$B$34:$B$777,L$296)+'СЕТ СН'!$F$13-'СЕТ СН'!$F$21</f>
        <v>-578.75</v>
      </c>
      <c r="M313" s="37">
        <f>SUMIFS(СВЦЭМ!$I$34:$I$777,СВЦЭМ!$A$34:$A$777,$A313,СВЦЭМ!$B$34:$B$777,M$296)+'СЕТ СН'!$F$13-'СЕТ СН'!$F$21</f>
        <v>-578.75</v>
      </c>
      <c r="N313" s="37">
        <f>SUMIFS(СВЦЭМ!$I$34:$I$777,СВЦЭМ!$A$34:$A$777,$A313,СВЦЭМ!$B$34:$B$777,N$296)+'СЕТ СН'!$F$13-'СЕТ СН'!$F$21</f>
        <v>-578.75</v>
      </c>
      <c r="O313" s="37">
        <f>SUMIFS(СВЦЭМ!$I$34:$I$777,СВЦЭМ!$A$34:$A$777,$A313,СВЦЭМ!$B$34:$B$777,O$296)+'СЕТ СН'!$F$13-'СЕТ СН'!$F$21</f>
        <v>-578.75</v>
      </c>
      <c r="P313" s="37">
        <f>SUMIFS(СВЦЭМ!$I$34:$I$777,СВЦЭМ!$A$34:$A$777,$A313,СВЦЭМ!$B$34:$B$777,P$296)+'СЕТ СН'!$F$13-'СЕТ СН'!$F$21</f>
        <v>-578.75</v>
      </c>
      <c r="Q313" s="37">
        <f>SUMIFS(СВЦЭМ!$I$34:$I$777,СВЦЭМ!$A$34:$A$777,$A313,СВЦЭМ!$B$34:$B$777,Q$296)+'СЕТ СН'!$F$13-'СЕТ СН'!$F$21</f>
        <v>-578.75</v>
      </c>
      <c r="R313" s="37">
        <f>SUMIFS(СВЦЭМ!$I$34:$I$777,СВЦЭМ!$A$34:$A$777,$A313,СВЦЭМ!$B$34:$B$777,R$296)+'СЕТ СН'!$F$13-'СЕТ СН'!$F$21</f>
        <v>-578.75</v>
      </c>
      <c r="S313" s="37">
        <f>SUMIFS(СВЦЭМ!$I$34:$I$777,СВЦЭМ!$A$34:$A$777,$A313,СВЦЭМ!$B$34:$B$777,S$296)+'СЕТ СН'!$F$13-'СЕТ СН'!$F$21</f>
        <v>-578.75</v>
      </c>
      <c r="T313" s="37">
        <f>SUMIFS(СВЦЭМ!$I$34:$I$777,СВЦЭМ!$A$34:$A$777,$A313,СВЦЭМ!$B$34:$B$777,T$296)+'СЕТ СН'!$F$13-'СЕТ СН'!$F$21</f>
        <v>-578.75</v>
      </c>
      <c r="U313" s="37">
        <f>SUMIFS(СВЦЭМ!$I$34:$I$777,СВЦЭМ!$A$34:$A$777,$A313,СВЦЭМ!$B$34:$B$777,U$296)+'СЕТ СН'!$F$13-'СЕТ СН'!$F$21</f>
        <v>-578.75</v>
      </c>
      <c r="V313" s="37">
        <f>SUMIFS(СВЦЭМ!$I$34:$I$777,СВЦЭМ!$A$34:$A$777,$A313,СВЦЭМ!$B$34:$B$777,V$296)+'СЕТ СН'!$F$13-'СЕТ СН'!$F$21</f>
        <v>-578.75</v>
      </c>
      <c r="W313" s="37">
        <f>SUMIFS(СВЦЭМ!$I$34:$I$777,СВЦЭМ!$A$34:$A$777,$A313,СВЦЭМ!$B$34:$B$777,W$296)+'СЕТ СН'!$F$13-'СЕТ СН'!$F$21</f>
        <v>-578.75</v>
      </c>
      <c r="X313" s="37">
        <f>SUMIFS(СВЦЭМ!$I$34:$I$777,СВЦЭМ!$A$34:$A$777,$A313,СВЦЭМ!$B$34:$B$777,X$296)+'СЕТ СН'!$F$13-'СЕТ СН'!$F$21</f>
        <v>-578.75</v>
      </c>
      <c r="Y313" s="37">
        <f>SUMIFS(СВЦЭМ!$I$34:$I$777,СВЦЭМ!$A$34:$A$777,$A313,СВЦЭМ!$B$34:$B$777,Y$296)+'СЕТ СН'!$F$13-'СЕТ СН'!$F$21</f>
        <v>-578.75</v>
      </c>
    </row>
    <row r="314" spans="1:25" ht="15.75" x14ac:dyDescent="0.2">
      <c r="A314" s="36">
        <f t="shared" si="8"/>
        <v>42753</v>
      </c>
      <c r="B314" s="37">
        <f>SUMIFS(СВЦЭМ!$I$34:$I$777,СВЦЭМ!$A$34:$A$777,$A314,СВЦЭМ!$B$34:$B$777,B$296)+'СЕТ СН'!$F$13-'СЕТ СН'!$F$21</f>
        <v>-578.75</v>
      </c>
      <c r="C314" s="37">
        <f>SUMIFS(СВЦЭМ!$I$34:$I$777,СВЦЭМ!$A$34:$A$777,$A314,СВЦЭМ!$B$34:$B$777,C$296)+'СЕТ СН'!$F$13-'СЕТ СН'!$F$21</f>
        <v>-578.75</v>
      </c>
      <c r="D314" s="37">
        <f>SUMIFS(СВЦЭМ!$I$34:$I$777,СВЦЭМ!$A$34:$A$777,$A314,СВЦЭМ!$B$34:$B$777,D$296)+'СЕТ СН'!$F$13-'СЕТ СН'!$F$21</f>
        <v>-578.75</v>
      </c>
      <c r="E314" s="37">
        <f>SUMIFS(СВЦЭМ!$I$34:$I$777,СВЦЭМ!$A$34:$A$777,$A314,СВЦЭМ!$B$34:$B$777,E$296)+'СЕТ СН'!$F$13-'СЕТ СН'!$F$21</f>
        <v>-578.75</v>
      </c>
      <c r="F314" s="37">
        <f>SUMIFS(СВЦЭМ!$I$34:$I$777,СВЦЭМ!$A$34:$A$777,$A314,СВЦЭМ!$B$34:$B$777,F$296)+'СЕТ СН'!$F$13-'СЕТ СН'!$F$21</f>
        <v>-578.75</v>
      </c>
      <c r="G314" s="37">
        <f>SUMIFS(СВЦЭМ!$I$34:$I$777,СВЦЭМ!$A$34:$A$777,$A314,СВЦЭМ!$B$34:$B$777,G$296)+'СЕТ СН'!$F$13-'СЕТ СН'!$F$21</f>
        <v>-578.75</v>
      </c>
      <c r="H314" s="37">
        <f>SUMIFS(СВЦЭМ!$I$34:$I$777,СВЦЭМ!$A$34:$A$777,$A314,СВЦЭМ!$B$34:$B$777,H$296)+'СЕТ СН'!$F$13-'СЕТ СН'!$F$21</f>
        <v>-578.75</v>
      </c>
      <c r="I314" s="37">
        <f>SUMIFS(СВЦЭМ!$I$34:$I$777,СВЦЭМ!$A$34:$A$777,$A314,СВЦЭМ!$B$34:$B$777,I$296)+'СЕТ СН'!$F$13-'СЕТ СН'!$F$21</f>
        <v>-578.75</v>
      </c>
      <c r="J314" s="37">
        <f>SUMIFS(СВЦЭМ!$I$34:$I$777,СВЦЭМ!$A$34:$A$777,$A314,СВЦЭМ!$B$34:$B$777,J$296)+'СЕТ СН'!$F$13-'СЕТ СН'!$F$21</f>
        <v>-578.75</v>
      </c>
      <c r="K314" s="37">
        <f>SUMIFS(СВЦЭМ!$I$34:$I$777,СВЦЭМ!$A$34:$A$777,$A314,СВЦЭМ!$B$34:$B$777,K$296)+'СЕТ СН'!$F$13-'СЕТ СН'!$F$21</f>
        <v>-578.75</v>
      </c>
      <c r="L314" s="37">
        <f>SUMIFS(СВЦЭМ!$I$34:$I$777,СВЦЭМ!$A$34:$A$777,$A314,СВЦЭМ!$B$34:$B$777,L$296)+'СЕТ СН'!$F$13-'СЕТ СН'!$F$21</f>
        <v>-578.75</v>
      </c>
      <c r="M314" s="37">
        <f>SUMIFS(СВЦЭМ!$I$34:$I$777,СВЦЭМ!$A$34:$A$777,$A314,СВЦЭМ!$B$34:$B$777,M$296)+'СЕТ СН'!$F$13-'СЕТ СН'!$F$21</f>
        <v>-578.75</v>
      </c>
      <c r="N314" s="37">
        <f>SUMIFS(СВЦЭМ!$I$34:$I$777,СВЦЭМ!$A$34:$A$777,$A314,СВЦЭМ!$B$34:$B$777,N$296)+'СЕТ СН'!$F$13-'СЕТ СН'!$F$21</f>
        <v>-578.75</v>
      </c>
      <c r="O314" s="37">
        <f>SUMIFS(СВЦЭМ!$I$34:$I$777,СВЦЭМ!$A$34:$A$777,$A314,СВЦЭМ!$B$34:$B$777,O$296)+'СЕТ СН'!$F$13-'СЕТ СН'!$F$21</f>
        <v>-578.75</v>
      </c>
      <c r="P314" s="37">
        <f>SUMIFS(СВЦЭМ!$I$34:$I$777,СВЦЭМ!$A$34:$A$777,$A314,СВЦЭМ!$B$34:$B$777,P$296)+'СЕТ СН'!$F$13-'СЕТ СН'!$F$21</f>
        <v>-578.75</v>
      </c>
      <c r="Q314" s="37">
        <f>SUMIFS(СВЦЭМ!$I$34:$I$777,СВЦЭМ!$A$34:$A$777,$A314,СВЦЭМ!$B$34:$B$777,Q$296)+'СЕТ СН'!$F$13-'СЕТ СН'!$F$21</f>
        <v>-578.75</v>
      </c>
      <c r="R314" s="37">
        <f>SUMIFS(СВЦЭМ!$I$34:$I$777,СВЦЭМ!$A$34:$A$777,$A314,СВЦЭМ!$B$34:$B$777,R$296)+'СЕТ СН'!$F$13-'СЕТ СН'!$F$21</f>
        <v>-578.75</v>
      </c>
      <c r="S314" s="37">
        <f>SUMIFS(СВЦЭМ!$I$34:$I$777,СВЦЭМ!$A$34:$A$777,$A314,СВЦЭМ!$B$34:$B$777,S$296)+'СЕТ СН'!$F$13-'СЕТ СН'!$F$21</f>
        <v>-578.75</v>
      </c>
      <c r="T314" s="37">
        <f>SUMIFS(СВЦЭМ!$I$34:$I$777,СВЦЭМ!$A$34:$A$777,$A314,СВЦЭМ!$B$34:$B$777,T$296)+'СЕТ СН'!$F$13-'СЕТ СН'!$F$21</f>
        <v>-578.75</v>
      </c>
      <c r="U314" s="37">
        <f>SUMIFS(СВЦЭМ!$I$34:$I$777,СВЦЭМ!$A$34:$A$777,$A314,СВЦЭМ!$B$34:$B$777,U$296)+'СЕТ СН'!$F$13-'СЕТ СН'!$F$21</f>
        <v>-578.75</v>
      </c>
      <c r="V314" s="37">
        <f>SUMIFS(СВЦЭМ!$I$34:$I$777,СВЦЭМ!$A$34:$A$777,$A314,СВЦЭМ!$B$34:$B$777,V$296)+'СЕТ СН'!$F$13-'СЕТ СН'!$F$21</f>
        <v>-578.75</v>
      </c>
      <c r="W314" s="37">
        <f>SUMIFS(СВЦЭМ!$I$34:$I$777,СВЦЭМ!$A$34:$A$777,$A314,СВЦЭМ!$B$34:$B$777,W$296)+'СЕТ СН'!$F$13-'СЕТ СН'!$F$21</f>
        <v>-578.75</v>
      </c>
      <c r="X314" s="37">
        <f>SUMIFS(СВЦЭМ!$I$34:$I$777,СВЦЭМ!$A$34:$A$777,$A314,СВЦЭМ!$B$34:$B$777,X$296)+'СЕТ СН'!$F$13-'СЕТ СН'!$F$21</f>
        <v>-578.75</v>
      </c>
      <c r="Y314" s="37">
        <f>SUMIFS(СВЦЭМ!$I$34:$I$777,СВЦЭМ!$A$34:$A$777,$A314,СВЦЭМ!$B$34:$B$777,Y$296)+'СЕТ СН'!$F$13-'СЕТ СН'!$F$21</f>
        <v>-578.75</v>
      </c>
    </row>
    <row r="315" spans="1:25" ht="15.75" x14ac:dyDescent="0.2">
      <c r="A315" s="36">
        <f t="shared" si="8"/>
        <v>42754</v>
      </c>
      <c r="B315" s="37">
        <f>SUMIFS(СВЦЭМ!$I$34:$I$777,СВЦЭМ!$A$34:$A$777,$A315,СВЦЭМ!$B$34:$B$777,B$296)+'СЕТ СН'!$F$13-'СЕТ СН'!$F$21</f>
        <v>-578.75</v>
      </c>
      <c r="C315" s="37">
        <f>SUMIFS(СВЦЭМ!$I$34:$I$777,СВЦЭМ!$A$34:$A$777,$A315,СВЦЭМ!$B$34:$B$777,C$296)+'СЕТ СН'!$F$13-'СЕТ СН'!$F$21</f>
        <v>-578.75</v>
      </c>
      <c r="D315" s="37">
        <f>SUMIFS(СВЦЭМ!$I$34:$I$777,СВЦЭМ!$A$34:$A$777,$A315,СВЦЭМ!$B$34:$B$777,D$296)+'СЕТ СН'!$F$13-'СЕТ СН'!$F$21</f>
        <v>-578.75</v>
      </c>
      <c r="E315" s="37">
        <f>SUMIFS(СВЦЭМ!$I$34:$I$777,СВЦЭМ!$A$34:$A$777,$A315,СВЦЭМ!$B$34:$B$777,E$296)+'СЕТ СН'!$F$13-'СЕТ СН'!$F$21</f>
        <v>-578.75</v>
      </c>
      <c r="F315" s="37">
        <f>SUMIFS(СВЦЭМ!$I$34:$I$777,СВЦЭМ!$A$34:$A$777,$A315,СВЦЭМ!$B$34:$B$777,F$296)+'СЕТ СН'!$F$13-'СЕТ СН'!$F$21</f>
        <v>-578.75</v>
      </c>
      <c r="G315" s="37">
        <f>SUMIFS(СВЦЭМ!$I$34:$I$777,СВЦЭМ!$A$34:$A$777,$A315,СВЦЭМ!$B$34:$B$777,G$296)+'СЕТ СН'!$F$13-'СЕТ СН'!$F$21</f>
        <v>-578.75</v>
      </c>
      <c r="H315" s="37">
        <f>SUMIFS(СВЦЭМ!$I$34:$I$777,СВЦЭМ!$A$34:$A$777,$A315,СВЦЭМ!$B$34:$B$777,H$296)+'СЕТ СН'!$F$13-'СЕТ СН'!$F$21</f>
        <v>-578.75</v>
      </c>
      <c r="I315" s="37">
        <f>SUMIFS(СВЦЭМ!$I$34:$I$777,СВЦЭМ!$A$34:$A$777,$A315,СВЦЭМ!$B$34:$B$777,I$296)+'СЕТ СН'!$F$13-'СЕТ СН'!$F$21</f>
        <v>-578.75</v>
      </c>
      <c r="J315" s="37">
        <f>SUMIFS(СВЦЭМ!$I$34:$I$777,СВЦЭМ!$A$34:$A$777,$A315,СВЦЭМ!$B$34:$B$777,J$296)+'СЕТ СН'!$F$13-'СЕТ СН'!$F$21</f>
        <v>-578.75</v>
      </c>
      <c r="K315" s="37">
        <f>SUMIFS(СВЦЭМ!$I$34:$I$777,СВЦЭМ!$A$34:$A$777,$A315,СВЦЭМ!$B$34:$B$777,K$296)+'СЕТ СН'!$F$13-'СЕТ СН'!$F$21</f>
        <v>-578.75</v>
      </c>
      <c r="L315" s="37">
        <f>SUMIFS(СВЦЭМ!$I$34:$I$777,СВЦЭМ!$A$34:$A$777,$A315,СВЦЭМ!$B$34:$B$777,L$296)+'СЕТ СН'!$F$13-'СЕТ СН'!$F$21</f>
        <v>-578.75</v>
      </c>
      <c r="M315" s="37">
        <f>SUMIFS(СВЦЭМ!$I$34:$I$777,СВЦЭМ!$A$34:$A$777,$A315,СВЦЭМ!$B$34:$B$777,M$296)+'СЕТ СН'!$F$13-'СЕТ СН'!$F$21</f>
        <v>-578.75</v>
      </c>
      <c r="N315" s="37">
        <f>SUMIFS(СВЦЭМ!$I$34:$I$777,СВЦЭМ!$A$34:$A$777,$A315,СВЦЭМ!$B$34:$B$777,N$296)+'СЕТ СН'!$F$13-'СЕТ СН'!$F$21</f>
        <v>-578.75</v>
      </c>
      <c r="O315" s="37">
        <f>SUMIFS(СВЦЭМ!$I$34:$I$777,СВЦЭМ!$A$34:$A$777,$A315,СВЦЭМ!$B$34:$B$777,O$296)+'СЕТ СН'!$F$13-'СЕТ СН'!$F$21</f>
        <v>-578.75</v>
      </c>
      <c r="P315" s="37">
        <f>SUMIFS(СВЦЭМ!$I$34:$I$777,СВЦЭМ!$A$34:$A$777,$A315,СВЦЭМ!$B$34:$B$777,P$296)+'СЕТ СН'!$F$13-'СЕТ СН'!$F$21</f>
        <v>-578.75</v>
      </c>
      <c r="Q315" s="37">
        <f>SUMIFS(СВЦЭМ!$I$34:$I$777,СВЦЭМ!$A$34:$A$777,$A315,СВЦЭМ!$B$34:$B$777,Q$296)+'СЕТ СН'!$F$13-'СЕТ СН'!$F$21</f>
        <v>-578.75</v>
      </c>
      <c r="R315" s="37">
        <f>SUMIFS(СВЦЭМ!$I$34:$I$777,СВЦЭМ!$A$34:$A$777,$A315,СВЦЭМ!$B$34:$B$777,R$296)+'СЕТ СН'!$F$13-'СЕТ СН'!$F$21</f>
        <v>-578.75</v>
      </c>
      <c r="S315" s="37">
        <f>SUMIFS(СВЦЭМ!$I$34:$I$777,СВЦЭМ!$A$34:$A$777,$A315,СВЦЭМ!$B$34:$B$777,S$296)+'СЕТ СН'!$F$13-'СЕТ СН'!$F$21</f>
        <v>-578.75</v>
      </c>
      <c r="T315" s="37">
        <f>SUMIFS(СВЦЭМ!$I$34:$I$777,СВЦЭМ!$A$34:$A$777,$A315,СВЦЭМ!$B$34:$B$777,T$296)+'СЕТ СН'!$F$13-'СЕТ СН'!$F$21</f>
        <v>-578.75</v>
      </c>
      <c r="U315" s="37">
        <f>SUMIFS(СВЦЭМ!$I$34:$I$777,СВЦЭМ!$A$34:$A$777,$A315,СВЦЭМ!$B$34:$B$777,U$296)+'СЕТ СН'!$F$13-'СЕТ СН'!$F$21</f>
        <v>-578.75</v>
      </c>
      <c r="V315" s="37">
        <f>SUMIFS(СВЦЭМ!$I$34:$I$777,СВЦЭМ!$A$34:$A$777,$A315,СВЦЭМ!$B$34:$B$777,V$296)+'СЕТ СН'!$F$13-'СЕТ СН'!$F$21</f>
        <v>-578.75</v>
      </c>
      <c r="W315" s="37">
        <f>SUMIFS(СВЦЭМ!$I$34:$I$777,СВЦЭМ!$A$34:$A$777,$A315,СВЦЭМ!$B$34:$B$777,W$296)+'СЕТ СН'!$F$13-'СЕТ СН'!$F$21</f>
        <v>-578.75</v>
      </c>
      <c r="X315" s="37">
        <f>SUMIFS(СВЦЭМ!$I$34:$I$777,СВЦЭМ!$A$34:$A$777,$A315,СВЦЭМ!$B$34:$B$777,X$296)+'СЕТ СН'!$F$13-'СЕТ СН'!$F$21</f>
        <v>-578.75</v>
      </c>
      <c r="Y315" s="37">
        <f>SUMIFS(СВЦЭМ!$I$34:$I$777,СВЦЭМ!$A$34:$A$777,$A315,СВЦЭМ!$B$34:$B$777,Y$296)+'СЕТ СН'!$F$13-'СЕТ СН'!$F$21</f>
        <v>-578.75</v>
      </c>
    </row>
    <row r="316" spans="1:25" ht="15.75" x14ac:dyDescent="0.2">
      <c r="A316" s="36">
        <f t="shared" si="8"/>
        <v>42755</v>
      </c>
      <c r="B316" s="37">
        <f>SUMIFS(СВЦЭМ!$I$34:$I$777,СВЦЭМ!$A$34:$A$777,$A316,СВЦЭМ!$B$34:$B$777,B$296)+'СЕТ СН'!$F$13-'СЕТ СН'!$F$21</f>
        <v>-578.75</v>
      </c>
      <c r="C316" s="37">
        <f>SUMIFS(СВЦЭМ!$I$34:$I$777,СВЦЭМ!$A$34:$A$777,$A316,СВЦЭМ!$B$34:$B$777,C$296)+'СЕТ СН'!$F$13-'СЕТ СН'!$F$21</f>
        <v>-578.75</v>
      </c>
      <c r="D316" s="37">
        <f>SUMIFS(СВЦЭМ!$I$34:$I$777,СВЦЭМ!$A$34:$A$777,$A316,СВЦЭМ!$B$34:$B$777,D$296)+'СЕТ СН'!$F$13-'СЕТ СН'!$F$21</f>
        <v>-578.75</v>
      </c>
      <c r="E316" s="37">
        <f>SUMIFS(СВЦЭМ!$I$34:$I$777,СВЦЭМ!$A$34:$A$777,$A316,СВЦЭМ!$B$34:$B$777,E$296)+'СЕТ СН'!$F$13-'СЕТ СН'!$F$21</f>
        <v>-578.75</v>
      </c>
      <c r="F316" s="37">
        <f>SUMIFS(СВЦЭМ!$I$34:$I$777,СВЦЭМ!$A$34:$A$777,$A316,СВЦЭМ!$B$34:$B$777,F$296)+'СЕТ СН'!$F$13-'СЕТ СН'!$F$21</f>
        <v>-578.75</v>
      </c>
      <c r="G316" s="37">
        <f>SUMIFS(СВЦЭМ!$I$34:$I$777,СВЦЭМ!$A$34:$A$777,$A316,СВЦЭМ!$B$34:$B$777,G$296)+'СЕТ СН'!$F$13-'СЕТ СН'!$F$21</f>
        <v>-578.75</v>
      </c>
      <c r="H316" s="37">
        <f>SUMIFS(СВЦЭМ!$I$34:$I$777,СВЦЭМ!$A$34:$A$777,$A316,СВЦЭМ!$B$34:$B$777,H$296)+'СЕТ СН'!$F$13-'СЕТ СН'!$F$21</f>
        <v>-578.75</v>
      </c>
      <c r="I316" s="37">
        <f>SUMIFS(СВЦЭМ!$I$34:$I$777,СВЦЭМ!$A$34:$A$777,$A316,СВЦЭМ!$B$34:$B$777,I$296)+'СЕТ СН'!$F$13-'СЕТ СН'!$F$21</f>
        <v>-578.75</v>
      </c>
      <c r="J316" s="37">
        <f>SUMIFS(СВЦЭМ!$I$34:$I$777,СВЦЭМ!$A$34:$A$777,$A316,СВЦЭМ!$B$34:$B$777,J$296)+'СЕТ СН'!$F$13-'СЕТ СН'!$F$21</f>
        <v>-578.75</v>
      </c>
      <c r="K316" s="37">
        <f>SUMIFS(СВЦЭМ!$I$34:$I$777,СВЦЭМ!$A$34:$A$777,$A316,СВЦЭМ!$B$34:$B$777,K$296)+'СЕТ СН'!$F$13-'СЕТ СН'!$F$21</f>
        <v>-578.75</v>
      </c>
      <c r="L316" s="37">
        <f>SUMIFS(СВЦЭМ!$I$34:$I$777,СВЦЭМ!$A$34:$A$777,$A316,СВЦЭМ!$B$34:$B$777,L$296)+'СЕТ СН'!$F$13-'СЕТ СН'!$F$21</f>
        <v>-578.75</v>
      </c>
      <c r="M316" s="37">
        <f>SUMIFS(СВЦЭМ!$I$34:$I$777,СВЦЭМ!$A$34:$A$777,$A316,СВЦЭМ!$B$34:$B$777,M$296)+'СЕТ СН'!$F$13-'СЕТ СН'!$F$21</f>
        <v>-578.75</v>
      </c>
      <c r="N316" s="37">
        <f>SUMIFS(СВЦЭМ!$I$34:$I$777,СВЦЭМ!$A$34:$A$777,$A316,СВЦЭМ!$B$34:$B$777,N$296)+'СЕТ СН'!$F$13-'СЕТ СН'!$F$21</f>
        <v>-578.75</v>
      </c>
      <c r="O316" s="37">
        <f>SUMIFS(СВЦЭМ!$I$34:$I$777,СВЦЭМ!$A$34:$A$777,$A316,СВЦЭМ!$B$34:$B$777,O$296)+'СЕТ СН'!$F$13-'СЕТ СН'!$F$21</f>
        <v>-578.75</v>
      </c>
      <c r="P316" s="37">
        <f>SUMIFS(СВЦЭМ!$I$34:$I$777,СВЦЭМ!$A$34:$A$777,$A316,СВЦЭМ!$B$34:$B$777,P$296)+'СЕТ СН'!$F$13-'СЕТ СН'!$F$21</f>
        <v>-578.75</v>
      </c>
      <c r="Q316" s="37">
        <f>SUMIFS(СВЦЭМ!$I$34:$I$777,СВЦЭМ!$A$34:$A$777,$A316,СВЦЭМ!$B$34:$B$777,Q$296)+'СЕТ СН'!$F$13-'СЕТ СН'!$F$21</f>
        <v>-578.75</v>
      </c>
      <c r="R316" s="37">
        <f>SUMIFS(СВЦЭМ!$I$34:$I$777,СВЦЭМ!$A$34:$A$777,$A316,СВЦЭМ!$B$34:$B$777,R$296)+'СЕТ СН'!$F$13-'СЕТ СН'!$F$21</f>
        <v>-578.75</v>
      </c>
      <c r="S316" s="37">
        <f>SUMIFS(СВЦЭМ!$I$34:$I$777,СВЦЭМ!$A$34:$A$777,$A316,СВЦЭМ!$B$34:$B$777,S$296)+'СЕТ СН'!$F$13-'СЕТ СН'!$F$21</f>
        <v>-578.75</v>
      </c>
      <c r="T316" s="37">
        <f>SUMIFS(СВЦЭМ!$I$34:$I$777,СВЦЭМ!$A$34:$A$777,$A316,СВЦЭМ!$B$34:$B$777,T$296)+'СЕТ СН'!$F$13-'СЕТ СН'!$F$21</f>
        <v>-578.75</v>
      </c>
      <c r="U316" s="37">
        <f>SUMIFS(СВЦЭМ!$I$34:$I$777,СВЦЭМ!$A$34:$A$777,$A316,СВЦЭМ!$B$34:$B$777,U$296)+'СЕТ СН'!$F$13-'СЕТ СН'!$F$21</f>
        <v>-578.75</v>
      </c>
      <c r="V316" s="37">
        <f>SUMIFS(СВЦЭМ!$I$34:$I$777,СВЦЭМ!$A$34:$A$777,$A316,СВЦЭМ!$B$34:$B$777,V$296)+'СЕТ СН'!$F$13-'СЕТ СН'!$F$21</f>
        <v>-578.75</v>
      </c>
      <c r="W316" s="37">
        <f>SUMIFS(СВЦЭМ!$I$34:$I$777,СВЦЭМ!$A$34:$A$777,$A316,СВЦЭМ!$B$34:$B$777,W$296)+'СЕТ СН'!$F$13-'СЕТ СН'!$F$21</f>
        <v>-578.75</v>
      </c>
      <c r="X316" s="37">
        <f>SUMIFS(СВЦЭМ!$I$34:$I$777,СВЦЭМ!$A$34:$A$777,$A316,СВЦЭМ!$B$34:$B$777,X$296)+'СЕТ СН'!$F$13-'СЕТ СН'!$F$21</f>
        <v>-578.75</v>
      </c>
      <c r="Y316" s="37">
        <f>SUMIFS(СВЦЭМ!$I$34:$I$777,СВЦЭМ!$A$34:$A$777,$A316,СВЦЭМ!$B$34:$B$777,Y$296)+'СЕТ СН'!$F$13-'СЕТ СН'!$F$21</f>
        <v>-578.75</v>
      </c>
    </row>
    <row r="317" spans="1:25" ht="15.75" x14ac:dyDescent="0.2">
      <c r="A317" s="36">
        <f t="shared" si="8"/>
        <v>42756</v>
      </c>
      <c r="B317" s="37">
        <f>SUMIFS(СВЦЭМ!$I$34:$I$777,СВЦЭМ!$A$34:$A$777,$A317,СВЦЭМ!$B$34:$B$777,B$296)+'СЕТ СН'!$F$13-'СЕТ СН'!$F$21</f>
        <v>-578.75</v>
      </c>
      <c r="C317" s="37">
        <f>SUMIFS(СВЦЭМ!$I$34:$I$777,СВЦЭМ!$A$34:$A$777,$A317,СВЦЭМ!$B$34:$B$777,C$296)+'СЕТ СН'!$F$13-'СЕТ СН'!$F$21</f>
        <v>-578.75</v>
      </c>
      <c r="D317" s="37">
        <f>SUMIFS(СВЦЭМ!$I$34:$I$777,СВЦЭМ!$A$34:$A$777,$A317,СВЦЭМ!$B$34:$B$777,D$296)+'СЕТ СН'!$F$13-'СЕТ СН'!$F$21</f>
        <v>-578.75</v>
      </c>
      <c r="E317" s="37">
        <f>SUMIFS(СВЦЭМ!$I$34:$I$777,СВЦЭМ!$A$34:$A$777,$A317,СВЦЭМ!$B$34:$B$777,E$296)+'СЕТ СН'!$F$13-'СЕТ СН'!$F$21</f>
        <v>-578.75</v>
      </c>
      <c r="F317" s="37">
        <f>SUMIFS(СВЦЭМ!$I$34:$I$777,СВЦЭМ!$A$34:$A$777,$A317,СВЦЭМ!$B$34:$B$777,F$296)+'СЕТ СН'!$F$13-'СЕТ СН'!$F$21</f>
        <v>-578.75</v>
      </c>
      <c r="G317" s="37">
        <f>SUMIFS(СВЦЭМ!$I$34:$I$777,СВЦЭМ!$A$34:$A$777,$A317,СВЦЭМ!$B$34:$B$777,G$296)+'СЕТ СН'!$F$13-'СЕТ СН'!$F$21</f>
        <v>-578.75</v>
      </c>
      <c r="H317" s="37">
        <f>SUMIFS(СВЦЭМ!$I$34:$I$777,СВЦЭМ!$A$34:$A$777,$A317,СВЦЭМ!$B$34:$B$777,H$296)+'СЕТ СН'!$F$13-'СЕТ СН'!$F$21</f>
        <v>-578.75</v>
      </c>
      <c r="I317" s="37">
        <f>SUMIFS(СВЦЭМ!$I$34:$I$777,СВЦЭМ!$A$34:$A$777,$A317,СВЦЭМ!$B$34:$B$777,I$296)+'СЕТ СН'!$F$13-'СЕТ СН'!$F$21</f>
        <v>-578.75</v>
      </c>
      <c r="J317" s="37">
        <f>SUMIFS(СВЦЭМ!$I$34:$I$777,СВЦЭМ!$A$34:$A$777,$A317,СВЦЭМ!$B$34:$B$777,J$296)+'СЕТ СН'!$F$13-'СЕТ СН'!$F$21</f>
        <v>-578.75</v>
      </c>
      <c r="K317" s="37">
        <f>SUMIFS(СВЦЭМ!$I$34:$I$777,СВЦЭМ!$A$34:$A$777,$A317,СВЦЭМ!$B$34:$B$777,K$296)+'СЕТ СН'!$F$13-'СЕТ СН'!$F$21</f>
        <v>-578.75</v>
      </c>
      <c r="L317" s="37">
        <f>SUMIFS(СВЦЭМ!$I$34:$I$777,СВЦЭМ!$A$34:$A$777,$A317,СВЦЭМ!$B$34:$B$777,L$296)+'СЕТ СН'!$F$13-'СЕТ СН'!$F$21</f>
        <v>-578.75</v>
      </c>
      <c r="M317" s="37">
        <f>SUMIFS(СВЦЭМ!$I$34:$I$777,СВЦЭМ!$A$34:$A$777,$A317,СВЦЭМ!$B$34:$B$777,M$296)+'СЕТ СН'!$F$13-'СЕТ СН'!$F$21</f>
        <v>-578.75</v>
      </c>
      <c r="N317" s="37">
        <f>SUMIFS(СВЦЭМ!$I$34:$I$777,СВЦЭМ!$A$34:$A$777,$A317,СВЦЭМ!$B$34:$B$777,N$296)+'СЕТ СН'!$F$13-'СЕТ СН'!$F$21</f>
        <v>-578.75</v>
      </c>
      <c r="O317" s="37">
        <f>SUMIFS(СВЦЭМ!$I$34:$I$777,СВЦЭМ!$A$34:$A$777,$A317,СВЦЭМ!$B$34:$B$777,O$296)+'СЕТ СН'!$F$13-'СЕТ СН'!$F$21</f>
        <v>-578.75</v>
      </c>
      <c r="P317" s="37">
        <f>SUMIFS(СВЦЭМ!$I$34:$I$777,СВЦЭМ!$A$34:$A$777,$A317,СВЦЭМ!$B$34:$B$777,P$296)+'СЕТ СН'!$F$13-'СЕТ СН'!$F$21</f>
        <v>-578.75</v>
      </c>
      <c r="Q317" s="37">
        <f>SUMIFS(СВЦЭМ!$I$34:$I$777,СВЦЭМ!$A$34:$A$777,$A317,СВЦЭМ!$B$34:$B$777,Q$296)+'СЕТ СН'!$F$13-'СЕТ СН'!$F$21</f>
        <v>-578.75</v>
      </c>
      <c r="R317" s="37">
        <f>SUMIFS(СВЦЭМ!$I$34:$I$777,СВЦЭМ!$A$34:$A$777,$A317,СВЦЭМ!$B$34:$B$777,R$296)+'СЕТ СН'!$F$13-'СЕТ СН'!$F$21</f>
        <v>-578.75</v>
      </c>
      <c r="S317" s="37">
        <f>SUMIFS(СВЦЭМ!$I$34:$I$777,СВЦЭМ!$A$34:$A$777,$A317,СВЦЭМ!$B$34:$B$777,S$296)+'СЕТ СН'!$F$13-'СЕТ СН'!$F$21</f>
        <v>-578.75</v>
      </c>
      <c r="T317" s="37">
        <f>SUMIFS(СВЦЭМ!$I$34:$I$777,СВЦЭМ!$A$34:$A$777,$A317,СВЦЭМ!$B$34:$B$777,T$296)+'СЕТ СН'!$F$13-'СЕТ СН'!$F$21</f>
        <v>-578.75</v>
      </c>
      <c r="U317" s="37">
        <f>SUMIFS(СВЦЭМ!$I$34:$I$777,СВЦЭМ!$A$34:$A$777,$A317,СВЦЭМ!$B$34:$B$777,U$296)+'СЕТ СН'!$F$13-'СЕТ СН'!$F$21</f>
        <v>-578.75</v>
      </c>
      <c r="V317" s="37">
        <f>SUMIFS(СВЦЭМ!$I$34:$I$777,СВЦЭМ!$A$34:$A$777,$A317,СВЦЭМ!$B$34:$B$777,V$296)+'СЕТ СН'!$F$13-'СЕТ СН'!$F$21</f>
        <v>-578.75</v>
      </c>
      <c r="W317" s="37">
        <f>SUMIFS(СВЦЭМ!$I$34:$I$777,СВЦЭМ!$A$34:$A$777,$A317,СВЦЭМ!$B$34:$B$777,W$296)+'СЕТ СН'!$F$13-'СЕТ СН'!$F$21</f>
        <v>-578.75</v>
      </c>
      <c r="X317" s="37">
        <f>SUMIFS(СВЦЭМ!$I$34:$I$777,СВЦЭМ!$A$34:$A$777,$A317,СВЦЭМ!$B$34:$B$777,X$296)+'СЕТ СН'!$F$13-'СЕТ СН'!$F$21</f>
        <v>-578.75</v>
      </c>
      <c r="Y317" s="37">
        <f>SUMIFS(СВЦЭМ!$I$34:$I$777,СВЦЭМ!$A$34:$A$777,$A317,СВЦЭМ!$B$34:$B$777,Y$296)+'СЕТ СН'!$F$13-'СЕТ СН'!$F$21</f>
        <v>-578.75</v>
      </c>
    </row>
    <row r="318" spans="1:25" ht="15.75" x14ac:dyDescent="0.2">
      <c r="A318" s="36">
        <f t="shared" si="8"/>
        <v>42757</v>
      </c>
      <c r="B318" s="37">
        <f>SUMIFS(СВЦЭМ!$I$34:$I$777,СВЦЭМ!$A$34:$A$777,$A318,СВЦЭМ!$B$34:$B$777,B$296)+'СЕТ СН'!$F$13-'СЕТ СН'!$F$21</f>
        <v>-578.75</v>
      </c>
      <c r="C318" s="37">
        <f>SUMIFS(СВЦЭМ!$I$34:$I$777,СВЦЭМ!$A$34:$A$777,$A318,СВЦЭМ!$B$34:$B$777,C$296)+'СЕТ СН'!$F$13-'СЕТ СН'!$F$21</f>
        <v>-578.75</v>
      </c>
      <c r="D318" s="37">
        <f>SUMIFS(СВЦЭМ!$I$34:$I$777,СВЦЭМ!$A$34:$A$777,$A318,СВЦЭМ!$B$34:$B$777,D$296)+'СЕТ СН'!$F$13-'СЕТ СН'!$F$21</f>
        <v>-578.75</v>
      </c>
      <c r="E318" s="37">
        <f>SUMIFS(СВЦЭМ!$I$34:$I$777,СВЦЭМ!$A$34:$A$777,$A318,СВЦЭМ!$B$34:$B$777,E$296)+'СЕТ СН'!$F$13-'СЕТ СН'!$F$21</f>
        <v>-578.75</v>
      </c>
      <c r="F318" s="37">
        <f>SUMIFS(СВЦЭМ!$I$34:$I$777,СВЦЭМ!$A$34:$A$777,$A318,СВЦЭМ!$B$34:$B$777,F$296)+'СЕТ СН'!$F$13-'СЕТ СН'!$F$21</f>
        <v>-578.75</v>
      </c>
      <c r="G318" s="37">
        <f>SUMIFS(СВЦЭМ!$I$34:$I$777,СВЦЭМ!$A$34:$A$777,$A318,СВЦЭМ!$B$34:$B$777,G$296)+'СЕТ СН'!$F$13-'СЕТ СН'!$F$21</f>
        <v>-578.75</v>
      </c>
      <c r="H318" s="37">
        <f>SUMIFS(СВЦЭМ!$I$34:$I$777,СВЦЭМ!$A$34:$A$777,$A318,СВЦЭМ!$B$34:$B$777,H$296)+'СЕТ СН'!$F$13-'СЕТ СН'!$F$21</f>
        <v>-578.75</v>
      </c>
      <c r="I318" s="37">
        <f>SUMIFS(СВЦЭМ!$I$34:$I$777,СВЦЭМ!$A$34:$A$777,$A318,СВЦЭМ!$B$34:$B$777,I$296)+'СЕТ СН'!$F$13-'СЕТ СН'!$F$21</f>
        <v>-578.75</v>
      </c>
      <c r="J318" s="37">
        <f>SUMIFS(СВЦЭМ!$I$34:$I$777,СВЦЭМ!$A$34:$A$777,$A318,СВЦЭМ!$B$34:$B$777,J$296)+'СЕТ СН'!$F$13-'СЕТ СН'!$F$21</f>
        <v>-578.75</v>
      </c>
      <c r="K318" s="37">
        <f>SUMIFS(СВЦЭМ!$I$34:$I$777,СВЦЭМ!$A$34:$A$777,$A318,СВЦЭМ!$B$34:$B$777,K$296)+'СЕТ СН'!$F$13-'СЕТ СН'!$F$21</f>
        <v>-578.75</v>
      </c>
      <c r="L318" s="37">
        <f>SUMIFS(СВЦЭМ!$I$34:$I$777,СВЦЭМ!$A$34:$A$777,$A318,СВЦЭМ!$B$34:$B$777,L$296)+'СЕТ СН'!$F$13-'СЕТ СН'!$F$21</f>
        <v>-578.75</v>
      </c>
      <c r="M318" s="37">
        <f>SUMIFS(СВЦЭМ!$I$34:$I$777,СВЦЭМ!$A$34:$A$777,$A318,СВЦЭМ!$B$34:$B$777,M$296)+'СЕТ СН'!$F$13-'СЕТ СН'!$F$21</f>
        <v>-578.75</v>
      </c>
      <c r="N318" s="37">
        <f>SUMIFS(СВЦЭМ!$I$34:$I$777,СВЦЭМ!$A$34:$A$777,$A318,СВЦЭМ!$B$34:$B$777,N$296)+'СЕТ СН'!$F$13-'СЕТ СН'!$F$21</f>
        <v>-578.75</v>
      </c>
      <c r="O318" s="37">
        <f>SUMIFS(СВЦЭМ!$I$34:$I$777,СВЦЭМ!$A$34:$A$777,$A318,СВЦЭМ!$B$34:$B$777,O$296)+'СЕТ СН'!$F$13-'СЕТ СН'!$F$21</f>
        <v>-578.75</v>
      </c>
      <c r="P318" s="37">
        <f>SUMIFS(СВЦЭМ!$I$34:$I$777,СВЦЭМ!$A$34:$A$777,$A318,СВЦЭМ!$B$34:$B$777,P$296)+'СЕТ СН'!$F$13-'СЕТ СН'!$F$21</f>
        <v>-578.75</v>
      </c>
      <c r="Q318" s="37">
        <f>SUMIFS(СВЦЭМ!$I$34:$I$777,СВЦЭМ!$A$34:$A$777,$A318,СВЦЭМ!$B$34:$B$777,Q$296)+'СЕТ СН'!$F$13-'СЕТ СН'!$F$21</f>
        <v>-578.75</v>
      </c>
      <c r="R318" s="37">
        <f>SUMIFS(СВЦЭМ!$I$34:$I$777,СВЦЭМ!$A$34:$A$777,$A318,СВЦЭМ!$B$34:$B$777,R$296)+'СЕТ СН'!$F$13-'СЕТ СН'!$F$21</f>
        <v>-578.75</v>
      </c>
      <c r="S318" s="37">
        <f>SUMIFS(СВЦЭМ!$I$34:$I$777,СВЦЭМ!$A$34:$A$777,$A318,СВЦЭМ!$B$34:$B$777,S$296)+'СЕТ СН'!$F$13-'СЕТ СН'!$F$21</f>
        <v>-578.75</v>
      </c>
      <c r="T318" s="37">
        <f>SUMIFS(СВЦЭМ!$I$34:$I$777,СВЦЭМ!$A$34:$A$777,$A318,СВЦЭМ!$B$34:$B$777,T$296)+'СЕТ СН'!$F$13-'СЕТ СН'!$F$21</f>
        <v>-578.75</v>
      </c>
      <c r="U318" s="37">
        <f>SUMIFS(СВЦЭМ!$I$34:$I$777,СВЦЭМ!$A$34:$A$777,$A318,СВЦЭМ!$B$34:$B$777,U$296)+'СЕТ СН'!$F$13-'СЕТ СН'!$F$21</f>
        <v>-578.75</v>
      </c>
      <c r="V318" s="37">
        <f>SUMIFS(СВЦЭМ!$I$34:$I$777,СВЦЭМ!$A$34:$A$777,$A318,СВЦЭМ!$B$34:$B$777,V$296)+'СЕТ СН'!$F$13-'СЕТ СН'!$F$21</f>
        <v>-578.75</v>
      </c>
      <c r="W318" s="37">
        <f>SUMIFS(СВЦЭМ!$I$34:$I$777,СВЦЭМ!$A$34:$A$777,$A318,СВЦЭМ!$B$34:$B$777,W$296)+'СЕТ СН'!$F$13-'СЕТ СН'!$F$21</f>
        <v>-578.75</v>
      </c>
      <c r="X318" s="37">
        <f>SUMIFS(СВЦЭМ!$I$34:$I$777,СВЦЭМ!$A$34:$A$777,$A318,СВЦЭМ!$B$34:$B$777,X$296)+'СЕТ СН'!$F$13-'СЕТ СН'!$F$21</f>
        <v>-578.75</v>
      </c>
      <c r="Y318" s="37">
        <f>SUMIFS(СВЦЭМ!$I$34:$I$777,СВЦЭМ!$A$34:$A$777,$A318,СВЦЭМ!$B$34:$B$777,Y$296)+'СЕТ СН'!$F$13-'СЕТ СН'!$F$21</f>
        <v>-578.75</v>
      </c>
    </row>
    <row r="319" spans="1:25" ht="15.75" x14ac:dyDescent="0.2">
      <c r="A319" s="36">
        <f t="shared" si="8"/>
        <v>42758</v>
      </c>
      <c r="B319" s="37">
        <f>SUMIFS(СВЦЭМ!$I$34:$I$777,СВЦЭМ!$A$34:$A$777,$A319,СВЦЭМ!$B$34:$B$777,B$296)+'СЕТ СН'!$F$13-'СЕТ СН'!$F$21</f>
        <v>-578.75</v>
      </c>
      <c r="C319" s="37">
        <f>SUMIFS(СВЦЭМ!$I$34:$I$777,СВЦЭМ!$A$34:$A$777,$A319,СВЦЭМ!$B$34:$B$777,C$296)+'СЕТ СН'!$F$13-'СЕТ СН'!$F$21</f>
        <v>-578.75</v>
      </c>
      <c r="D319" s="37">
        <f>SUMIFS(СВЦЭМ!$I$34:$I$777,СВЦЭМ!$A$34:$A$777,$A319,СВЦЭМ!$B$34:$B$777,D$296)+'СЕТ СН'!$F$13-'СЕТ СН'!$F$21</f>
        <v>-578.75</v>
      </c>
      <c r="E319" s="37">
        <f>SUMIFS(СВЦЭМ!$I$34:$I$777,СВЦЭМ!$A$34:$A$777,$A319,СВЦЭМ!$B$34:$B$777,E$296)+'СЕТ СН'!$F$13-'СЕТ СН'!$F$21</f>
        <v>-578.75</v>
      </c>
      <c r="F319" s="37">
        <f>SUMIFS(СВЦЭМ!$I$34:$I$777,СВЦЭМ!$A$34:$A$777,$A319,СВЦЭМ!$B$34:$B$777,F$296)+'СЕТ СН'!$F$13-'СЕТ СН'!$F$21</f>
        <v>-578.75</v>
      </c>
      <c r="G319" s="37">
        <f>SUMIFS(СВЦЭМ!$I$34:$I$777,СВЦЭМ!$A$34:$A$777,$A319,СВЦЭМ!$B$34:$B$777,G$296)+'СЕТ СН'!$F$13-'СЕТ СН'!$F$21</f>
        <v>-578.75</v>
      </c>
      <c r="H319" s="37">
        <f>SUMIFS(СВЦЭМ!$I$34:$I$777,СВЦЭМ!$A$34:$A$777,$A319,СВЦЭМ!$B$34:$B$777,H$296)+'СЕТ СН'!$F$13-'СЕТ СН'!$F$21</f>
        <v>-578.75</v>
      </c>
      <c r="I319" s="37">
        <f>SUMIFS(СВЦЭМ!$I$34:$I$777,СВЦЭМ!$A$34:$A$777,$A319,СВЦЭМ!$B$34:$B$777,I$296)+'СЕТ СН'!$F$13-'СЕТ СН'!$F$21</f>
        <v>-578.75</v>
      </c>
      <c r="J319" s="37">
        <f>SUMIFS(СВЦЭМ!$I$34:$I$777,СВЦЭМ!$A$34:$A$777,$A319,СВЦЭМ!$B$34:$B$777,J$296)+'СЕТ СН'!$F$13-'СЕТ СН'!$F$21</f>
        <v>-578.75</v>
      </c>
      <c r="K319" s="37">
        <f>SUMIFS(СВЦЭМ!$I$34:$I$777,СВЦЭМ!$A$34:$A$777,$A319,СВЦЭМ!$B$34:$B$777,K$296)+'СЕТ СН'!$F$13-'СЕТ СН'!$F$21</f>
        <v>-578.75</v>
      </c>
      <c r="L319" s="37">
        <f>SUMIFS(СВЦЭМ!$I$34:$I$777,СВЦЭМ!$A$34:$A$777,$A319,СВЦЭМ!$B$34:$B$777,L$296)+'СЕТ СН'!$F$13-'СЕТ СН'!$F$21</f>
        <v>-578.75</v>
      </c>
      <c r="M319" s="37">
        <f>SUMIFS(СВЦЭМ!$I$34:$I$777,СВЦЭМ!$A$34:$A$777,$A319,СВЦЭМ!$B$34:$B$777,M$296)+'СЕТ СН'!$F$13-'СЕТ СН'!$F$21</f>
        <v>-578.75</v>
      </c>
      <c r="N319" s="37">
        <f>SUMIFS(СВЦЭМ!$I$34:$I$777,СВЦЭМ!$A$34:$A$777,$A319,СВЦЭМ!$B$34:$B$777,N$296)+'СЕТ СН'!$F$13-'СЕТ СН'!$F$21</f>
        <v>-578.75</v>
      </c>
      <c r="O319" s="37">
        <f>SUMIFS(СВЦЭМ!$I$34:$I$777,СВЦЭМ!$A$34:$A$777,$A319,СВЦЭМ!$B$34:$B$777,O$296)+'СЕТ СН'!$F$13-'СЕТ СН'!$F$21</f>
        <v>-578.75</v>
      </c>
      <c r="P319" s="37">
        <f>SUMIFS(СВЦЭМ!$I$34:$I$777,СВЦЭМ!$A$34:$A$777,$A319,СВЦЭМ!$B$34:$B$777,P$296)+'СЕТ СН'!$F$13-'СЕТ СН'!$F$21</f>
        <v>-578.75</v>
      </c>
      <c r="Q319" s="37">
        <f>SUMIFS(СВЦЭМ!$I$34:$I$777,СВЦЭМ!$A$34:$A$777,$A319,СВЦЭМ!$B$34:$B$777,Q$296)+'СЕТ СН'!$F$13-'СЕТ СН'!$F$21</f>
        <v>-578.75</v>
      </c>
      <c r="R319" s="37">
        <f>SUMIFS(СВЦЭМ!$I$34:$I$777,СВЦЭМ!$A$34:$A$777,$A319,СВЦЭМ!$B$34:$B$777,R$296)+'СЕТ СН'!$F$13-'СЕТ СН'!$F$21</f>
        <v>-578.75</v>
      </c>
      <c r="S319" s="37">
        <f>SUMIFS(СВЦЭМ!$I$34:$I$777,СВЦЭМ!$A$34:$A$777,$A319,СВЦЭМ!$B$34:$B$777,S$296)+'СЕТ СН'!$F$13-'СЕТ СН'!$F$21</f>
        <v>-578.75</v>
      </c>
      <c r="T319" s="37">
        <f>SUMIFS(СВЦЭМ!$I$34:$I$777,СВЦЭМ!$A$34:$A$777,$A319,СВЦЭМ!$B$34:$B$777,T$296)+'СЕТ СН'!$F$13-'СЕТ СН'!$F$21</f>
        <v>-578.75</v>
      </c>
      <c r="U319" s="37">
        <f>SUMIFS(СВЦЭМ!$I$34:$I$777,СВЦЭМ!$A$34:$A$777,$A319,СВЦЭМ!$B$34:$B$777,U$296)+'СЕТ СН'!$F$13-'СЕТ СН'!$F$21</f>
        <v>-578.75</v>
      </c>
      <c r="V319" s="37">
        <f>SUMIFS(СВЦЭМ!$I$34:$I$777,СВЦЭМ!$A$34:$A$777,$A319,СВЦЭМ!$B$34:$B$777,V$296)+'СЕТ СН'!$F$13-'СЕТ СН'!$F$21</f>
        <v>-578.75</v>
      </c>
      <c r="W319" s="37">
        <f>SUMIFS(СВЦЭМ!$I$34:$I$777,СВЦЭМ!$A$34:$A$777,$A319,СВЦЭМ!$B$34:$B$777,W$296)+'СЕТ СН'!$F$13-'СЕТ СН'!$F$21</f>
        <v>-578.75</v>
      </c>
      <c r="X319" s="37">
        <f>SUMIFS(СВЦЭМ!$I$34:$I$777,СВЦЭМ!$A$34:$A$777,$A319,СВЦЭМ!$B$34:$B$777,X$296)+'СЕТ СН'!$F$13-'СЕТ СН'!$F$21</f>
        <v>-578.75</v>
      </c>
      <c r="Y319" s="37">
        <f>SUMIFS(СВЦЭМ!$I$34:$I$777,СВЦЭМ!$A$34:$A$777,$A319,СВЦЭМ!$B$34:$B$777,Y$296)+'СЕТ СН'!$F$13-'СЕТ СН'!$F$21</f>
        <v>-578.75</v>
      </c>
    </row>
    <row r="320" spans="1:25" ht="15.75" x14ac:dyDescent="0.2">
      <c r="A320" s="36">
        <f t="shared" si="8"/>
        <v>42759</v>
      </c>
      <c r="B320" s="37">
        <f>SUMIFS(СВЦЭМ!$I$34:$I$777,СВЦЭМ!$A$34:$A$777,$A320,СВЦЭМ!$B$34:$B$777,B$296)+'СЕТ СН'!$F$13-'СЕТ СН'!$F$21</f>
        <v>-578.75</v>
      </c>
      <c r="C320" s="37">
        <f>SUMIFS(СВЦЭМ!$I$34:$I$777,СВЦЭМ!$A$34:$A$777,$A320,СВЦЭМ!$B$34:$B$777,C$296)+'СЕТ СН'!$F$13-'СЕТ СН'!$F$21</f>
        <v>-578.75</v>
      </c>
      <c r="D320" s="37">
        <f>SUMIFS(СВЦЭМ!$I$34:$I$777,СВЦЭМ!$A$34:$A$777,$A320,СВЦЭМ!$B$34:$B$777,D$296)+'СЕТ СН'!$F$13-'СЕТ СН'!$F$21</f>
        <v>-578.75</v>
      </c>
      <c r="E320" s="37">
        <f>SUMIFS(СВЦЭМ!$I$34:$I$777,СВЦЭМ!$A$34:$A$777,$A320,СВЦЭМ!$B$34:$B$777,E$296)+'СЕТ СН'!$F$13-'СЕТ СН'!$F$21</f>
        <v>-578.75</v>
      </c>
      <c r="F320" s="37">
        <f>SUMIFS(СВЦЭМ!$I$34:$I$777,СВЦЭМ!$A$34:$A$777,$A320,СВЦЭМ!$B$34:$B$777,F$296)+'СЕТ СН'!$F$13-'СЕТ СН'!$F$21</f>
        <v>-578.75</v>
      </c>
      <c r="G320" s="37">
        <f>SUMIFS(СВЦЭМ!$I$34:$I$777,СВЦЭМ!$A$34:$A$777,$A320,СВЦЭМ!$B$34:$B$777,G$296)+'СЕТ СН'!$F$13-'СЕТ СН'!$F$21</f>
        <v>-578.75</v>
      </c>
      <c r="H320" s="37">
        <f>SUMIFS(СВЦЭМ!$I$34:$I$777,СВЦЭМ!$A$34:$A$777,$A320,СВЦЭМ!$B$34:$B$777,H$296)+'СЕТ СН'!$F$13-'СЕТ СН'!$F$21</f>
        <v>-578.75</v>
      </c>
      <c r="I320" s="37">
        <f>SUMIFS(СВЦЭМ!$I$34:$I$777,СВЦЭМ!$A$34:$A$777,$A320,СВЦЭМ!$B$34:$B$777,I$296)+'СЕТ СН'!$F$13-'СЕТ СН'!$F$21</f>
        <v>-578.75</v>
      </c>
      <c r="J320" s="37">
        <f>SUMIFS(СВЦЭМ!$I$34:$I$777,СВЦЭМ!$A$34:$A$777,$A320,СВЦЭМ!$B$34:$B$777,J$296)+'СЕТ СН'!$F$13-'СЕТ СН'!$F$21</f>
        <v>-578.75</v>
      </c>
      <c r="K320" s="37">
        <f>SUMIFS(СВЦЭМ!$I$34:$I$777,СВЦЭМ!$A$34:$A$777,$A320,СВЦЭМ!$B$34:$B$777,K$296)+'СЕТ СН'!$F$13-'СЕТ СН'!$F$21</f>
        <v>-578.75</v>
      </c>
      <c r="L320" s="37">
        <f>SUMIFS(СВЦЭМ!$I$34:$I$777,СВЦЭМ!$A$34:$A$777,$A320,СВЦЭМ!$B$34:$B$777,L$296)+'СЕТ СН'!$F$13-'СЕТ СН'!$F$21</f>
        <v>-578.75</v>
      </c>
      <c r="M320" s="37">
        <f>SUMIFS(СВЦЭМ!$I$34:$I$777,СВЦЭМ!$A$34:$A$777,$A320,СВЦЭМ!$B$34:$B$777,M$296)+'СЕТ СН'!$F$13-'СЕТ СН'!$F$21</f>
        <v>-578.75</v>
      </c>
      <c r="N320" s="37">
        <f>SUMIFS(СВЦЭМ!$I$34:$I$777,СВЦЭМ!$A$34:$A$777,$A320,СВЦЭМ!$B$34:$B$777,N$296)+'СЕТ СН'!$F$13-'СЕТ СН'!$F$21</f>
        <v>-578.75</v>
      </c>
      <c r="O320" s="37">
        <f>SUMIFS(СВЦЭМ!$I$34:$I$777,СВЦЭМ!$A$34:$A$777,$A320,СВЦЭМ!$B$34:$B$777,O$296)+'СЕТ СН'!$F$13-'СЕТ СН'!$F$21</f>
        <v>-578.75</v>
      </c>
      <c r="P320" s="37">
        <f>SUMIFS(СВЦЭМ!$I$34:$I$777,СВЦЭМ!$A$34:$A$777,$A320,СВЦЭМ!$B$34:$B$777,P$296)+'СЕТ СН'!$F$13-'СЕТ СН'!$F$21</f>
        <v>-578.75</v>
      </c>
      <c r="Q320" s="37">
        <f>SUMIFS(СВЦЭМ!$I$34:$I$777,СВЦЭМ!$A$34:$A$777,$A320,СВЦЭМ!$B$34:$B$777,Q$296)+'СЕТ СН'!$F$13-'СЕТ СН'!$F$21</f>
        <v>-578.75</v>
      </c>
      <c r="R320" s="37">
        <f>SUMIFS(СВЦЭМ!$I$34:$I$777,СВЦЭМ!$A$34:$A$777,$A320,СВЦЭМ!$B$34:$B$777,R$296)+'СЕТ СН'!$F$13-'СЕТ СН'!$F$21</f>
        <v>-578.75</v>
      </c>
      <c r="S320" s="37">
        <f>SUMIFS(СВЦЭМ!$I$34:$I$777,СВЦЭМ!$A$34:$A$777,$A320,СВЦЭМ!$B$34:$B$777,S$296)+'СЕТ СН'!$F$13-'СЕТ СН'!$F$21</f>
        <v>-578.75</v>
      </c>
      <c r="T320" s="37">
        <f>SUMIFS(СВЦЭМ!$I$34:$I$777,СВЦЭМ!$A$34:$A$777,$A320,СВЦЭМ!$B$34:$B$777,T$296)+'СЕТ СН'!$F$13-'СЕТ СН'!$F$21</f>
        <v>-578.75</v>
      </c>
      <c r="U320" s="37">
        <f>SUMIFS(СВЦЭМ!$I$34:$I$777,СВЦЭМ!$A$34:$A$777,$A320,СВЦЭМ!$B$34:$B$777,U$296)+'СЕТ СН'!$F$13-'СЕТ СН'!$F$21</f>
        <v>-578.75</v>
      </c>
      <c r="V320" s="37">
        <f>SUMIFS(СВЦЭМ!$I$34:$I$777,СВЦЭМ!$A$34:$A$777,$A320,СВЦЭМ!$B$34:$B$777,V$296)+'СЕТ СН'!$F$13-'СЕТ СН'!$F$21</f>
        <v>-578.75</v>
      </c>
      <c r="W320" s="37">
        <f>SUMIFS(СВЦЭМ!$I$34:$I$777,СВЦЭМ!$A$34:$A$777,$A320,СВЦЭМ!$B$34:$B$777,W$296)+'СЕТ СН'!$F$13-'СЕТ СН'!$F$21</f>
        <v>-578.75</v>
      </c>
      <c r="X320" s="37">
        <f>SUMIFS(СВЦЭМ!$I$34:$I$777,СВЦЭМ!$A$34:$A$777,$A320,СВЦЭМ!$B$34:$B$777,X$296)+'СЕТ СН'!$F$13-'СЕТ СН'!$F$21</f>
        <v>-578.75</v>
      </c>
      <c r="Y320" s="37">
        <f>SUMIFS(СВЦЭМ!$I$34:$I$777,СВЦЭМ!$A$34:$A$777,$A320,СВЦЭМ!$B$34:$B$777,Y$296)+'СЕТ СН'!$F$13-'СЕТ СН'!$F$21</f>
        <v>-578.75</v>
      </c>
    </row>
    <row r="321" spans="1:27" ht="15.75" x14ac:dyDescent="0.2">
      <c r="A321" s="36">
        <f t="shared" si="8"/>
        <v>42760</v>
      </c>
      <c r="B321" s="37">
        <f>SUMIFS(СВЦЭМ!$I$34:$I$777,СВЦЭМ!$A$34:$A$777,$A321,СВЦЭМ!$B$34:$B$777,B$296)+'СЕТ СН'!$F$13-'СЕТ СН'!$F$21</f>
        <v>-578.75</v>
      </c>
      <c r="C321" s="37">
        <f>SUMIFS(СВЦЭМ!$I$34:$I$777,СВЦЭМ!$A$34:$A$777,$A321,СВЦЭМ!$B$34:$B$777,C$296)+'СЕТ СН'!$F$13-'СЕТ СН'!$F$21</f>
        <v>-578.75</v>
      </c>
      <c r="D321" s="37">
        <f>SUMIFS(СВЦЭМ!$I$34:$I$777,СВЦЭМ!$A$34:$A$777,$A321,СВЦЭМ!$B$34:$B$777,D$296)+'СЕТ СН'!$F$13-'СЕТ СН'!$F$21</f>
        <v>-578.75</v>
      </c>
      <c r="E321" s="37">
        <f>SUMIFS(СВЦЭМ!$I$34:$I$777,СВЦЭМ!$A$34:$A$777,$A321,СВЦЭМ!$B$34:$B$777,E$296)+'СЕТ СН'!$F$13-'СЕТ СН'!$F$21</f>
        <v>-578.75</v>
      </c>
      <c r="F321" s="37">
        <f>SUMIFS(СВЦЭМ!$I$34:$I$777,СВЦЭМ!$A$34:$A$777,$A321,СВЦЭМ!$B$34:$B$777,F$296)+'СЕТ СН'!$F$13-'СЕТ СН'!$F$21</f>
        <v>-578.75</v>
      </c>
      <c r="G321" s="37">
        <f>SUMIFS(СВЦЭМ!$I$34:$I$777,СВЦЭМ!$A$34:$A$777,$A321,СВЦЭМ!$B$34:$B$777,G$296)+'СЕТ СН'!$F$13-'СЕТ СН'!$F$21</f>
        <v>-578.75</v>
      </c>
      <c r="H321" s="37">
        <f>SUMIFS(СВЦЭМ!$I$34:$I$777,СВЦЭМ!$A$34:$A$777,$A321,СВЦЭМ!$B$34:$B$777,H$296)+'СЕТ СН'!$F$13-'СЕТ СН'!$F$21</f>
        <v>-578.75</v>
      </c>
      <c r="I321" s="37">
        <f>SUMIFS(СВЦЭМ!$I$34:$I$777,СВЦЭМ!$A$34:$A$777,$A321,СВЦЭМ!$B$34:$B$777,I$296)+'СЕТ СН'!$F$13-'СЕТ СН'!$F$21</f>
        <v>-578.75</v>
      </c>
      <c r="J321" s="37">
        <f>SUMIFS(СВЦЭМ!$I$34:$I$777,СВЦЭМ!$A$34:$A$777,$A321,СВЦЭМ!$B$34:$B$777,J$296)+'СЕТ СН'!$F$13-'СЕТ СН'!$F$21</f>
        <v>-578.75</v>
      </c>
      <c r="K321" s="37">
        <f>SUMIFS(СВЦЭМ!$I$34:$I$777,СВЦЭМ!$A$34:$A$777,$A321,СВЦЭМ!$B$34:$B$777,K$296)+'СЕТ СН'!$F$13-'СЕТ СН'!$F$21</f>
        <v>-578.75</v>
      </c>
      <c r="L321" s="37">
        <f>SUMIFS(СВЦЭМ!$I$34:$I$777,СВЦЭМ!$A$34:$A$777,$A321,СВЦЭМ!$B$34:$B$777,L$296)+'СЕТ СН'!$F$13-'СЕТ СН'!$F$21</f>
        <v>-578.75</v>
      </c>
      <c r="M321" s="37">
        <f>SUMIFS(СВЦЭМ!$I$34:$I$777,СВЦЭМ!$A$34:$A$777,$A321,СВЦЭМ!$B$34:$B$777,M$296)+'СЕТ СН'!$F$13-'СЕТ СН'!$F$21</f>
        <v>-578.75</v>
      </c>
      <c r="N321" s="37">
        <f>SUMIFS(СВЦЭМ!$I$34:$I$777,СВЦЭМ!$A$34:$A$777,$A321,СВЦЭМ!$B$34:$B$777,N$296)+'СЕТ СН'!$F$13-'СЕТ СН'!$F$21</f>
        <v>-578.75</v>
      </c>
      <c r="O321" s="37">
        <f>SUMIFS(СВЦЭМ!$I$34:$I$777,СВЦЭМ!$A$34:$A$777,$A321,СВЦЭМ!$B$34:$B$777,O$296)+'СЕТ СН'!$F$13-'СЕТ СН'!$F$21</f>
        <v>-578.75</v>
      </c>
      <c r="P321" s="37">
        <f>SUMIFS(СВЦЭМ!$I$34:$I$777,СВЦЭМ!$A$34:$A$777,$A321,СВЦЭМ!$B$34:$B$777,P$296)+'СЕТ СН'!$F$13-'СЕТ СН'!$F$21</f>
        <v>-578.75</v>
      </c>
      <c r="Q321" s="37">
        <f>SUMIFS(СВЦЭМ!$I$34:$I$777,СВЦЭМ!$A$34:$A$777,$A321,СВЦЭМ!$B$34:$B$777,Q$296)+'СЕТ СН'!$F$13-'СЕТ СН'!$F$21</f>
        <v>-578.75</v>
      </c>
      <c r="R321" s="37">
        <f>SUMIFS(СВЦЭМ!$I$34:$I$777,СВЦЭМ!$A$34:$A$777,$A321,СВЦЭМ!$B$34:$B$777,R$296)+'СЕТ СН'!$F$13-'СЕТ СН'!$F$21</f>
        <v>-578.75</v>
      </c>
      <c r="S321" s="37">
        <f>SUMIFS(СВЦЭМ!$I$34:$I$777,СВЦЭМ!$A$34:$A$777,$A321,СВЦЭМ!$B$34:$B$777,S$296)+'СЕТ СН'!$F$13-'СЕТ СН'!$F$21</f>
        <v>-578.75</v>
      </c>
      <c r="T321" s="37">
        <f>SUMIFS(СВЦЭМ!$I$34:$I$777,СВЦЭМ!$A$34:$A$777,$A321,СВЦЭМ!$B$34:$B$777,T$296)+'СЕТ СН'!$F$13-'СЕТ СН'!$F$21</f>
        <v>-578.75</v>
      </c>
      <c r="U321" s="37">
        <f>SUMIFS(СВЦЭМ!$I$34:$I$777,СВЦЭМ!$A$34:$A$777,$A321,СВЦЭМ!$B$34:$B$777,U$296)+'СЕТ СН'!$F$13-'СЕТ СН'!$F$21</f>
        <v>-578.75</v>
      </c>
      <c r="V321" s="37">
        <f>SUMIFS(СВЦЭМ!$I$34:$I$777,СВЦЭМ!$A$34:$A$777,$A321,СВЦЭМ!$B$34:$B$777,V$296)+'СЕТ СН'!$F$13-'СЕТ СН'!$F$21</f>
        <v>-578.75</v>
      </c>
      <c r="W321" s="37">
        <f>SUMIFS(СВЦЭМ!$I$34:$I$777,СВЦЭМ!$A$34:$A$777,$A321,СВЦЭМ!$B$34:$B$777,W$296)+'СЕТ СН'!$F$13-'СЕТ СН'!$F$21</f>
        <v>-578.75</v>
      </c>
      <c r="X321" s="37">
        <f>SUMIFS(СВЦЭМ!$I$34:$I$777,СВЦЭМ!$A$34:$A$777,$A321,СВЦЭМ!$B$34:$B$777,X$296)+'СЕТ СН'!$F$13-'СЕТ СН'!$F$21</f>
        <v>-578.75</v>
      </c>
      <c r="Y321" s="37">
        <f>SUMIFS(СВЦЭМ!$I$34:$I$777,СВЦЭМ!$A$34:$A$777,$A321,СВЦЭМ!$B$34:$B$777,Y$296)+'СЕТ СН'!$F$13-'СЕТ СН'!$F$21</f>
        <v>-578.75</v>
      </c>
    </row>
    <row r="322" spans="1:27" ht="15.75" x14ac:dyDescent="0.2">
      <c r="A322" s="36">
        <f t="shared" si="8"/>
        <v>42761</v>
      </c>
      <c r="B322" s="37">
        <f>SUMIFS(СВЦЭМ!$I$34:$I$777,СВЦЭМ!$A$34:$A$777,$A322,СВЦЭМ!$B$34:$B$777,B$296)+'СЕТ СН'!$F$13-'СЕТ СН'!$F$21</f>
        <v>-578.75</v>
      </c>
      <c r="C322" s="37">
        <f>SUMIFS(СВЦЭМ!$I$34:$I$777,СВЦЭМ!$A$34:$A$777,$A322,СВЦЭМ!$B$34:$B$777,C$296)+'СЕТ СН'!$F$13-'СЕТ СН'!$F$21</f>
        <v>-578.75</v>
      </c>
      <c r="D322" s="37">
        <f>SUMIFS(СВЦЭМ!$I$34:$I$777,СВЦЭМ!$A$34:$A$777,$A322,СВЦЭМ!$B$34:$B$777,D$296)+'СЕТ СН'!$F$13-'СЕТ СН'!$F$21</f>
        <v>-578.75</v>
      </c>
      <c r="E322" s="37">
        <f>SUMIFS(СВЦЭМ!$I$34:$I$777,СВЦЭМ!$A$34:$A$777,$A322,СВЦЭМ!$B$34:$B$777,E$296)+'СЕТ СН'!$F$13-'СЕТ СН'!$F$21</f>
        <v>-578.75</v>
      </c>
      <c r="F322" s="37">
        <f>SUMIFS(СВЦЭМ!$I$34:$I$777,СВЦЭМ!$A$34:$A$777,$A322,СВЦЭМ!$B$34:$B$777,F$296)+'СЕТ СН'!$F$13-'СЕТ СН'!$F$21</f>
        <v>-578.75</v>
      </c>
      <c r="G322" s="37">
        <f>SUMIFS(СВЦЭМ!$I$34:$I$777,СВЦЭМ!$A$34:$A$777,$A322,СВЦЭМ!$B$34:$B$777,G$296)+'СЕТ СН'!$F$13-'СЕТ СН'!$F$21</f>
        <v>-578.75</v>
      </c>
      <c r="H322" s="37">
        <f>SUMIFS(СВЦЭМ!$I$34:$I$777,СВЦЭМ!$A$34:$A$777,$A322,СВЦЭМ!$B$34:$B$777,H$296)+'СЕТ СН'!$F$13-'СЕТ СН'!$F$21</f>
        <v>-578.75</v>
      </c>
      <c r="I322" s="37">
        <f>SUMIFS(СВЦЭМ!$I$34:$I$777,СВЦЭМ!$A$34:$A$777,$A322,СВЦЭМ!$B$34:$B$777,I$296)+'СЕТ СН'!$F$13-'СЕТ СН'!$F$21</f>
        <v>-578.75</v>
      </c>
      <c r="J322" s="37">
        <f>SUMIFS(СВЦЭМ!$I$34:$I$777,СВЦЭМ!$A$34:$A$777,$A322,СВЦЭМ!$B$34:$B$777,J$296)+'СЕТ СН'!$F$13-'СЕТ СН'!$F$21</f>
        <v>-578.75</v>
      </c>
      <c r="K322" s="37">
        <f>SUMIFS(СВЦЭМ!$I$34:$I$777,СВЦЭМ!$A$34:$A$777,$A322,СВЦЭМ!$B$34:$B$777,K$296)+'СЕТ СН'!$F$13-'СЕТ СН'!$F$21</f>
        <v>-578.75</v>
      </c>
      <c r="L322" s="37">
        <f>SUMIFS(СВЦЭМ!$I$34:$I$777,СВЦЭМ!$A$34:$A$777,$A322,СВЦЭМ!$B$34:$B$777,L$296)+'СЕТ СН'!$F$13-'СЕТ СН'!$F$21</f>
        <v>-578.75</v>
      </c>
      <c r="M322" s="37">
        <f>SUMIFS(СВЦЭМ!$I$34:$I$777,СВЦЭМ!$A$34:$A$777,$A322,СВЦЭМ!$B$34:$B$777,M$296)+'СЕТ СН'!$F$13-'СЕТ СН'!$F$21</f>
        <v>-578.75</v>
      </c>
      <c r="N322" s="37">
        <f>SUMIFS(СВЦЭМ!$I$34:$I$777,СВЦЭМ!$A$34:$A$777,$A322,СВЦЭМ!$B$34:$B$777,N$296)+'СЕТ СН'!$F$13-'СЕТ СН'!$F$21</f>
        <v>-578.75</v>
      </c>
      <c r="O322" s="37">
        <f>SUMIFS(СВЦЭМ!$I$34:$I$777,СВЦЭМ!$A$34:$A$777,$A322,СВЦЭМ!$B$34:$B$777,O$296)+'СЕТ СН'!$F$13-'СЕТ СН'!$F$21</f>
        <v>-578.75</v>
      </c>
      <c r="P322" s="37">
        <f>SUMIFS(СВЦЭМ!$I$34:$I$777,СВЦЭМ!$A$34:$A$777,$A322,СВЦЭМ!$B$34:$B$777,P$296)+'СЕТ СН'!$F$13-'СЕТ СН'!$F$21</f>
        <v>-578.75</v>
      </c>
      <c r="Q322" s="37">
        <f>SUMIFS(СВЦЭМ!$I$34:$I$777,СВЦЭМ!$A$34:$A$777,$A322,СВЦЭМ!$B$34:$B$777,Q$296)+'СЕТ СН'!$F$13-'СЕТ СН'!$F$21</f>
        <v>-578.75</v>
      </c>
      <c r="R322" s="37">
        <f>SUMIFS(СВЦЭМ!$I$34:$I$777,СВЦЭМ!$A$34:$A$777,$A322,СВЦЭМ!$B$34:$B$777,R$296)+'СЕТ СН'!$F$13-'СЕТ СН'!$F$21</f>
        <v>-578.75</v>
      </c>
      <c r="S322" s="37">
        <f>SUMIFS(СВЦЭМ!$I$34:$I$777,СВЦЭМ!$A$34:$A$777,$A322,СВЦЭМ!$B$34:$B$777,S$296)+'СЕТ СН'!$F$13-'СЕТ СН'!$F$21</f>
        <v>-578.75</v>
      </c>
      <c r="T322" s="37">
        <f>SUMIFS(СВЦЭМ!$I$34:$I$777,СВЦЭМ!$A$34:$A$777,$A322,СВЦЭМ!$B$34:$B$777,T$296)+'СЕТ СН'!$F$13-'СЕТ СН'!$F$21</f>
        <v>-578.75</v>
      </c>
      <c r="U322" s="37">
        <f>SUMIFS(СВЦЭМ!$I$34:$I$777,СВЦЭМ!$A$34:$A$777,$A322,СВЦЭМ!$B$34:$B$777,U$296)+'СЕТ СН'!$F$13-'СЕТ СН'!$F$21</f>
        <v>-578.75</v>
      </c>
      <c r="V322" s="37">
        <f>SUMIFS(СВЦЭМ!$I$34:$I$777,СВЦЭМ!$A$34:$A$777,$A322,СВЦЭМ!$B$34:$B$777,V$296)+'СЕТ СН'!$F$13-'СЕТ СН'!$F$21</f>
        <v>-578.75</v>
      </c>
      <c r="W322" s="37">
        <f>SUMIFS(СВЦЭМ!$I$34:$I$777,СВЦЭМ!$A$34:$A$777,$A322,СВЦЭМ!$B$34:$B$777,W$296)+'СЕТ СН'!$F$13-'СЕТ СН'!$F$21</f>
        <v>-578.75</v>
      </c>
      <c r="X322" s="37">
        <f>SUMIFS(СВЦЭМ!$I$34:$I$777,СВЦЭМ!$A$34:$A$777,$A322,СВЦЭМ!$B$34:$B$777,X$296)+'СЕТ СН'!$F$13-'СЕТ СН'!$F$21</f>
        <v>-578.75</v>
      </c>
      <c r="Y322" s="37">
        <f>SUMIFS(СВЦЭМ!$I$34:$I$777,СВЦЭМ!$A$34:$A$777,$A322,СВЦЭМ!$B$34:$B$777,Y$296)+'СЕТ СН'!$F$13-'СЕТ СН'!$F$21</f>
        <v>-578.75</v>
      </c>
    </row>
    <row r="323" spans="1:27" ht="15.75" x14ac:dyDescent="0.2">
      <c r="A323" s="36">
        <f t="shared" si="8"/>
        <v>42762</v>
      </c>
      <c r="B323" s="37">
        <f>SUMIFS(СВЦЭМ!$I$34:$I$777,СВЦЭМ!$A$34:$A$777,$A323,СВЦЭМ!$B$34:$B$777,B$296)+'СЕТ СН'!$F$13-'СЕТ СН'!$F$21</f>
        <v>-578.75</v>
      </c>
      <c r="C323" s="37">
        <f>SUMIFS(СВЦЭМ!$I$34:$I$777,СВЦЭМ!$A$34:$A$777,$A323,СВЦЭМ!$B$34:$B$777,C$296)+'СЕТ СН'!$F$13-'СЕТ СН'!$F$21</f>
        <v>-578.75</v>
      </c>
      <c r="D323" s="37">
        <f>SUMIFS(СВЦЭМ!$I$34:$I$777,СВЦЭМ!$A$34:$A$777,$A323,СВЦЭМ!$B$34:$B$777,D$296)+'СЕТ СН'!$F$13-'СЕТ СН'!$F$21</f>
        <v>-578.75</v>
      </c>
      <c r="E323" s="37">
        <f>SUMIFS(СВЦЭМ!$I$34:$I$777,СВЦЭМ!$A$34:$A$777,$A323,СВЦЭМ!$B$34:$B$777,E$296)+'СЕТ СН'!$F$13-'СЕТ СН'!$F$21</f>
        <v>-578.75</v>
      </c>
      <c r="F323" s="37">
        <f>SUMIFS(СВЦЭМ!$I$34:$I$777,СВЦЭМ!$A$34:$A$777,$A323,СВЦЭМ!$B$34:$B$777,F$296)+'СЕТ СН'!$F$13-'СЕТ СН'!$F$21</f>
        <v>-578.75</v>
      </c>
      <c r="G323" s="37">
        <f>SUMIFS(СВЦЭМ!$I$34:$I$777,СВЦЭМ!$A$34:$A$777,$A323,СВЦЭМ!$B$34:$B$777,G$296)+'СЕТ СН'!$F$13-'СЕТ СН'!$F$21</f>
        <v>-578.75</v>
      </c>
      <c r="H323" s="37">
        <f>SUMIFS(СВЦЭМ!$I$34:$I$777,СВЦЭМ!$A$34:$A$777,$A323,СВЦЭМ!$B$34:$B$777,H$296)+'СЕТ СН'!$F$13-'СЕТ СН'!$F$21</f>
        <v>-578.75</v>
      </c>
      <c r="I323" s="37">
        <f>SUMIFS(СВЦЭМ!$I$34:$I$777,СВЦЭМ!$A$34:$A$777,$A323,СВЦЭМ!$B$34:$B$777,I$296)+'СЕТ СН'!$F$13-'СЕТ СН'!$F$21</f>
        <v>-578.75</v>
      </c>
      <c r="J323" s="37">
        <f>SUMIFS(СВЦЭМ!$I$34:$I$777,СВЦЭМ!$A$34:$A$777,$A323,СВЦЭМ!$B$34:$B$777,J$296)+'СЕТ СН'!$F$13-'СЕТ СН'!$F$21</f>
        <v>-578.75</v>
      </c>
      <c r="K323" s="37">
        <f>SUMIFS(СВЦЭМ!$I$34:$I$777,СВЦЭМ!$A$34:$A$777,$A323,СВЦЭМ!$B$34:$B$777,K$296)+'СЕТ СН'!$F$13-'СЕТ СН'!$F$21</f>
        <v>-578.75</v>
      </c>
      <c r="L323" s="37">
        <f>SUMIFS(СВЦЭМ!$I$34:$I$777,СВЦЭМ!$A$34:$A$777,$A323,СВЦЭМ!$B$34:$B$777,L$296)+'СЕТ СН'!$F$13-'СЕТ СН'!$F$21</f>
        <v>-578.75</v>
      </c>
      <c r="M323" s="37">
        <f>SUMIFS(СВЦЭМ!$I$34:$I$777,СВЦЭМ!$A$34:$A$777,$A323,СВЦЭМ!$B$34:$B$777,M$296)+'СЕТ СН'!$F$13-'СЕТ СН'!$F$21</f>
        <v>-578.75</v>
      </c>
      <c r="N323" s="37">
        <f>SUMIFS(СВЦЭМ!$I$34:$I$777,СВЦЭМ!$A$34:$A$777,$A323,СВЦЭМ!$B$34:$B$777,N$296)+'СЕТ СН'!$F$13-'СЕТ СН'!$F$21</f>
        <v>-578.75</v>
      </c>
      <c r="O323" s="37">
        <f>SUMIFS(СВЦЭМ!$I$34:$I$777,СВЦЭМ!$A$34:$A$777,$A323,СВЦЭМ!$B$34:$B$777,O$296)+'СЕТ СН'!$F$13-'СЕТ СН'!$F$21</f>
        <v>-578.75</v>
      </c>
      <c r="P323" s="37">
        <f>SUMIFS(СВЦЭМ!$I$34:$I$777,СВЦЭМ!$A$34:$A$777,$A323,СВЦЭМ!$B$34:$B$777,P$296)+'СЕТ СН'!$F$13-'СЕТ СН'!$F$21</f>
        <v>-578.75</v>
      </c>
      <c r="Q323" s="37">
        <f>SUMIFS(СВЦЭМ!$I$34:$I$777,СВЦЭМ!$A$34:$A$777,$A323,СВЦЭМ!$B$34:$B$777,Q$296)+'СЕТ СН'!$F$13-'СЕТ СН'!$F$21</f>
        <v>-578.75</v>
      </c>
      <c r="R323" s="37">
        <f>SUMIFS(СВЦЭМ!$I$34:$I$777,СВЦЭМ!$A$34:$A$777,$A323,СВЦЭМ!$B$34:$B$777,R$296)+'СЕТ СН'!$F$13-'СЕТ СН'!$F$21</f>
        <v>-578.75</v>
      </c>
      <c r="S323" s="37">
        <f>SUMIFS(СВЦЭМ!$I$34:$I$777,СВЦЭМ!$A$34:$A$777,$A323,СВЦЭМ!$B$34:$B$777,S$296)+'СЕТ СН'!$F$13-'СЕТ СН'!$F$21</f>
        <v>-578.75</v>
      </c>
      <c r="T323" s="37">
        <f>SUMIFS(СВЦЭМ!$I$34:$I$777,СВЦЭМ!$A$34:$A$777,$A323,СВЦЭМ!$B$34:$B$777,T$296)+'СЕТ СН'!$F$13-'СЕТ СН'!$F$21</f>
        <v>-578.75</v>
      </c>
      <c r="U323" s="37">
        <f>SUMIFS(СВЦЭМ!$I$34:$I$777,СВЦЭМ!$A$34:$A$777,$A323,СВЦЭМ!$B$34:$B$777,U$296)+'СЕТ СН'!$F$13-'СЕТ СН'!$F$21</f>
        <v>-578.75</v>
      </c>
      <c r="V323" s="37">
        <f>SUMIFS(СВЦЭМ!$I$34:$I$777,СВЦЭМ!$A$34:$A$777,$A323,СВЦЭМ!$B$34:$B$777,V$296)+'СЕТ СН'!$F$13-'СЕТ СН'!$F$21</f>
        <v>-578.75</v>
      </c>
      <c r="W323" s="37">
        <f>SUMIFS(СВЦЭМ!$I$34:$I$777,СВЦЭМ!$A$34:$A$777,$A323,СВЦЭМ!$B$34:$B$777,W$296)+'СЕТ СН'!$F$13-'СЕТ СН'!$F$21</f>
        <v>-578.75</v>
      </c>
      <c r="X323" s="37">
        <f>SUMIFS(СВЦЭМ!$I$34:$I$777,СВЦЭМ!$A$34:$A$777,$A323,СВЦЭМ!$B$34:$B$777,X$296)+'СЕТ СН'!$F$13-'СЕТ СН'!$F$21</f>
        <v>-578.75</v>
      </c>
      <c r="Y323" s="37">
        <f>SUMIFS(СВЦЭМ!$I$34:$I$777,СВЦЭМ!$A$34:$A$777,$A323,СВЦЭМ!$B$34:$B$777,Y$296)+'СЕТ СН'!$F$13-'СЕТ СН'!$F$21</f>
        <v>-578.75</v>
      </c>
    </row>
    <row r="324" spans="1:27" ht="15.75" x14ac:dyDescent="0.2">
      <c r="A324" s="36">
        <f t="shared" si="8"/>
        <v>42763</v>
      </c>
      <c r="B324" s="37">
        <f>SUMIFS(СВЦЭМ!$I$34:$I$777,СВЦЭМ!$A$34:$A$777,$A324,СВЦЭМ!$B$34:$B$777,B$296)+'СЕТ СН'!$F$13-'СЕТ СН'!$F$21</f>
        <v>-578.75</v>
      </c>
      <c r="C324" s="37">
        <f>SUMIFS(СВЦЭМ!$I$34:$I$777,СВЦЭМ!$A$34:$A$777,$A324,СВЦЭМ!$B$34:$B$777,C$296)+'СЕТ СН'!$F$13-'СЕТ СН'!$F$21</f>
        <v>-578.75</v>
      </c>
      <c r="D324" s="37">
        <f>SUMIFS(СВЦЭМ!$I$34:$I$777,СВЦЭМ!$A$34:$A$777,$A324,СВЦЭМ!$B$34:$B$777,D$296)+'СЕТ СН'!$F$13-'СЕТ СН'!$F$21</f>
        <v>-578.75</v>
      </c>
      <c r="E324" s="37">
        <f>SUMIFS(СВЦЭМ!$I$34:$I$777,СВЦЭМ!$A$34:$A$777,$A324,СВЦЭМ!$B$34:$B$777,E$296)+'СЕТ СН'!$F$13-'СЕТ СН'!$F$21</f>
        <v>-578.75</v>
      </c>
      <c r="F324" s="37">
        <f>SUMIFS(СВЦЭМ!$I$34:$I$777,СВЦЭМ!$A$34:$A$777,$A324,СВЦЭМ!$B$34:$B$777,F$296)+'СЕТ СН'!$F$13-'СЕТ СН'!$F$21</f>
        <v>-578.75</v>
      </c>
      <c r="G324" s="37">
        <f>SUMIFS(СВЦЭМ!$I$34:$I$777,СВЦЭМ!$A$34:$A$777,$A324,СВЦЭМ!$B$34:$B$777,G$296)+'СЕТ СН'!$F$13-'СЕТ СН'!$F$21</f>
        <v>-578.75</v>
      </c>
      <c r="H324" s="37">
        <f>SUMIFS(СВЦЭМ!$I$34:$I$777,СВЦЭМ!$A$34:$A$777,$A324,СВЦЭМ!$B$34:$B$777,H$296)+'СЕТ СН'!$F$13-'СЕТ СН'!$F$21</f>
        <v>-578.75</v>
      </c>
      <c r="I324" s="37">
        <f>SUMIFS(СВЦЭМ!$I$34:$I$777,СВЦЭМ!$A$34:$A$777,$A324,СВЦЭМ!$B$34:$B$777,I$296)+'СЕТ СН'!$F$13-'СЕТ СН'!$F$21</f>
        <v>-578.75</v>
      </c>
      <c r="J324" s="37">
        <f>SUMIFS(СВЦЭМ!$I$34:$I$777,СВЦЭМ!$A$34:$A$777,$A324,СВЦЭМ!$B$34:$B$777,J$296)+'СЕТ СН'!$F$13-'СЕТ СН'!$F$21</f>
        <v>-578.75</v>
      </c>
      <c r="K324" s="37">
        <f>SUMIFS(СВЦЭМ!$I$34:$I$777,СВЦЭМ!$A$34:$A$777,$A324,СВЦЭМ!$B$34:$B$777,K$296)+'СЕТ СН'!$F$13-'СЕТ СН'!$F$21</f>
        <v>-578.75</v>
      </c>
      <c r="L324" s="37">
        <f>SUMIFS(СВЦЭМ!$I$34:$I$777,СВЦЭМ!$A$34:$A$777,$A324,СВЦЭМ!$B$34:$B$777,L$296)+'СЕТ СН'!$F$13-'СЕТ СН'!$F$21</f>
        <v>-578.75</v>
      </c>
      <c r="M324" s="37">
        <f>SUMIFS(СВЦЭМ!$I$34:$I$777,СВЦЭМ!$A$34:$A$777,$A324,СВЦЭМ!$B$34:$B$777,M$296)+'СЕТ СН'!$F$13-'СЕТ СН'!$F$21</f>
        <v>-578.75</v>
      </c>
      <c r="N324" s="37">
        <f>SUMIFS(СВЦЭМ!$I$34:$I$777,СВЦЭМ!$A$34:$A$777,$A324,СВЦЭМ!$B$34:$B$777,N$296)+'СЕТ СН'!$F$13-'СЕТ СН'!$F$21</f>
        <v>-578.75</v>
      </c>
      <c r="O324" s="37">
        <f>SUMIFS(СВЦЭМ!$I$34:$I$777,СВЦЭМ!$A$34:$A$777,$A324,СВЦЭМ!$B$34:$B$777,O$296)+'СЕТ СН'!$F$13-'СЕТ СН'!$F$21</f>
        <v>-578.75</v>
      </c>
      <c r="P324" s="37">
        <f>SUMIFS(СВЦЭМ!$I$34:$I$777,СВЦЭМ!$A$34:$A$777,$A324,СВЦЭМ!$B$34:$B$777,P$296)+'СЕТ СН'!$F$13-'СЕТ СН'!$F$21</f>
        <v>-578.75</v>
      </c>
      <c r="Q324" s="37">
        <f>SUMIFS(СВЦЭМ!$I$34:$I$777,СВЦЭМ!$A$34:$A$777,$A324,СВЦЭМ!$B$34:$B$777,Q$296)+'СЕТ СН'!$F$13-'СЕТ СН'!$F$21</f>
        <v>-578.75</v>
      </c>
      <c r="R324" s="37">
        <f>SUMIFS(СВЦЭМ!$I$34:$I$777,СВЦЭМ!$A$34:$A$777,$A324,СВЦЭМ!$B$34:$B$777,R$296)+'СЕТ СН'!$F$13-'СЕТ СН'!$F$21</f>
        <v>-578.75</v>
      </c>
      <c r="S324" s="37">
        <f>SUMIFS(СВЦЭМ!$I$34:$I$777,СВЦЭМ!$A$34:$A$777,$A324,СВЦЭМ!$B$34:$B$777,S$296)+'СЕТ СН'!$F$13-'СЕТ СН'!$F$21</f>
        <v>-578.75</v>
      </c>
      <c r="T324" s="37">
        <f>SUMIFS(СВЦЭМ!$I$34:$I$777,СВЦЭМ!$A$34:$A$777,$A324,СВЦЭМ!$B$34:$B$777,T$296)+'СЕТ СН'!$F$13-'СЕТ СН'!$F$21</f>
        <v>-578.75</v>
      </c>
      <c r="U324" s="37">
        <f>SUMIFS(СВЦЭМ!$I$34:$I$777,СВЦЭМ!$A$34:$A$777,$A324,СВЦЭМ!$B$34:$B$777,U$296)+'СЕТ СН'!$F$13-'СЕТ СН'!$F$21</f>
        <v>-578.75</v>
      </c>
      <c r="V324" s="37">
        <f>SUMIFS(СВЦЭМ!$I$34:$I$777,СВЦЭМ!$A$34:$A$777,$A324,СВЦЭМ!$B$34:$B$777,V$296)+'СЕТ СН'!$F$13-'СЕТ СН'!$F$21</f>
        <v>-578.75</v>
      </c>
      <c r="W324" s="37">
        <f>SUMIFS(СВЦЭМ!$I$34:$I$777,СВЦЭМ!$A$34:$A$777,$A324,СВЦЭМ!$B$34:$B$777,W$296)+'СЕТ СН'!$F$13-'СЕТ СН'!$F$21</f>
        <v>-578.75</v>
      </c>
      <c r="X324" s="37">
        <f>SUMIFS(СВЦЭМ!$I$34:$I$777,СВЦЭМ!$A$34:$A$777,$A324,СВЦЭМ!$B$34:$B$777,X$296)+'СЕТ СН'!$F$13-'СЕТ СН'!$F$21</f>
        <v>-578.75</v>
      </c>
      <c r="Y324" s="37">
        <f>SUMIFS(СВЦЭМ!$I$34:$I$777,СВЦЭМ!$A$34:$A$777,$A324,СВЦЭМ!$B$34:$B$777,Y$296)+'СЕТ СН'!$F$13-'СЕТ СН'!$F$21</f>
        <v>-578.75</v>
      </c>
    </row>
    <row r="325" spans="1:27" ht="15.75" x14ac:dyDescent="0.2">
      <c r="A325" s="36">
        <f t="shared" si="8"/>
        <v>42764</v>
      </c>
      <c r="B325" s="37">
        <f>SUMIFS(СВЦЭМ!$I$34:$I$777,СВЦЭМ!$A$34:$A$777,$A325,СВЦЭМ!$B$34:$B$777,B$296)+'СЕТ СН'!$F$13-'СЕТ СН'!$F$21</f>
        <v>-578.75</v>
      </c>
      <c r="C325" s="37">
        <f>SUMIFS(СВЦЭМ!$I$34:$I$777,СВЦЭМ!$A$34:$A$777,$A325,СВЦЭМ!$B$34:$B$777,C$296)+'СЕТ СН'!$F$13-'СЕТ СН'!$F$21</f>
        <v>-578.75</v>
      </c>
      <c r="D325" s="37">
        <f>SUMIFS(СВЦЭМ!$I$34:$I$777,СВЦЭМ!$A$34:$A$777,$A325,СВЦЭМ!$B$34:$B$777,D$296)+'СЕТ СН'!$F$13-'СЕТ СН'!$F$21</f>
        <v>-578.75</v>
      </c>
      <c r="E325" s="37">
        <f>SUMIFS(СВЦЭМ!$I$34:$I$777,СВЦЭМ!$A$34:$A$777,$A325,СВЦЭМ!$B$34:$B$777,E$296)+'СЕТ СН'!$F$13-'СЕТ СН'!$F$21</f>
        <v>-578.75</v>
      </c>
      <c r="F325" s="37">
        <f>SUMIFS(СВЦЭМ!$I$34:$I$777,СВЦЭМ!$A$34:$A$777,$A325,СВЦЭМ!$B$34:$B$777,F$296)+'СЕТ СН'!$F$13-'СЕТ СН'!$F$21</f>
        <v>-578.75</v>
      </c>
      <c r="G325" s="37">
        <f>SUMIFS(СВЦЭМ!$I$34:$I$777,СВЦЭМ!$A$34:$A$777,$A325,СВЦЭМ!$B$34:$B$777,G$296)+'СЕТ СН'!$F$13-'СЕТ СН'!$F$21</f>
        <v>-578.75</v>
      </c>
      <c r="H325" s="37">
        <f>SUMIFS(СВЦЭМ!$I$34:$I$777,СВЦЭМ!$A$34:$A$777,$A325,СВЦЭМ!$B$34:$B$777,H$296)+'СЕТ СН'!$F$13-'СЕТ СН'!$F$21</f>
        <v>-578.75</v>
      </c>
      <c r="I325" s="37">
        <f>SUMIFS(СВЦЭМ!$I$34:$I$777,СВЦЭМ!$A$34:$A$777,$A325,СВЦЭМ!$B$34:$B$777,I$296)+'СЕТ СН'!$F$13-'СЕТ СН'!$F$21</f>
        <v>-578.75</v>
      </c>
      <c r="J325" s="37">
        <f>SUMIFS(СВЦЭМ!$I$34:$I$777,СВЦЭМ!$A$34:$A$777,$A325,СВЦЭМ!$B$34:$B$777,J$296)+'СЕТ СН'!$F$13-'СЕТ СН'!$F$21</f>
        <v>-578.75</v>
      </c>
      <c r="K325" s="37">
        <f>SUMIFS(СВЦЭМ!$I$34:$I$777,СВЦЭМ!$A$34:$A$777,$A325,СВЦЭМ!$B$34:$B$777,K$296)+'СЕТ СН'!$F$13-'СЕТ СН'!$F$21</f>
        <v>-578.75</v>
      </c>
      <c r="L325" s="37">
        <f>SUMIFS(СВЦЭМ!$I$34:$I$777,СВЦЭМ!$A$34:$A$777,$A325,СВЦЭМ!$B$34:$B$777,L$296)+'СЕТ СН'!$F$13-'СЕТ СН'!$F$21</f>
        <v>-578.75</v>
      </c>
      <c r="M325" s="37">
        <f>SUMIFS(СВЦЭМ!$I$34:$I$777,СВЦЭМ!$A$34:$A$777,$A325,СВЦЭМ!$B$34:$B$777,M$296)+'СЕТ СН'!$F$13-'СЕТ СН'!$F$21</f>
        <v>-578.75</v>
      </c>
      <c r="N325" s="37">
        <f>SUMIFS(СВЦЭМ!$I$34:$I$777,СВЦЭМ!$A$34:$A$777,$A325,СВЦЭМ!$B$34:$B$777,N$296)+'СЕТ СН'!$F$13-'СЕТ СН'!$F$21</f>
        <v>-578.75</v>
      </c>
      <c r="O325" s="37">
        <f>SUMIFS(СВЦЭМ!$I$34:$I$777,СВЦЭМ!$A$34:$A$777,$A325,СВЦЭМ!$B$34:$B$777,O$296)+'СЕТ СН'!$F$13-'СЕТ СН'!$F$21</f>
        <v>-578.75</v>
      </c>
      <c r="P325" s="37">
        <f>SUMIFS(СВЦЭМ!$I$34:$I$777,СВЦЭМ!$A$34:$A$777,$A325,СВЦЭМ!$B$34:$B$777,P$296)+'СЕТ СН'!$F$13-'СЕТ СН'!$F$21</f>
        <v>-578.75</v>
      </c>
      <c r="Q325" s="37">
        <f>SUMIFS(СВЦЭМ!$I$34:$I$777,СВЦЭМ!$A$34:$A$777,$A325,СВЦЭМ!$B$34:$B$777,Q$296)+'СЕТ СН'!$F$13-'СЕТ СН'!$F$21</f>
        <v>-578.75</v>
      </c>
      <c r="R325" s="37">
        <f>SUMIFS(СВЦЭМ!$I$34:$I$777,СВЦЭМ!$A$34:$A$777,$A325,СВЦЭМ!$B$34:$B$777,R$296)+'СЕТ СН'!$F$13-'СЕТ СН'!$F$21</f>
        <v>-578.75</v>
      </c>
      <c r="S325" s="37">
        <f>SUMIFS(СВЦЭМ!$I$34:$I$777,СВЦЭМ!$A$34:$A$777,$A325,СВЦЭМ!$B$34:$B$777,S$296)+'СЕТ СН'!$F$13-'СЕТ СН'!$F$21</f>
        <v>-578.75</v>
      </c>
      <c r="T325" s="37">
        <f>SUMIFS(СВЦЭМ!$I$34:$I$777,СВЦЭМ!$A$34:$A$777,$A325,СВЦЭМ!$B$34:$B$777,T$296)+'СЕТ СН'!$F$13-'СЕТ СН'!$F$21</f>
        <v>-578.75</v>
      </c>
      <c r="U325" s="37">
        <f>SUMIFS(СВЦЭМ!$I$34:$I$777,СВЦЭМ!$A$34:$A$777,$A325,СВЦЭМ!$B$34:$B$777,U$296)+'СЕТ СН'!$F$13-'СЕТ СН'!$F$21</f>
        <v>-578.75</v>
      </c>
      <c r="V325" s="37">
        <f>SUMIFS(СВЦЭМ!$I$34:$I$777,СВЦЭМ!$A$34:$A$777,$A325,СВЦЭМ!$B$34:$B$777,V$296)+'СЕТ СН'!$F$13-'СЕТ СН'!$F$21</f>
        <v>-578.75</v>
      </c>
      <c r="W325" s="37">
        <f>SUMIFS(СВЦЭМ!$I$34:$I$777,СВЦЭМ!$A$34:$A$777,$A325,СВЦЭМ!$B$34:$B$777,W$296)+'СЕТ СН'!$F$13-'СЕТ СН'!$F$21</f>
        <v>-578.75</v>
      </c>
      <c r="X325" s="37">
        <f>SUMIFS(СВЦЭМ!$I$34:$I$777,СВЦЭМ!$A$34:$A$777,$A325,СВЦЭМ!$B$34:$B$777,X$296)+'СЕТ СН'!$F$13-'СЕТ СН'!$F$21</f>
        <v>-578.75</v>
      </c>
      <c r="Y325" s="37">
        <f>SUMIFS(СВЦЭМ!$I$34:$I$777,СВЦЭМ!$A$34:$A$777,$A325,СВЦЭМ!$B$34:$B$777,Y$296)+'СЕТ СН'!$F$13-'СЕТ СН'!$F$21</f>
        <v>-578.75</v>
      </c>
    </row>
    <row r="326" spans="1:27" ht="15.75" x14ac:dyDescent="0.2">
      <c r="A326" s="36">
        <f t="shared" si="8"/>
        <v>42765</v>
      </c>
      <c r="B326" s="37">
        <f>SUMIFS(СВЦЭМ!$I$34:$I$777,СВЦЭМ!$A$34:$A$777,$A326,СВЦЭМ!$B$34:$B$777,B$296)+'СЕТ СН'!$F$13-'СЕТ СН'!$F$21</f>
        <v>-578.75</v>
      </c>
      <c r="C326" s="37">
        <f>SUMIFS(СВЦЭМ!$I$34:$I$777,СВЦЭМ!$A$34:$A$777,$A326,СВЦЭМ!$B$34:$B$777,C$296)+'СЕТ СН'!$F$13-'СЕТ СН'!$F$21</f>
        <v>-578.75</v>
      </c>
      <c r="D326" s="37">
        <f>SUMIFS(СВЦЭМ!$I$34:$I$777,СВЦЭМ!$A$34:$A$777,$A326,СВЦЭМ!$B$34:$B$777,D$296)+'СЕТ СН'!$F$13-'СЕТ СН'!$F$21</f>
        <v>-578.75</v>
      </c>
      <c r="E326" s="37">
        <f>SUMIFS(СВЦЭМ!$I$34:$I$777,СВЦЭМ!$A$34:$A$777,$A326,СВЦЭМ!$B$34:$B$777,E$296)+'СЕТ СН'!$F$13-'СЕТ СН'!$F$21</f>
        <v>-578.75</v>
      </c>
      <c r="F326" s="37">
        <f>SUMIFS(СВЦЭМ!$I$34:$I$777,СВЦЭМ!$A$34:$A$777,$A326,СВЦЭМ!$B$34:$B$777,F$296)+'СЕТ СН'!$F$13-'СЕТ СН'!$F$21</f>
        <v>-578.75</v>
      </c>
      <c r="G326" s="37">
        <f>SUMIFS(СВЦЭМ!$I$34:$I$777,СВЦЭМ!$A$34:$A$777,$A326,СВЦЭМ!$B$34:$B$777,G$296)+'СЕТ СН'!$F$13-'СЕТ СН'!$F$21</f>
        <v>-578.75</v>
      </c>
      <c r="H326" s="37">
        <f>SUMIFS(СВЦЭМ!$I$34:$I$777,СВЦЭМ!$A$34:$A$777,$A326,СВЦЭМ!$B$34:$B$777,H$296)+'СЕТ СН'!$F$13-'СЕТ СН'!$F$21</f>
        <v>-578.75</v>
      </c>
      <c r="I326" s="37">
        <f>SUMIFS(СВЦЭМ!$I$34:$I$777,СВЦЭМ!$A$34:$A$777,$A326,СВЦЭМ!$B$34:$B$777,I$296)+'СЕТ СН'!$F$13-'СЕТ СН'!$F$21</f>
        <v>-578.75</v>
      </c>
      <c r="J326" s="37">
        <f>SUMIFS(СВЦЭМ!$I$34:$I$777,СВЦЭМ!$A$34:$A$777,$A326,СВЦЭМ!$B$34:$B$777,J$296)+'СЕТ СН'!$F$13-'СЕТ СН'!$F$21</f>
        <v>-578.75</v>
      </c>
      <c r="K326" s="37">
        <f>SUMIFS(СВЦЭМ!$I$34:$I$777,СВЦЭМ!$A$34:$A$777,$A326,СВЦЭМ!$B$34:$B$777,K$296)+'СЕТ СН'!$F$13-'СЕТ СН'!$F$21</f>
        <v>-578.75</v>
      </c>
      <c r="L326" s="37">
        <f>SUMIFS(СВЦЭМ!$I$34:$I$777,СВЦЭМ!$A$34:$A$777,$A326,СВЦЭМ!$B$34:$B$777,L$296)+'СЕТ СН'!$F$13-'СЕТ СН'!$F$21</f>
        <v>-578.75</v>
      </c>
      <c r="M326" s="37">
        <f>SUMIFS(СВЦЭМ!$I$34:$I$777,СВЦЭМ!$A$34:$A$777,$A326,СВЦЭМ!$B$34:$B$777,M$296)+'СЕТ СН'!$F$13-'СЕТ СН'!$F$21</f>
        <v>-578.75</v>
      </c>
      <c r="N326" s="37">
        <f>SUMIFS(СВЦЭМ!$I$34:$I$777,СВЦЭМ!$A$34:$A$777,$A326,СВЦЭМ!$B$34:$B$777,N$296)+'СЕТ СН'!$F$13-'СЕТ СН'!$F$21</f>
        <v>-578.75</v>
      </c>
      <c r="O326" s="37">
        <f>SUMIFS(СВЦЭМ!$I$34:$I$777,СВЦЭМ!$A$34:$A$777,$A326,СВЦЭМ!$B$34:$B$777,O$296)+'СЕТ СН'!$F$13-'СЕТ СН'!$F$21</f>
        <v>-578.75</v>
      </c>
      <c r="P326" s="37">
        <f>SUMIFS(СВЦЭМ!$I$34:$I$777,СВЦЭМ!$A$34:$A$777,$A326,СВЦЭМ!$B$34:$B$777,P$296)+'СЕТ СН'!$F$13-'СЕТ СН'!$F$21</f>
        <v>-578.75</v>
      </c>
      <c r="Q326" s="37">
        <f>SUMIFS(СВЦЭМ!$I$34:$I$777,СВЦЭМ!$A$34:$A$777,$A326,СВЦЭМ!$B$34:$B$777,Q$296)+'СЕТ СН'!$F$13-'СЕТ СН'!$F$21</f>
        <v>-578.75</v>
      </c>
      <c r="R326" s="37">
        <f>SUMIFS(СВЦЭМ!$I$34:$I$777,СВЦЭМ!$A$34:$A$777,$A326,СВЦЭМ!$B$34:$B$777,R$296)+'СЕТ СН'!$F$13-'СЕТ СН'!$F$21</f>
        <v>-578.75</v>
      </c>
      <c r="S326" s="37">
        <f>SUMIFS(СВЦЭМ!$I$34:$I$777,СВЦЭМ!$A$34:$A$777,$A326,СВЦЭМ!$B$34:$B$777,S$296)+'СЕТ СН'!$F$13-'СЕТ СН'!$F$21</f>
        <v>-578.75</v>
      </c>
      <c r="T326" s="37">
        <f>SUMIFS(СВЦЭМ!$I$34:$I$777,СВЦЭМ!$A$34:$A$777,$A326,СВЦЭМ!$B$34:$B$777,T$296)+'СЕТ СН'!$F$13-'СЕТ СН'!$F$21</f>
        <v>-578.75</v>
      </c>
      <c r="U326" s="37">
        <f>SUMIFS(СВЦЭМ!$I$34:$I$777,СВЦЭМ!$A$34:$A$777,$A326,СВЦЭМ!$B$34:$B$777,U$296)+'СЕТ СН'!$F$13-'СЕТ СН'!$F$21</f>
        <v>-578.75</v>
      </c>
      <c r="V326" s="37">
        <f>SUMIFS(СВЦЭМ!$I$34:$I$777,СВЦЭМ!$A$34:$A$777,$A326,СВЦЭМ!$B$34:$B$777,V$296)+'СЕТ СН'!$F$13-'СЕТ СН'!$F$21</f>
        <v>-578.75</v>
      </c>
      <c r="W326" s="37">
        <f>SUMIFS(СВЦЭМ!$I$34:$I$777,СВЦЭМ!$A$34:$A$777,$A326,СВЦЭМ!$B$34:$B$777,W$296)+'СЕТ СН'!$F$13-'СЕТ СН'!$F$21</f>
        <v>-578.75</v>
      </c>
      <c r="X326" s="37">
        <f>SUMIFS(СВЦЭМ!$I$34:$I$777,СВЦЭМ!$A$34:$A$777,$A326,СВЦЭМ!$B$34:$B$777,X$296)+'СЕТ СН'!$F$13-'СЕТ СН'!$F$21</f>
        <v>-578.75</v>
      </c>
      <c r="Y326" s="37">
        <f>SUMIFS(СВЦЭМ!$I$34:$I$777,СВЦЭМ!$A$34:$A$777,$A326,СВЦЭМ!$B$34:$B$777,Y$296)+'СЕТ СН'!$F$13-'СЕТ СН'!$F$21</f>
        <v>-578.75</v>
      </c>
    </row>
    <row r="327" spans="1:27" ht="15.75" x14ac:dyDescent="0.2">
      <c r="A327" s="36">
        <f t="shared" si="8"/>
        <v>42766</v>
      </c>
      <c r="B327" s="37">
        <f>SUMIFS(СВЦЭМ!$I$34:$I$777,СВЦЭМ!$A$34:$A$777,$A327,СВЦЭМ!$B$34:$B$777,B$296)+'СЕТ СН'!$F$13-'СЕТ СН'!$F$21</f>
        <v>-578.75</v>
      </c>
      <c r="C327" s="37">
        <f>SUMIFS(СВЦЭМ!$I$34:$I$777,СВЦЭМ!$A$34:$A$777,$A327,СВЦЭМ!$B$34:$B$777,C$296)+'СЕТ СН'!$F$13-'СЕТ СН'!$F$21</f>
        <v>-578.75</v>
      </c>
      <c r="D327" s="37">
        <f>SUMIFS(СВЦЭМ!$I$34:$I$777,СВЦЭМ!$A$34:$A$777,$A327,СВЦЭМ!$B$34:$B$777,D$296)+'СЕТ СН'!$F$13-'СЕТ СН'!$F$21</f>
        <v>-578.75</v>
      </c>
      <c r="E327" s="37">
        <f>SUMIFS(СВЦЭМ!$I$34:$I$777,СВЦЭМ!$A$34:$A$777,$A327,СВЦЭМ!$B$34:$B$777,E$296)+'СЕТ СН'!$F$13-'СЕТ СН'!$F$21</f>
        <v>-578.75</v>
      </c>
      <c r="F327" s="37">
        <f>SUMIFS(СВЦЭМ!$I$34:$I$777,СВЦЭМ!$A$34:$A$777,$A327,СВЦЭМ!$B$34:$B$777,F$296)+'СЕТ СН'!$F$13-'СЕТ СН'!$F$21</f>
        <v>-578.75</v>
      </c>
      <c r="G327" s="37">
        <f>SUMIFS(СВЦЭМ!$I$34:$I$777,СВЦЭМ!$A$34:$A$777,$A327,СВЦЭМ!$B$34:$B$777,G$296)+'СЕТ СН'!$F$13-'СЕТ СН'!$F$21</f>
        <v>-578.75</v>
      </c>
      <c r="H327" s="37">
        <f>SUMIFS(СВЦЭМ!$I$34:$I$777,СВЦЭМ!$A$34:$A$777,$A327,СВЦЭМ!$B$34:$B$777,H$296)+'СЕТ СН'!$F$13-'СЕТ СН'!$F$21</f>
        <v>-578.75</v>
      </c>
      <c r="I327" s="37">
        <f>SUMIFS(СВЦЭМ!$I$34:$I$777,СВЦЭМ!$A$34:$A$777,$A327,СВЦЭМ!$B$34:$B$777,I$296)+'СЕТ СН'!$F$13-'СЕТ СН'!$F$21</f>
        <v>-578.75</v>
      </c>
      <c r="J327" s="37">
        <f>SUMIFS(СВЦЭМ!$I$34:$I$777,СВЦЭМ!$A$34:$A$777,$A327,СВЦЭМ!$B$34:$B$777,J$296)+'СЕТ СН'!$F$13-'СЕТ СН'!$F$21</f>
        <v>-578.75</v>
      </c>
      <c r="K327" s="37">
        <f>SUMIFS(СВЦЭМ!$I$34:$I$777,СВЦЭМ!$A$34:$A$777,$A327,СВЦЭМ!$B$34:$B$777,K$296)+'СЕТ СН'!$F$13-'СЕТ СН'!$F$21</f>
        <v>-578.75</v>
      </c>
      <c r="L327" s="37">
        <f>SUMIFS(СВЦЭМ!$I$34:$I$777,СВЦЭМ!$A$34:$A$777,$A327,СВЦЭМ!$B$34:$B$777,L$296)+'СЕТ СН'!$F$13-'СЕТ СН'!$F$21</f>
        <v>-578.75</v>
      </c>
      <c r="M327" s="37">
        <f>SUMIFS(СВЦЭМ!$I$34:$I$777,СВЦЭМ!$A$34:$A$777,$A327,СВЦЭМ!$B$34:$B$777,M$296)+'СЕТ СН'!$F$13-'СЕТ СН'!$F$21</f>
        <v>-578.75</v>
      </c>
      <c r="N327" s="37">
        <f>SUMIFS(СВЦЭМ!$I$34:$I$777,СВЦЭМ!$A$34:$A$777,$A327,СВЦЭМ!$B$34:$B$777,N$296)+'СЕТ СН'!$F$13-'СЕТ СН'!$F$21</f>
        <v>-578.75</v>
      </c>
      <c r="O327" s="37">
        <f>SUMIFS(СВЦЭМ!$I$34:$I$777,СВЦЭМ!$A$34:$A$777,$A327,СВЦЭМ!$B$34:$B$777,O$296)+'СЕТ СН'!$F$13-'СЕТ СН'!$F$21</f>
        <v>-578.75</v>
      </c>
      <c r="P327" s="37">
        <f>SUMIFS(СВЦЭМ!$I$34:$I$777,СВЦЭМ!$A$34:$A$777,$A327,СВЦЭМ!$B$34:$B$777,P$296)+'СЕТ СН'!$F$13-'СЕТ СН'!$F$21</f>
        <v>-578.75</v>
      </c>
      <c r="Q327" s="37">
        <f>SUMIFS(СВЦЭМ!$I$34:$I$777,СВЦЭМ!$A$34:$A$777,$A327,СВЦЭМ!$B$34:$B$777,Q$296)+'СЕТ СН'!$F$13-'СЕТ СН'!$F$21</f>
        <v>-578.75</v>
      </c>
      <c r="R327" s="37">
        <f>SUMIFS(СВЦЭМ!$I$34:$I$777,СВЦЭМ!$A$34:$A$777,$A327,СВЦЭМ!$B$34:$B$777,R$296)+'СЕТ СН'!$F$13-'СЕТ СН'!$F$21</f>
        <v>-578.75</v>
      </c>
      <c r="S327" s="37">
        <f>SUMIFS(СВЦЭМ!$I$34:$I$777,СВЦЭМ!$A$34:$A$777,$A327,СВЦЭМ!$B$34:$B$777,S$296)+'СЕТ СН'!$F$13-'СЕТ СН'!$F$21</f>
        <v>-578.75</v>
      </c>
      <c r="T327" s="37">
        <f>SUMIFS(СВЦЭМ!$I$34:$I$777,СВЦЭМ!$A$34:$A$777,$A327,СВЦЭМ!$B$34:$B$777,T$296)+'СЕТ СН'!$F$13-'СЕТ СН'!$F$21</f>
        <v>-578.75</v>
      </c>
      <c r="U327" s="37">
        <f>SUMIFS(СВЦЭМ!$I$34:$I$777,СВЦЭМ!$A$34:$A$777,$A327,СВЦЭМ!$B$34:$B$777,U$296)+'СЕТ СН'!$F$13-'СЕТ СН'!$F$21</f>
        <v>-578.75</v>
      </c>
      <c r="V327" s="37">
        <f>SUMIFS(СВЦЭМ!$I$34:$I$777,СВЦЭМ!$A$34:$A$777,$A327,СВЦЭМ!$B$34:$B$777,V$296)+'СЕТ СН'!$F$13-'СЕТ СН'!$F$21</f>
        <v>-578.75</v>
      </c>
      <c r="W327" s="37">
        <f>SUMIFS(СВЦЭМ!$I$34:$I$777,СВЦЭМ!$A$34:$A$777,$A327,СВЦЭМ!$B$34:$B$777,W$296)+'СЕТ СН'!$F$13-'СЕТ СН'!$F$21</f>
        <v>-578.75</v>
      </c>
      <c r="X327" s="37">
        <f>SUMIFS(СВЦЭМ!$I$34:$I$777,СВЦЭМ!$A$34:$A$777,$A327,СВЦЭМ!$B$34:$B$777,X$296)+'СЕТ СН'!$F$13-'СЕТ СН'!$F$21</f>
        <v>-578.75</v>
      </c>
      <c r="Y327" s="37">
        <f>SUMIFS(СВЦЭМ!$I$34:$I$777,СВЦЭМ!$A$34:$A$777,$A327,СВЦЭМ!$B$34:$B$777,Y$296)+'СЕТ СН'!$F$13-'СЕТ СН'!$F$21</f>
        <v>-578.75</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01.01.2017</v>
      </c>
      <c r="B332" s="37">
        <f>SUMIFS(СВЦЭМ!$J$34:$J$777,СВЦЭМ!$A$34:$A$777,$A332,СВЦЭМ!$B$34:$B$777,B$331)+'СЕТ СН'!$F$13-'СЕТ СН'!$F$21</f>
        <v>-89.288309120000008</v>
      </c>
      <c r="C332" s="37">
        <f>SUMIFS(СВЦЭМ!$J$34:$J$777,СВЦЭМ!$A$34:$A$777,$A332,СВЦЭМ!$B$34:$B$777,C$331)+'СЕТ СН'!$F$13-'СЕТ СН'!$F$21</f>
        <v>-92.735011849999978</v>
      </c>
      <c r="D332" s="37">
        <f>SUMIFS(СВЦЭМ!$J$34:$J$777,СВЦЭМ!$A$34:$A$777,$A332,СВЦЭМ!$B$34:$B$777,D$331)+'СЕТ СН'!$F$13-'СЕТ СН'!$F$21</f>
        <v>-78.679596930000002</v>
      </c>
      <c r="E332" s="37">
        <f>SUMIFS(СВЦЭМ!$J$34:$J$777,СВЦЭМ!$A$34:$A$777,$A332,СВЦЭМ!$B$34:$B$777,E$331)+'СЕТ СН'!$F$13-'СЕТ СН'!$F$21</f>
        <v>-66.331105600000001</v>
      </c>
      <c r="F332" s="37">
        <f>SUMIFS(СВЦЭМ!$J$34:$J$777,СВЦЭМ!$A$34:$A$777,$A332,СВЦЭМ!$B$34:$B$777,F$331)+'СЕТ СН'!$F$13-'СЕТ СН'!$F$21</f>
        <v>-59.930262350000021</v>
      </c>
      <c r="G332" s="37">
        <f>SUMIFS(СВЦЭМ!$J$34:$J$777,СВЦЭМ!$A$34:$A$777,$A332,СВЦЭМ!$B$34:$B$777,G$331)+'СЕТ СН'!$F$13-'СЕТ СН'!$F$21</f>
        <v>-57.784156230000008</v>
      </c>
      <c r="H332" s="37">
        <f>SUMIFS(СВЦЭМ!$J$34:$J$777,СВЦЭМ!$A$34:$A$777,$A332,СВЦЭМ!$B$34:$B$777,H$331)+'СЕТ СН'!$F$13-'СЕТ СН'!$F$21</f>
        <v>-67.03575644</v>
      </c>
      <c r="I332" s="37">
        <f>SUMIFS(СВЦЭМ!$J$34:$J$777,СВЦЭМ!$A$34:$A$777,$A332,СВЦЭМ!$B$34:$B$777,I$331)+'СЕТ СН'!$F$13-'СЕТ СН'!$F$21</f>
        <v>-83.133546229999979</v>
      </c>
      <c r="J332" s="37">
        <f>SUMIFS(СВЦЭМ!$J$34:$J$777,СВЦЭМ!$A$34:$A$777,$A332,СВЦЭМ!$B$34:$B$777,J$331)+'СЕТ СН'!$F$13-'СЕТ СН'!$F$21</f>
        <v>-106.96557615</v>
      </c>
      <c r="K332" s="37">
        <f>SUMIFS(СВЦЭМ!$J$34:$J$777,СВЦЭМ!$A$34:$A$777,$A332,СВЦЭМ!$B$34:$B$777,K$331)+'СЕТ СН'!$F$13-'СЕТ СН'!$F$21</f>
        <v>-120.56908863000001</v>
      </c>
      <c r="L332" s="37">
        <f>SUMIFS(СВЦЭМ!$J$34:$J$777,СВЦЭМ!$A$34:$A$777,$A332,СВЦЭМ!$B$34:$B$777,L$331)+'СЕТ СН'!$F$13-'СЕТ СН'!$F$21</f>
        <v>-137.91531698</v>
      </c>
      <c r="M332" s="37">
        <f>SUMIFS(СВЦЭМ!$J$34:$J$777,СВЦЭМ!$A$34:$A$777,$A332,СВЦЭМ!$B$34:$B$777,M$331)+'СЕТ СН'!$F$13-'СЕТ СН'!$F$21</f>
        <v>-144.61322448999999</v>
      </c>
      <c r="N332" s="37">
        <f>SUMIFS(СВЦЭМ!$J$34:$J$777,СВЦЭМ!$A$34:$A$777,$A332,СВЦЭМ!$B$34:$B$777,N$331)+'СЕТ СН'!$F$13-'СЕТ СН'!$F$21</f>
        <v>-142.48545442</v>
      </c>
      <c r="O332" s="37">
        <f>SUMIFS(СВЦЭМ!$J$34:$J$777,СВЦЭМ!$A$34:$A$777,$A332,СВЦЭМ!$B$34:$B$777,O$331)+'СЕТ СН'!$F$13-'СЕТ СН'!$F$21</f>
        <v>-139.68249334000001</v>
      </c>
      <c r="P332" s="37">
        <f>SUMIFS(СВЦЭМ!$J$34:$J$777,СВЦЭМ!$A$34:$A$777,$A332,СВЦЭМ!$B$34:$B$777,P$331)+'СЕТ СН'!$F$13-'СЕТ СН'!$F$21</f>
        <v>-133.06948009000001</v>
      </c>
      <c r="Q332" s="37">
        <f>SUMIFS(СВЦЭМ!$J$34:$J$777,СВЦЭМ!$A$34:$A$777,$A332,СВЦЭМ!$B$34:$B$777,Q$331)+'СЕТ СН'!$F$13-'СЕТ СН'!$F$21</f>
        <v>-127.86521972999998</v>
      </c>
      <c r="R332" s="37">
        <f>SUMIFS(СВЦЭМ!$J$34:$J$777,СВЦЭМ!$A$34:$A$777,$A332,СВЦЭМ!$B$34:$B$777,R$331)+'СЕТ СН'!$F$13-'СЕТ СН'!$F$21</f>
        <v>-131.88037960000003</v>
      </c>
      <c r="S332" s="37">
        <f>SUMIFS(СВЦЭМ!$J$34:$J$777,СВЦЭМ!$A$34:$A$777,$A332,СВЦЭМ!$B$34:$B$777,S$331)+'СЕТ СН'!$F$13-'СЕТ СН'!$F$21</f>
        <v>-148.80025210999997</v>
      </c>
      <c r="T332" s="37">
        <f>SUMIFS(СВЦЭМ!$J$34:$J$777,СВЦЭМ!$A$34:$A$777,$A332,СВЦЭМ!$B$34:$B$777,T$331)+'СЕТ СН'!$F$13-'СЕТ СН'!$F$21</f>
        <v>-153.49199621000002</v>
      </c>
      <c r="U332" s="37">
        <f>SUMIFS(СВЦЭМ!$J$34:$J$777,СВЦЭМ!$A$34:$A$777,$A332,СВЦЭМ!$B$34:$B$777,U$331)+'СЕТ СН'!$F$13-'СЕТ СН'!$F$21</f>
        <v>-153.13693640000002</v>
      </c>
      <c r="V332" s="37">
        <f>SUMIFS(СВЦЭМ!$J$34:$J$777,СВЦЭМ!$A$34:$A$777,$A332,СВЦЭМ!$B$34:$B$777,V$331)+'СЕТ СН'!$F$13-'СЕТ СН'!$F$21</f>
        <v>-150.24451404000001</v>
      </c>
      <c r="W332" s="37">
        <f>SUMIFS(СВЦЭМ!$J$34:$J$777,СВЦЭМ!$A$34:$A$777,$A332,СВЦЭМ!$B$34:$B$777,W$331)+'СЕТ СН'!$F$13-'СЕТ СН'!$F$21</f>
        <v>-150.83427595000001</v>
      </c>
      <c r="X332" s="37">
        <f>SUMIFS(СВЦЭМ!$J$34:$J$777,СВЦЭМ!$A$34:$A$777,$A332,СВЦЭМ!$B$34:$B$777,X$331)+'СЕТ СН'!$F$13-'СЕТ СН'!$F$21</f>
        <v>-150.48308757000001</v>
      </c>
      <c r="Y332" s="37">
        <f>SUMIFS(СВЦЭМ!$J$34:$J$777,СВЦЭМ!$A$34:$A$777,$A332,СВЦЭМ!$B$34:$B$777,Y$331)+'СЕТ СН'!$F$13-'СЕТ СН'!$F$21</f>
        <v>-129.63719756</v>
      </c>
      <c r="AA332" s="46"/>
    </row>
    <row r="333" spans="1:27" ht="15.75" x14ac:dyDescent="0.2">
      <c r="A333" s="36">
        <f>A332+1</f>
        <v>42737</v>
      </c>
      <c r="B333" s="37">
        <f>SUMIFS(СВЦЭМ!$J$34:$J$777,СВЦЭМ!$A$34:$A$777,$A333,СВЦЭМ!$B$34:$B$777,B$331)+'СЕТ СН'!$F$13-'СЕТ СН'!$F$21</f>
        <v>-104.34885914</v>
      </c>
      <c r="C333" s="37">
        <f>SUMIFS(СВЦЭМ!$J$34:$J$777,СВЦЭМ!$A$34:$A$777,$A333,СВЦЭМ!$B$34:$B$777,C$331)+'СЕТ СН'!$F$13-'СЕТ СН'!$F$21</f>
        <v>-85.456832630000008</v>
      </c>
      <c r="D333" s="37">
        <f>SUMIFS(СВЦЭМ!$J$34:$J$777,СВЦЭМ!$A$34:$A$777,$A333,СВЦЭМ!$B$34:$B$777,D$331)+'СЕТ СН'!$F$13-'СЕТ СН'!$F$21</f>
        <v>-74.925356120000004</v>
      </c>
      <c r="E333" s="37">
        <f>SUMIFS(СВЦЭМ!$J$34:$J$777,СВЦЭМ!$A$34:$A$777,$A333,СВЦЭМ!$B$34:$B$777,E$331)+'СЕТ СН'!$F$13-'СЕТ СН'!$F$21</f>
        <v>-68.54471092</v>
      </c>
      <c r="F333" s="37">
        <f>SUMIFS(СВЦЭМ!$J$34:$J$777,СВЦЭМ!$A$34:$A$777,$A333,СВЦЭМ!$B$34:$B$777,F$331)+'СЕТ СН'!$F$13-'СЕТ СН'!$F$21</f>
        <v>-66.674261020000017</v>
      </c>
      <c r="G333" s="37">
        <f>SUMIFS(СВЦЭМ!$J$34:$J$777,СВЦЭМ!$A$34:$A$777,$A333,СВЦЭМ!$B$34:$B$777,G$331)+'СЕТ СН'!$F$13-'СЕТ СН'!$F$21</f>
        <v>-67.469907019999994</v>
      </c>
      <c r="H333" s="37">
        <f>SUMIFS(СВЦЭМ!$J$34:$J$777,СВЦЭМ!$A$34:$A$777,$A333,СВЦЭМ!$B$34:$B$777,H$331)+'СЕТ СН'!$F$13-'СЕТ СН'!$F$21</f>
        <v>-72.788402850000011</v>
      </c>
      <c r="I333" s="37">
        <f>SUMIFS(СВЦЭМ!$J$34:$J$777,СВЦЭМ!$A$34:$A$777,$A333,СВЦЭМ!$B$34:$B$777,I$331)+'СЕТ СН'!$F$13-'СЕТ СН'!$F$21</f>
        <v>-91.34512264</v>
      </c>
      <c r="J333" s="37">
        <f>SUMIFS(СВЦЭМ!$J$34:$J$777,СВЦЭМ!$A$34:$A$777,$A333,СВЦЭМ!$B$34:$B$777,J$331)+'СЕТ СН'!$F$13-'СЕТ СН'!$F$21</f>
        <v>-127.39549016000001</v>
      </c>
      <c r="K333" s="37">
        <f>SUMIFS(СВЦЭМ!$J$34:$J$777,СВЦЭМ!$A$34:$A$777,$A333,СВЦЭМ!$B$34:$B$777,K$331)+'СЕТ СН'!$F$13-'СЕТ СН'!$F$21</f>
        <v>-147.59764059000003</v>
      </c>
      <c r="L333" s="37">
        <f>SUMIFS(СВЦЭМ!$J$34:$J$777,СВЦЭМ!$A$34:$A$777,$A333,СВЦЭМ!$B$34:$B$777,L$331)+'СЕТ СН'!$F$13-'СЕТ СН'!$F$21</f>
        <v>-146.35836757999999</v>
      </c>
      <c r="M333" s="37">
        <f>SUMIFS(СВЦЭМ!$J$34:$J$777,СВЦЭМ!$A$34:$A$777,$A333,СВЦЭМ!$B$34:$B$777,M$331)+'СЕТ СН'!$F$13-'СЕТ СН'!$F$21</f>
        <v>-146.91412468999999</v>
      </c>
      <c r="N333" s="37">
        <f>SUMIFS(СВЦЭМ!$J$34:$J$777,СВЦЭМ!$A$34:$A$777,$A333,СВЦЭМ!$B$34:$B$777,N$331)+'СЕТ СН'!$F$13-'СЕТ СН'!$F$21</f>
        <v>-149.66275932999997</v>
      </c>
      <c r="O333" s="37">
        <f>SUMIFS(СВЦЭМ!$J$34:$J$777,СВЦЭМ!$A$34:$A$777,$A333,СВЦЭМ!$B$34:$B$777,O$331)+'СЕТ СН'!$F$13-'СЕТ СН'!$F$21</f>
        <v>-151.50323541</v>
      </c>
      <c r="P333" s="37">
        <f>SUMIFS(СВЦЭМ!$J$34:$J$777,СВЦЭМ!$A$34:$A$777,$A333,СВЦЭМ!$B$34:$B$777,P$331)+'СЕТ СН'!$F$13-'СЕТ СН'!$F$21</f>
        <v>-148.94462652999999</v>
      </c>
      <c r="Q333" s="37">
        <f>SUMIFS(СВЦЭМ!$J$34:$J$777,СВЦЭМ!$A$34:$A$777,$A333,СВЦЭМ!$B$34:$B$777,Q$331)+'СЕТ СН'!$F$13-'СЕТ СН'!$F$21</f>
        <v>-141.50782394999999</v>
      </c>
      <c r="R333" s="37">
        <f>SUMIFS(СВЦЭМ!$J$34:$J$777,СВЦЭМ!$A$34:$A$777,$A333,СВЦЭМ!$B$34:$B$777,R$331)+'СЕТ СН'!$F$13-'СЕТ СН'!$F$21</f>
        <v>-147.31335323000002</v>
      </c>
      <c r="S333" s="37">
        <f>SUMIFS(СВЦЭМ!$J$34:$J$777,СВЦЭМ!$A$34:$A$777,$A333,СВЦЭМ!$B$34:$B$777,S$331)+'СЕТ СН'!$F$13-'СЕТ СН'!$F$21</f>
        <v>-150.59638219999999</v>
      </c>
      <c r="T333" s="37">
        <f>SUMIFS(СВЦЭМ!$J$34:$J$777,СВЦЭМ!$A$34:$A$777,$A333,СВЦЭМ!$B$34:$B$777,T$331)+'СЕТ СН'!$F$13-'СЕТ СН'!$F$21</f>
        <v>-148.51040420999999</v>
      </c>
      <c r="U333" s="37">
        <f>SUMIFS(СВЦЭМ!$J$34:$J$777,СВЦЭМ!$A$34:$A$777,$A333,СВЦЭМ!$B$34:$B$777,U$331)+'СЕТ СН'!$F$13-'СЕТ СН'!$F$21</f>
        <v>-147.22278713999998</v>
      </c>
      <c r="V333" s="37">
        <f>SUMIFS(СВЦЭМ!$J$34:$J$777,СВЦЭМ!$A$34:$A$777,$A333,СВЦЭМ!$B$34:$B$777,V$331)+'СЕТ СН'!$F$13-'СЕТ СН'!$F$21</f>
        <v>-145.94151083000003</v>
      </c>
      <c r="W333" s="37">
        <f>SUMIFS(СВЦЭМ!$J$34:$J$777,СВЦЭМ!$A$34:$A$777,$A333,СВЦЭМ!$B$34:$B$777,W$331)+'СЕТ СН'!$F$13-'СЕТ СН'!$F$21</f>
        <v>-147.18538469999999</v>
      </c>
      <c r="X333" s="37">
        <f>SUMIFS(СВЦЭМ!$J$34:$J$777,СВЦЭМ!$A$34:$A$777,$A333,СВЦЭМ!$B$34:$B$777,X$331)+'СЕТ СН'!$F$13-'СЕТ СН'!$F$21</f>
        <v>-146.58060898999997</v>
      </c>
      <c r="Y333" s="37">
        <f>SUMIFS(СВЦЭМ!$J$34:$J$777,СВЦЭМ!$A$34:$A$777,$A333,СВЦЭМ!$B$34:$B$777,Y$331)+'СЕТ СН'!$F$13-'СЕТ СН'!$F$21</f>
        <v>-127.62969638999999</v>
      </c>
    </row>
    <row r="334" spans="1:27" ht="15.75" x14ac:dyDescent="0.2">
      <c r="A334" s="36">
        <f t="shared" ref="A334:A362" si="9">A333+1</f>
        <v>42738</v>
      </c>
      <c r="B334" s="37">
        <f>SUMIFS(СВЦЭМ!$J$34:$J$777,СВЦЭМ!$A$34:$A$777,$A334,СВЦЭМ!$B$34:$B$777,B$331)+'СЕТ СН'!$F$13-'СЕТ СН'!$F$21</f>
        <v>-86.996902709999972</v>
      </c>
      <c r="C334" s="37">
        <f>SUMIFS(СВЦЭМ!$J$34:$J$777,СВЦЭМ!$A$34:$A$777,$A334,СВЦЭМ!$B$34:$B$777,C$331)+'СЕТ СН'!$F$13-'СЕТ СН'!$F$21</f>
        <v>-68.378075459999991</v>
      </c>
      <c r="D334" s="37">
        <f>SUMIFS(СВЦЭМ!$J$34:$J$777,СВЦЭМ!$A$34:$A$777,$A334,СВЦЭМ!$B$34:$B$777,D$331)+'СЕТ СН'!$F$13-'СЕТ СН'!$F$21</f>
        <v>-56.110393799999997</v>
      </c>
      <c r="E334" s="37">
        <f>SUMIFS(СВЦЭМ!$J$34:$J$777,СВЦЭМ!$A$34:$A$777,$A334,СВЦЭМ!$B$34:$B$777,E$331)+'СЕТ СН'!$F$13-'СЕТ СН'!$F$21</f>
        <v>-49.417648589999999</v>
      </c>
      <c r="F334" s="37">
        <f>SUMIFS(СВЦЭМ!$J$34:$J$777,СВЦЭМ!$A$34:$A$777,$A334,СВЦЭМ!$B$34:$B$777,F$331)+'СЕТ СН'!$F$13-'СЕТ СН'!$F$21</f>
        <v>-50.370780630000013</v>
      </c>
      <c r="G334" s="37">
        <f>SUMIFS(СВЦЭМ!$J$34:$J$777,СВЦЭМ!$A$34:$A$777,$A334,СВЦЭМ!$B$34:$B$777,G$331)+'СЕТ СН'!$F$13-'СЕТ СН'!$F$21</f>
        <v>-53.513993580000033</v>
      </c>
      <c r="H334" s="37">
        <f>SUMIFS(СВЦЭМ!$J$34:$J$777,СВЦЭМ!$A$34:$A$777,$A334,СВЦЭМ!$B$34:$B$777,H$331)+'СЕТ СН'!$F$13-'СЕТ СН'!$F$21</f>
        <v>-59.567024769999989</v>
      </c>
      <c r="I334" s="37">
        <f>SUMIFS(СВЦЭМ!$J$34:$J$777,СВЦЭМ!$A$34:$A$777,$A334,СВЦЭМ!$B$34:$B$777,I$331)+'СЕТ СН'!$F$13-'СЕТ СН'!$F$21</f>
        <v>-74.076243750000003</v>
      </c>
      <c r="J334" s="37">
        <f>SUMIFS(СВЦЭМ!$J$34:$J$777,СВЦЭМ!$A$34:$A$777,$A334,СВЦЭМ!$B$34:$B$777,J$331)+'СЕТ СН'!$F$13-'СЕТ СН'!$F$21</f>
        <v>-103.95142563000002</v>
      </c>
      <c r="K334" s="37">
        <f>SUMIFS(СВЦЭМ!$J$34:$J$777,СВЦЭМ!$A$34:$A$777,$A334,СВЦЭМ!$B$34:$B$777,K$331)+'СЕТ СН'!$F$13-'СЕТ СН'!$F$21</f>
        <v>-120.49118351999999</v>
      </c>
      <c r="L334" s="37">
        <f>SUMIFS(СВЦЭМ!$J$34:$J$777,СВЦЭМ!$A$34:$A$777,$A334,СВЦЭМ!$B$34:$B$777,L$331)+'СЕТ СН'!$F$13-'СЕТ СН'!$F$21</f>
        <v>-124.73005756999999</v>
      </c>
      <c r="M334" s="37">
        <f>SUMIFS(СВЦЭМ!$J$34:$J$777,СВЦЭМ!$A$34:$A$777,$A334,СВЦЭМ!$B$34:$B$777,M$331)+'СЕТ СН'!$F$13-'СЕТ СН'!$F$21</f>
        <v>-133.06244271999998</v>
      </c>
      <c r="N334" s="37">
        <f>SUMIFS(СВЦЭМ!$J$34:$J$777,СВЦЭМ!$A$34:$A$777,$A334,СВЦЭМ!$B$34:$B$777,N$331)+'СЕТ СН'!$F$13-'СЕТ СН'!$F$21</f>
        <v>-136.66399961000002</v>
      </c>
      <c r="O334" s="37">
        <f>SUMIFS(СВЦЭМ!$J$34:$J$777,СВЦЭМ!$A$34:$A$777,$A334,СВЦЭМ!$B$34:$B$777,O$331)+'СЕТ СН'!$F$13-'СЕТ СН'!$F$21</f>
        <v>-137.61515226</v>
      </c>
      <c r="P334" s="37">
        <f>SUMIFS(СВЦЭМ!$J$34:$J$777,СВЦЭМ!$A$34:$A$777,$A334,СВЦЭМ!$B$34:$B$777,P$331)+'СЕТ СН'!$F$13-'СЕТ СН'!$F$21</f>
        <v>-138.23527932000002</v>
      </c>
      <c r="Q334" s="37">
        <f>SUMIFS(СВЦЭМ!$J$34:$J$777,СВЦЭМ!$A$34:$A$777,$A334,СВЦЭМ!$B$34:$B$777,Q$331)+'СЕТ СН'!$F$13-'СЕТ СН'!$F$21</f>
        <v>-139.59937865000001</v>
      </c>
      <c r="R334" s="37">
        <f>SUMIFS(СВЦЭМ!$J$34:$J$777,СВЦЭМ!$A$34:$A$777,$A334,СВЦЭМ!$B$34:$B$777,R$331)+'СЕТ СН'!$F$13-'СЕТ СН'!$F$21</f>
        <v>-139.28851938000003</v>
      </c>
      <c r="S334" s="37">
        <f>SUMIFS(СВЦЭМ!$J$34:$J$777,СВЦЭМ!$A$34:$A$777,$A334,СВЦЭМ!$B$34:$B$777,S$331)+'СЕТ СН'!$F$13-'СЕТ СН'!$F$21</f>
        <v>-139.21208787</v>
      </c>
      <c r="T334" s="37">
        <f>SUMIFS(СВЦЭМ!$J$34:$J$777,СВЦЭМ!$A$34:$A$777,$A334,СВЦЭМ!$B$34:$B$777,T$331)+'СЕТ СН'!$F$13-'СЕТ СН'!$F$21</f>
        <v>-135.96937356000001</v>
      </c>
      <c r="U334" s="37">
        <f>SUMIFS(СВЦЭМ!$J$34:$J$777,СВЦЭМ!$A$34:$A$777,$A334,СВЦЭМ!$B$34:$B$777,U$331)+'СЕТ СН'!$F$13-'СЕТ СН'!$F$21</f>
        <v>-136.12665786000002</v>
      </c>
      <c r="V334" s="37">
        <f>SUMIFS(СВЦЭМ!$J$34:$J$777,СВЦЭМ!$A$34:$A$777,$A334,СВЦЭМ!$B$34:$B$777,V$331)+'СЕТ СН'!$F$13-'СЕТ СН'!$F$21</f>
        <v>-135.99229085000002</v>
      </c>
      <c r="W334" s="37">
        <f>SUMIFS(СВЦЭМ!$J$34:$J$777,СВЦЭМ!$A$34:$A$777,$A334,СВЦЭМ!$B$34:$B$777,W$331)+'СЕТ СН'!$F$13-'СЕТ СН'!$F$21</f>
        <v>-137.06447807000001</v>
      </c>
      <c r="X334" s="37">
        <f>SUMIFS(СВЦЭМ!$J$34:$J$777,СВЦЭМ!$A$34:$A$777,$A334,СВЦЭМ!$B$34:$B$777,X$331)+'СЕТ СН'!$F$13-'СЕТ СН'!$F$21</f>
        <v>-137.76682868</v>
      </c>
      <c r="Y334" s="37">
        <f>SUMIFS(СВЦЭМ!$J$34:$J$777,СВЦЭМ!$A$34:$A$777,$A334,СВЦЭМ!$B$34:$B$777,Y$331)+'СЕТ СН'!$F$13-'СЕТ СН'!$F$21</f>
        <v>-117.42672765999998</v>
      </c>
    </row>
    <row r="335" spans="1:27" ht="15.75" x14ac:dyDescent="0.2">
      <c r="A335" s="36">
        <f t="shared" si="9"/>
        <v>42739</v>
      </c>
      <c r="B335" s="37">
        <f>SUMIFS(СВЦЭМ!$J$34:$J$777,СВЦЭМ!$A$34:$A$777,$A335,СВЦЭМ!$B$34:$B$777,B$331)+'СЕТ СН'!$F$13-'СЕТ СН'!$F$21</f>
        <v>-111.8550922</v>
      </c>
      <c r="C335" s="37">
        <f>SUMIFS(СВЦЭМ!$J$34:$J$777,СВЦЭМ!$A$34:$A$777,$A335,СВЦЭМ!$B$34:$B$777,C$331)+'СЕТ СН'!$F$13-'СЕТ СН'!$F$21</f>
        <v>-89.478198169999985</v>
      </c>
      <c r="D335" s="37">
        <f>SUMIFS(СВЦЭМ!$J$34:$J$777,СВЦЭМ!$A$34:$A$777,$A335,СВЦЭМ!$B$34:$B$777,D$331)+'СЕТ СН'!$F$13-'СЕТ СН'!$F$21</f>
        <v>-77.711748209999996</v>
      </c>
      <c r="E335" s="37">
        <f>SUMIFS(СВЦЭМ!$J$34:$J$777,СВЦЭМ!$A$34:$A$777,$A335,СВЦЭМ!$B$34:$B$777,E$331)+'СЕТ СН'!$F$13-'СЕТ СН'!$F$21</f>
        <v>-69.681300920000012</v>
      </c>
      <c r="F335" s="37">
        <f>SUMIFS(СВЦЭМ!$J$34:$J$777,СВЦЭМ!$A$34:$A$777,$A335,СВЦЭМ!$B$34:$B$777,F$331)+'СЕТ СН'!$F$13-'СЕТ СН'!$F$21</f>
        <v>-67.721840149999991</v>
      </c>
      <c r="G335" s="37">
        <f>SUMIFS(СВЦЭМ!$J$34:$J$777,СВЦЭМ!$A$34:$A$777,$A335,СВЦЭМ!$B$34:$B$777,G$331)+'СЕТ СН'!$F$13-'СЕТ СН'!$F$21</f>
        <v>-70.355800450000004</v>
      </c>
      <c r="H335" s="37">
        <f>SUMIFS(СВЦЭМ!$J$34:$J$777,СВЦЭМ!$A$34:$A$777,$A335,СВЦЭМ!$B$34:$B$777,H$331)+'СЕТ СН'!$F$13-'СЕТ СН'!$F$21</f>
        <v>-81.768590549999999</v>
      </c>
      <c r="I335" s="37">
        <f>SUMIFS(СВЦЭМ!$J$34:$J$777,СВЦЭМ!$A$34:$A$777,$A335,СВЦЭМ!$B$34:$B$777,I$331)+'СЕТ СН'!$F$13-'СЕТ СН'!$F$21</f>
        <v>-103.70512577</v>
      </c>
      <c r="J335" s="37">
        <f>SUMIFS(СВЦЭМ!$J$34:$J$777,СВЦЭМ!$A$34:$A$777,$A335,СВЦЭМ!$B$34:$B$777,J$331)+'СЕТ СН'!$F$13-'СЕТ СН'!$F$21</f>
        <v>-142.73171023999998</v>
      </c>
      <c r="K335" s="37">
        <f>SUMIFS(СВЦЭМ!$J$34:$J$777,СВЦЭМ!$A$34:$A$777,$A335,СВЦЭМ!$B$34:$B$777,K$331)+'СЕТ СН'!$F$13-'СЕТ СН'!$F$21</f>
        <v>-143.65993055000001</v>
      </c>
      <c r="L335" s="37">
        <f>SUMIFS(СВЦЭМ!$J$34:$J$777,СВЦЭМ!$A$34:$A$777,$A335,СВЦЭМ!$B$34:$B$777,L$331)+'СЕТ СН'!$F$13-'СЕТ СН'!$F$21</f>
        <v>-141.05271642999998</v>
      </c>
      <c r="M335" s="37">
        <f>SUMIFS(СВЦЭМ!$J$34:$J$777,СВЦЭМ!$A$34:$A$777,$A335,СВЦЭМ!$B$34:$B$777,M$331)+'СЕТ СН'!$F$13-'СЕТ СН'!$F$21</f>
        <v>-143.04474945999999</v>
      </c>
      <c r="N335" s="37">
        <f>SUMIFS(СВЦЭМ!$J$34:$J$777,СВЦЭМ!$A$34:$A$777,$A335,СВЦЭМ!$B$34:$B$777,N$331)+'СЕТ СН'!$F$13-'СЕТ СН'!$F$21</f>
        <v>-147.18222989999998</v>
      </c>
      <c r="O335" s="37">
        <f>SUMIFS(СВЦЭМ!$J$34:$J$777,СВЦЭМ!$A$34:$A$777,$A335,СВЦЭМ!$B$34:$B$777,O$331)+'СЕТ СН'!$F$13-'СЕТ СН'!$F$21</f>
        <v>-145.23208799000003</v>
      </c>
      <c r="P335" s="37">
        <f>SUMIFS(СВЦЭМ!$J$34:$J$777,СВЦЭМ!$A$34:$A$777,$A335,СВЦЭМ!$B$34:$B$777,P$331)+'СЕТ СН'!$F$13-'СЕТ СН'!$F$21</f>
        <v>-146.17242519000001</v>
      </c>
      <c r="Q335" s="37">
        <f>SUMIFS(СВЦЭМ!$J$34:$J$777,СВЦЭМ!$A$34:$A$777,$A335,СВЦЭМ!$B$34:$B$777,Q$331)+'СЕТ СН'!$F$13-'СЕТ СН'!$F$21</f>
        <v>-147.59598782</v>
      </c>
      <c r="R335" s="37">
        <f>SUMIFS(СВЦЭМ!$J$34:$J$777,СВЦЭМ!$A$34:$A$777,$A335,СВЦЭМ!$B$34:$B$777,R$331)+'СЕТ СН'!$F$13-'СЕТ СН'!$F$21</f>
        <v>-147.49818133999997</v>
      </c>
      <c r="S335" s="37">
        <f>SUMIFS(СВЦЭМ!$J$34:$J$777,СВЦЭМ!$A$34:$A$777,$A335,СВЦЭМ!$B$34:$B$777,S$331)+'СЕТ СН'!$F$13-'СЕТ СН'!$F$21</f>
        <v>-146.11971347999997</v>
      </c>
      <c r="T335" s="37">
        <f>SUMIFS(СВЦЭМ!$J$34:$J$777,СВЦЭМ!$A$34:$A$777,$A335,СВЦЭМ!$B$34:$B$777,T$331)+'СЕТ СН'!$F$13-'СЕТ СН'!$F$21</f>
        <v>-142.79004056999997</v>
      </c>
      <c r="U335" s="37">
        <f>SUMIFS(СВЦЭМ!$J$34:$J$777,СВЦЭМ!$A$34:$A$777,$A335,СВЦЭМ!$B$34:$B$777,U$331)+'СЕТ СН'!$F$13-'СЕТ СН'!$F$21</f>
        <v>-142.97746962000002</v>
      </c>
      <c r="V335" s="37">
        <f>SUMIFS(СВЦЭМ!$J$34:$J$777,СВЦЭМ!$A$34:$A$777,$A335,СВЦЭМ!$B$34:$B$777,V$331)+'СЕТ СН'!$F$13-'СЕТ СН'!$F$21</f>
        <v>-142.98545201000002</v>
      </c>
      <c r="W335" s="37">
        <f>SUMIFS(СВЦЭМ!$J$34:$J$777,СВЦЭМ!$A$34:$A$777,$A335,СВЦЭМ!$B$34:$B$777,W$331)+'СЕТ СН'!$F$13-'СЕТ СН'!$F$21</f>
        <v>-144.79055163999999</v>
      </c>
      <c r="X335" s="37">
        <f>SUMIFS(СВЦЭМ!$J$34:$J$777,СВЦЭМ!$A$34:$A$777,$A335,СВЦЭМ!$B$34:$B$777,X$331)+'СЕТ СН'!$F$13-'СЕТ СН'!$F$21</f>
        <v>-145.70472358000001</v>
      </c>
      <c r="Y335" s="37">
        <f>SUMIFS(СВЦЭМ!$J$34:$J$777,СВЦЭМ!$A$34:$A$777,$A335,СВЦЭМ!$B$34:$B$777,Y$331)+'СЕТ СН'!$F$13-'СЕТ СН'!$F$21</f>
        <v>-128.88631749000001</v>
      </c>
    </row>
    <row r="336" spans="1:27" ht="15.75" x14ac:dyDescent="0.2">
      <c r="A336" s="36">
        <f t="shared" si="9"/>
        <v>42740</v>
      </c>
      <c r="B336" s="37">
        <f>SUMIFS(СВЦЭМ!$J$34:$J$777,СВЦЭМ!$A$34:$A$777,$A336,СВЦЭМ!$B$34:$B$777,B$331)+'СЕТ СН'!$F$13-'СЕТ СН'!$F$21</f>
        <v>-101.90365958000001</v>
      </c>
      <c r="C336" s="37">
        <f>SUMIFS(СВЦЭМ!$J$34:$J$777,СВЦЭМ!$A$34:$A$777,$A336,СВЦЭМ!$B$34:$B$777,C$331)+'СЕТ СН'!$F$13-'СЕТ СН'!$F$21</f>
        <v>-81.990861940000002</v>
      </c>
      <c r="D336" s="37">
        <f>SUMIFS(СВЦЭМ!$J$34:$J$777,СВЦЭМ!$A$34:$A$777,$A336,СВЦЭМ!$B$34:$B$777,D$331)+'СЕТ СН'!$F$13-'СЕТ СН'!$F$21</f>
        <v>-66.097697970000013</v>
      </c>
      <c r="E336" s="37">
        <f>SUMIFS(СВЦЭМ!$J$34:$J$777,СВЦЭМ!$A$34:$A$777,$A336,СВЦЭМ!$B$34:$B$777,E$331)+'СЕТ СН'!$F$13-'СЕТ СН'!$F$21</f>
        <v>-60.72791393</v>
      </c>
      <c r="F336" s="37">
        <f>SUMIFS(СВЦЭМ!$J$34:$J$777,СВЦЭМ!$A$34:$A$777,$A336,СВЦЭМ!$B$34:$B$777,F$331)+'СЕТ СН'!$F$13-'СЕТ СН'!$F$21</f>
        <v>-59.92750860000001</v>
      </c>
      <c r="G336" s="37">
        <f>SUMIFS(СВЦЭМ!$J$34:$J$777,СВЦЭМ!$A$34:$A$777,$A336,СВЦЭМ!$B$34:$B$777,G$331)+'СЕТ СН'!$F$13-'СЕТ СН'!$F$21</f>
        <v>-60.856129649999957</v>
      </c>
      <c r="H336" s="37">
        <f>SUMIFS(СВЦЭМ!$J$34:$J$777,СВЦЭМ!$A$34:$A$777,$A336,СВЦЭМ!$B$34:$B$777,H$331)+'СЕТ СН'!$F$13-'СЕТ СН'!$F$21</f>
        <v>-72.850634049999996</v>
      </c>
      <c r="I336" s="37">
        <f>SUMIFS(СВЦЭМ!$J$34:$J$777,СВЦЭМ!$A$34:$A$777,$A336,СВЦЭМ!$B$34:$B$777,I$331)+'СЕТ СН'!$F$13-'СЕТ СН'!$F$21</f>
        <v>-98.277708560000008</v>
      </c>
      <c r="J336" s="37">
        <f>SUMIFS(СВЦЭМ!$J$34:$J$777,СВЦЭМ!$A$34:$A$777,$A336,СВЦЭМ!$B$34:$B$777,J$331)+'СЕТ СН'!$F$13-'СЕТ СН'!$F$21</f>
        <v>-136.46469560999998</v>
      </c>
      <c r="K336" s="37">
        <f>SUMIFS(СВЦЭМ!$J$34:$J$777,СВЦЭМ!$A$34:$A$777,$A336,СВЦЭМ!$B$34:$B$777,K$331)+'СЕТ СН'!$F$13-'СЕТ СН'!$F$21</f>
        <v>-144.39960066999998</v>
      </c>
      <c r="L336" s="37">
        <f>SUMIFS(СВЦЭМ!$J$34:$J$777,СВЦЭМ!$A$34:$A$777,$A336,СВЦЭМ!$B$34:$B$777,L$331)+'СЕТ СН'!$F$13-'СЕТ СН'!$F$21</f>
        <v>-139.89042850999999</v>
      </c>
      <c r="M336" s="37">
        <f>SUMIFS(СВЦЭМ!$J$34:$J$777,СВЦЭМ!$A$34:$A$777,$A336,СВЦЭМ!$B$34:$B$777,M$331)+'СЕТ СН'!$F$13-'СЕТ СН'!$F$21</f>
        <v>-141.52428519</v>
      </c>
      <c r="N336" s="37">
        <f>SUMIFS(СВЦЭМ!$J$34:$J$777,СВЦЭМ!$A$34:$A$777,$A336,СВЦЭМ!$B$34:$B$777,N$331)+'СЕТ СН'!$F$13-'СЕТ СН'!$F$21</f>
        <v>-146.01693234999999</v>
      </c>
      <c r="O336" s="37">
        <f>SUMIFS(СВЦЭМ!$J$34:$J$777,СВЦЭМ!$A$34:$A$777,$A336,СВЦЭМ!$B$34:$B$777,O$331)+'СЕТ СН'!$F$13-'СЕТ СН'!$F$21</f>
        <v>-146.13454868999997</v>
      </c>
      <c r="P336" s="37">
        <f>SUMIFS(СВЦЭМ!$J$34:$J$777,СВЦЭМ!$A$34:$A$777,$A336,СВЦЭМ!$B$34:$B$777,P$331)+'СЕТ СН'!$F$13-'СЕТ СН'!$F$21</f>
        <v>-145.61665519000002</v>
      </c>
      <c r="Q336" s="37">
        <f>SUMIFS(СВЦЭМ!$J$34:$J$777,СВЦЭМ!$A$34:$A$777,$A336,СВЦЭМ!$B$34:$B$777,Q$331)+'СЕТ СН'!$F$13-'СЕТ СН'!$F$21</f>
        <v>-147.77808633000001</v>
      </c>
      <c r="R336" s="37">
        <f>SUMIFS(СВЦЭМ!$J$34:$J$777,СВЦЭМ!$A$34:$A$777,$A336,СВЦЭМ!$B$34:$B$777,R$331)+'СЕТ СН'!$F$13-'СЕТ СН'!$F$21</f>
        <v>-148.00221126000002</v>
      </c>
      <c r="S336" s="37">
        <f>SUMIFS(СВЦЭМ!$J$34:$J$777,СВЦЭМ!$A$34:$A$777,$A336,СВЦЭМ!$B$34:$B$777,S$331)+'СЕТ СН'!$F$13-'СЕТ СН'!$F$21</f>
        <v>-146.38350079999998</v>
      </c>
      <c r="T336" s="37">
        <f>SUMIFS(СВЦЭМ!$J$34:$J$777,СВЦЭМ!$A$34:$A$777,$A336,СВЦЭМ!$B$34:$B$777,T$331)+'СЕТ СН'!$F$13-'СЕТ СН'!$F$21</f>
        <v>-142.55181547000001</v>
      </c>
      <c r="U336" s="37">
        <f>SUMIFS(СВЦЭМ!$J$34:$J$777,СВЦЭМ!$A$34:$A$777,$A336,СВЦЭМ!$B$34:$B$777,U$331)+'СЕТ СН'!$F$13-'СЕТ СН'!$F$21</f>
        <v>-143.69187252</v>
      </c>
      <c r="V336" s="37">
        <f>SUMIFS(СВЦЭМ!$J$34:$J$777,СВЦЭМ!$A$34:$A$777,$A336,СВЦЭМ!$B$34:$B$777,V$331)+'СЕТ СН'!$F$13-'СЕТ СН'!$F$21</f>
        <v>-143.21481576999997</v>
      </c>
      <c r="W336" s="37">
        <f>SUMIFS(СВЦЭМ!$J$34:$J$777,СВЦЭМ!$A$34:$A$777,$A336,СВЦЭМ!$B$34:$B$777,W$331)+'СЕТ СН'!$F$13-'СЕТ СН'!$F$21</f>
        <v>-145.62170372999998</v>
      </c>
      <c r="X336" s="37">
        <f>SUMIFS(СВЦЭМ!$J$34:$J$777,СВЦЭМ!$A$34:$A$777,$A336,СВЦЭМ!$B$34:$B$777,X$331)+'СЕТ СН'!$F$13-'СЕТ СН'!$F$21</f>
        <v>-146.36156339000001</v>
      </c>
      <c r="Y336" s="37">
        <f>SUMIFS(СВЦЭМ!$J$34:$J$777,СВЦЭМ!$A$34:$A$777,$A336,СВЦЭМ!$B$34:$B$777,Y$331)+'СЕТ СН'!$F$13-'СЕТ СН'!$F$21</f>
        <v>-125.06601484999999</v>
      </c>
    </row>
    <row r="337" spans="1:25" ht="15.75" x14ac:dyDescent="0.2">
      <c r="A337" s="36">
        <f t="shared" si="9"/>
        <v>42741</v>
      </c>
      <c r="B337" s="37">
        <f>SUMIFS(СВЦЭМ!$J$34:$J$777,СВЦЭМ!$A$34:$A$777,$A337,СВЦЭМ!$B$34:$B$777,B$331)+'СЕТ СН'!$F$13-'СЕТ СН'!$F$21</f>
        <v>-107.07490874000001</v>
      </c>
      <c r="C337" s="37">
        <f>SUMIFS(СВЦЭМ!$J$34:$J$777,СВЦЭМ!$A$34:$A$777,$A337,СВЦЭМ!$B$34:$B$777,C$331)+'СЕТ СН'!$F$13-'СЕТ СН'!$F$21</f>
        <v>-87.149480089999997</v>
      </c>
      <c r="D337" s="37">
        <f>SUMIFS(СВЦЭМ!$J$34:$J$777,СВЦЭМ!$A$34:$A$777,$A337,СВЦЭМ!$B$34:$B$777,D$331)+'СЕТ СН'!$F$13-'СЕТ СН'!$F$21</f>
        <v>-74.329063140000017</v>
      </c>
      <c r="E337" s="37">
        <f>SUMIFS(СВЦЭМ!$J$34:$J$777,СВЦЭМ!$A$34:$A$777,$A337,СВЦЭМ!$B$34:$B$777,E$331)+'СЕТ СН'!$F$13-'СЕТ СН'!$F$21</f>
        <v>-67.680675769999993</v>
      </c>
      <c r="F337" s="37">
        <f>SUMIFS(СВЦЭМ!$J$34:$J$777,СВЦЭМ!$A$34:$A$777,$A337,СВЦЭМ!$B$34:$B$777,F$331)+'СЕТ СН'!$F$13-'СЕТ СН'!$F$21</f>
        <v>-66.985867919999976</v>
      </c>
      <c r="G337" s="37">
        <f>SUMIFS(СВЦЭМ!$J$34:$J$777,СВЦЭМ!$A$34:$A$777,$A337,СВЦЭМ!$B$34:$B$777,G$331)+'СЕТ СН'!$F$13-'СЕТ СН'!$F$21</f>
        <v>-67.325689909999994</v>
      </c>
      <c r="H337" s="37">
        <f>SUMIFS(СВЦЭМ!$J$34:$J$777,СВЦЭМ!$A$34:$A$777,$A337,СВЦЭМ!$B$34:$B$777,H$331)+'СЕТ СН'!$F$13-'СЕТ СН'!$F$21</f>
        <v>-80.234507829999984</v>
      </c>
      <c r="I337" s="37">
        <f>SUMIFS(СВЦЭМ!$J$34:$J$777,СВЦЭМ!$A$34:$A$777,$A337,СВЦЭМ!$B$34:$B$777,I$331)+'СЕТ СН'!$F$13-'СЕТ СН'!$F$21</f>
        <v>-102.25177538999998</v>
      </c>
      <c r="J337" s="37">
        <f>SUMIFS(СВЦЭМ!$J$34:$J$777,СВЦЭМ!$A$34:$A$777,$A337,СВЦЭМ!$B$34:$B$777,J$331)+'СЕТ СН'!$F$13-'СЕТ СН'!$F$21</f>
        <v>-139.40160101999999</v>
      </c>
      <c r="K337" s="37">
        <f>SUMIFS(СВЦЭМ!$J$34:$J$777,СВЦЭМ!$A$34:$A$777,$A337,СВЦЭМ!$B$34:$B$777,K$331)+'СЕТ СН'!$F$13-'СЕТ СН'!$F$21</f>
        <v>-153.95534749000001</v>
      </c>
      <c r="L337" s="37">
        <f>SUMIFS(СВЦЭМ!$J$34:$J$777,СВЦЭМ!$A$34:$A$777,$A337,СВЦЭМ!$B$34:$B$777,L$331)+'СЕТ СН'!$F$13-'СЕТ СН'!$F$21</f>
        <v>-141.59511794999997</v>
      </c>
      <c r="M337" s="37">
        <f>SUMIFS(СВЦЭМ!$J$34:$J$777,СВЦЭМ!$A$34:$A$777,$A337,СВЦЭМ!$B$34:$B$777,M$331)+'СЕТ СН'!$F$13-'СЕТ СН'!$F$21</f>
        <v>-139.72723529000001</v>
      </c>
      <c r="N337" s="37">
        <f>SUMIFS(СВЦЭМ!$J$34:$J$777,СВЦЭМ!$A$34:$A$777,$A337,СВЦЭМ!$B$34:$B$777,N$331)+'СЕТ СН'!$F$13-'СЕТ СН'!$F$21</f>
        <v>-143.98645468000001</v>
      </c>
      <c r="O337" s="37">
        <f>SUMIFS(СВЦЭМ!$J$34:$J$777,СВЦЭМ!$A$34:$A$777,$A337,СВЦЭМ!$B$34:$B$777,O$331)+'СЕТ СН'!$F$13-'СЕТ СН'!$F$21</f>
        <v>-151.44343017</v>
      </c>
      <c r="P337" s="37">
        <f>SUMIFS(СВЦЭМ!$J$34:$J$777,СВЦЭМ!$A$34:$A$777,$A337,СВЦЭМ!$B$34:$B$777,P$331)+'СЕТ СН'!$F$13-'СЕТ СН'!$F$21</f>
        <v>-156.77325492</v>
      </c>
      <c r="Q337" s="37">
        <f>SUMIFS(СВЦЭМ!$J$34:$J$777,СВЦЭМ!$A$34:$A$777,$A337,СВЦЭМ!$B$34:$B$777,Q$331)+'СЕТ СН'!$F$13-'СЕТ СН'!$F$21</f>
        <v>-155.88804472999999</v>
      </c>
      <c r="R337" s="37">
        <f>SUMIFS(СВЦЭМ!$J$34:$J$777,СВЦЭМ!$A$34:$A$777,$A337,СВЦЭМ!$B$34:$B$777,R$331)+'СЕТ СН'!$F$13-'СЕТ СН'!$F$21</f>
        <v>-157.33172356</v>
      </c>
      <c r="S337" s="37">
        <f>SUMIFS(СВЦЭМ!$J$34:$J$777,СВЦЭМ!$A$34:$A$777,$A337,СВЦЭМ!$B$34:$B$777,S$331)+'СЕТ СН'!$F$13-'СЕТ СН'!$F$21</f>
        <v>-147.82296581999998</v>
      </c>
      <c r="T337" s="37">
        <f>SUMIFS(СВЦЭМ!$J$34:$J$777,СВЦЭМ!$A$34:$A$777,$A337,СВЦЭМ!$B$34:$B$777,T$331)+'СЕТ СН'!$F$13-'СЕТ СН'!$F$21</f>
        <v>-144.10454637999999</v>
      </c>
      <c r="U337" s="37">
        <f>SUMIFS(СВЦЭМ!$J$34:$J$777,СВЦЭМ!$A$34:$A$777,$A337,СВЦЭМ!$B$34:$B$777,U$331)+'СЕТ СН'!$F$13-'СЕТ СН'!$F$21</f>
        <v>-142.87427068</v>
      </c>
      <c r="V337" s="37">
        <f>SUMIFS(СВЦЭМ!$J$34:$J$777,СВЦЭМ!$A$34:$A$777,$A337,СВЦЭМ!$B$34:$B$777,V$331)+'СЕТ СН'!$F$13-'СЕТ СН'!$F$21</f>
        <v>-138.35561618000003</v>
      </c>
      <c r="W337" s="37">
        <f>SUMIFS(СВЦЭМ!$J$34:$J$777,СВЦЭМ!$A$34:$A$777,$A337,СВЦЭМ!$B$34:$B$777,W$331)+'СЕТ СН'!$F$13-'СЕТ СН'!$F$21</f>
        <v>-140.94698378999999</v>
      </c>
      <c r="X337" s="37">
        <f>SUMIFS(СВЦЭМ!$J$34:$J$777,СВЦЭМ!$A$34:$A$777,$A337,СВЦЭМ!$B$34:$B$777,X$331)+'СЕТ СН'!$F$13-'СЕТ СН'!$F$21</f>
        <v>-149.78937354999999</v>
      </c>
      <c r="Y337" s="37">
        <f>SUMIFS(СВЦЭМ!$J$34:$J$777,СВЦЭМ!$A$34:$A$777,$A337,СВЦЭМ!$B$34:$B$777,Y$331)+'СЕТ СН'!$F$13-'СЕТ СН'!$F$21</f>
        <v>-134.64217081999999</v>
      </c>
    </row>
    <row r="338" spans="1:25" ht="15.75" x14ac:dyDescent="0.2">
      <c r="A338" s="36">
        <f t="shared" si="9"/>
        <v>42742</v>
      </c>
      <c r="B338" s="37">
        <f>SUMIFS(СВЦЭМ!$J$34:$J$777,СВЦЭМ!$A$34:$A$777,$A338,СВЦЭМ!$B$34:$B$777,B$331)+'СЕТ СН'!$F$13-'СЕТ СН'!$F$21</f>
        <v>-108.37924409999999</v>
      </c>
      <c r="C338" s="37">
        <f>SUMIFS(СВЦЭМ!$J$34:$J$777,СВЦЭМ!$A$34:$A$777,$A338,СВЦЭМ!$B$34:$B$777,C$331)+'СЕТ СН'!$F$13-'СЕТ СН'!$F$21</f>
        <v>-88.967597300000023</v>
      </c>
      <c r="D338" s="37">
        <f>SUMIFS(СВЦЭМ!$J$34:$J$777,СВЦЭМ!$A$34:$A$777,$A338,СВЦЭМ!$B$34:$B$777,D$331)+'СЕТ СН'!$F$13-'СЕТ СН'!$F$21</f>
        <v>-75.869713569999988</v>
      </c>
      <c r="E338" s="37">
        <f>SUMIFS(СВЦЭМ!$J$34:$J$777,СВЦЭМ!$A$34:$A$777,$A338,СВЦЭМ!$B$34:$B$777,E$331)+'СЕТ СН'!$F$13-'СЕТ СН'!$F$21</f>
        <v>-70.758529539999984</v>
      </c>
      <c r="F338" s="37">
        <f>SUMIFS(СВЦЭМ!$J$34:$J$777,СВЦЭМ!$A$34:$A$777,$A338,СВЦЭМ!$B$34:$B$777,F$331)+'СЕТ СН'!$F$13-'СЕТ СН'!$F$21</f>
        <v>-68.72835421000002</v>
      </c>
      <c r="G338" s="37">
        <f>SUMIFS(СВЦЭМ!$J$34:$J$777,СВЦЭМ!$A$34:$A$777,$A338,СВЦЭМ!$B$34:$B$777,G$331)+'СЕТ СН'!$F$13-'СЕТ СН'!$F$21</f>
        <v>-67.406654399999979</v>
      </c>
      <c r="H338" s="37">
        <f>SUMIFS(СВЦЭМ!$J$34:$J$777,СВЦЭМ!$A$34:$A$777,$A338,СВЦЭМ!$B$34:$B$777,H$331)+'СЕТ СН'!$F$13-'СЕТ СН'!$F$21</f>
        <v>-80.932752569999991</v>
      </c>
      <c r="I338" s="37">
        <f>SUMIFS(СВЦЭМ!$J$34:$J$777,СВЦЭМ!$A$34:$A$777,$A338,СВЦЭМ!$B$34:$B$777,I$331)+'СЕТ СН'!$F$13-'СЕТ СН'!$F$21</f>
        <v>-101.50232991000001</v>
      </c>
      <c r="J338" s="37">
        <f>SUMIFS(СВЦЭМ!$J$34:$J$777,СВЦЭМ!$A$34:$A$777,$A338,СВЦЭМ!$B$34:$B$777,J$331)+'СЕТ СН'!$F$13-'СЕТ СН'!$F$21</f>
        <v>-139.41781795000003</v>
      </c>
      <c r="K338" s="37">
        <f>SUMIFS(СВЦЭМ!$J$34:$J$777,СВЦЭМ!$A$34:$A$777,$A338,СВЦЭМ!$B$34:$B$777,K$331)+'СЕТ СН'!$F$13-'СЕТ СН'!$F$21</f>
        <v>-149.82033903000001</v>
      </c>
      <c r="L338" s="37">
        <f>SUMIFS(СВЦЭМ!$J$34:$J$777,СВЦЭМ!$A$34:$A$777,$A338,СВЦЭМ!$B$34:$B$777,L$331)+'СЕТ СН'!$F$13-'СЕТ СН'!$F$21</f>
        <v>-145.42076971</v>
      </c>
      <c r="M338" s="37">
        <f>SUMIFS(СВЦЭМ!$J$34:$J$777,СВЦЭМ!$A$34:$A$777,$A338,СВЦЭМ!$B$34:$B$777,M$331)+'СЕТ СН'!$F$13-'СЕТ СН'!$F$21</f>
        <v>-143.88078251000002</v>
      </c>
      <c r="N338" s="37">
        <f>SUMIFS(СВЦЭМ!$J$34:$J$777,СВЦЭМ!$A$34:$A$777,$A338,СВЦЭМ!$B$34:$B$777,N$331)+'СЕТ СН'!$F$13-'СЕТ СН'!$F$21</f>
        <v>-149.16182056000002</v>
      </c>
      <c r="O338" s="37">
        <f>SUMIFS(СВЦЭМ!$J$34:$J$777,СВЦЭМ!$A$34:$A$777,$A338,СВЦЭМ!$B$34:$B$777,O$331)+'СЕТ СН'!$F$13-'СЕТ СН'!$F$21</f>
        <v>-152.61234979</v>
      </c>
      <c r="P338" s="37">
        <f>SUMIFS(СВЦЭМ!$J$34:$J$777,СВЦЭМ!$A$34:$A$777,$A338,СВЦЭМ!$B$34:$B$777,P$331)+'СЕТ СН'!$F$13-'СЕТ СН'!$F$21</f>
        <v>-152.17224363999998</v>
      </c>
      <c r="Q338" s="37">
        <f>SUMIFS(СВЦЭМ!$J$34:$J$777,СВЦЭМ!$A$34:$A$777,$A338,СВЦЭМ!$B$34:$B$777,Q$331)+'СЕТ СН'!$F$13-'СЕТ СН'!$F$21</f>
        <v>-153.91026995999999</v>
      </c>
      <c r="R338" s="37">
        <f>SUMIFS(СВЦЭМ!$J$34:$J$777,СВЦЭМ!$A$34:$A$777,$A338,СВЦЭМ!$B$34:$B$777,R$331)+'СЕТ СН'!$F$13-'СЕТ СН'!$F$21</f>
        <v>-153.43114986</v>
      </c>
      <c r="S338" s="37">
        <f>SUMIFS(СВЦЭМ!$J$34:$J$777,СВЦЭМ!$A$34:$A$777,$A338,СВЦЭМ!$B$34:$B$777,S$331)+'СЕТ СН'!$F$13-'СЕТ СН'!$F$21</f>
        <v>-149.61580327000001</v>
      </c>
      <c r="T338" s="37">
        <f>SUMIFS(СВЦЭМ!$J$34:$J$777,СВЦЭМ!$A$34:$A$777,$A338,СВЦЭМ!$B$34:$B$777,T$331)+'СЕТ СН'!$F$13-'СЕТ СН'!$F$21</f>
        <v>-134.81794449</v>
      </c>
      <c r="U338" s="37">
        <f>SUMIFS(СВЦЭМ!$J$34:$J$777,СВЦЭМ!$A$34:$A$777,$A338,СВЦЭМ!$B$34:$B$777,U$331)+'СЕТ СН'!$F$13-'СЕТ СН'!$F$21</f>
        <v>-136.87204247</v>
      </c>
      <c r="V338" s="37">
        <f>SUMIFS(СВЦЭМ!$J$34:$J$777,СВЦЭМ!$A$34:$A$777,$A338,СВЦЭМ!$B$34:$B$777,V$331)+'СЕТ СН'!$F$13-'СЕТ СН'!$F$21</f>
        <v>-141.83706648999998</v>
      </c>
      <c r="W338" s="37">
        <f>SUMIFS(СВЦЭМ!$J$34:$J$777,СВЦЭМ!$A$34:$A$777,$A338,СВЦЭМ!$B$34:$B$777,W$331)+'СЕТ СН'!$F$13-'СЕТ СН'!$F$21</f>
        <v>-144.48814564999998</v>
      </c>
      <c r="X338" s="37">
        <f>SUMIFS(СВЦЭМ!$J$34:$J$777,СВЦЭМ!$A$34:$A$777,$A338,СВЦЭМ!$B$34:$B$777,X$331)+'СЕТ СН'!$F$13-'СЕТ СН'!$F$21</f>
        <v>-149.90670513999999</v>
      </c>
      <c r="Y338" s="37">
        <f>SUMIFS(СВЦЭМ!$J$34:$J$777,СВЦЭМ!$A$34:$A$777,$A338,СВЦЭМ!$B$34:$B$777,Y$331)+'СЕТ СН'!$F$13-'СЕТ СН'!$F$21</f>
        <v>-127.98395499999998</v>
      </c>
    </row>
    <row r="339" spans="1:25" ht="15.75" x14ac:dyDescent="0.2">
      <c r="A339" s="36">
        <f t="shared" si="9"/>
        <v>42743</v>
      </c>
      <c r="B339" s="37">
        <f>SUMIFS(СВЦЭМ!$J$34:$J$777,СВЦЭМ!$A$34:$A$777,$A339,СВЦЭМ!$B$34:$B$777,B$331)+'СЕТ СН'!$F$13-'СЕТ СН'!$F$21</f>
        <v>-108.54117915</v>
      </c>
      <c r="C339" s="37">
        <f>SUMIFS(СВЦЭМ!$J$34:$J$777,СВЦЭМ!$A$34:$A$777,$A339,СВЦЭМ!$B$34:$B$777,C$331)+'СЕТ СН'!$F$13-'СЕТ СН'!$F$21</f>
        <v>-84.574675870000021</v>
      </c>
      <c r="D339" s="37">
        <f>SUMIFS(СВЦЭМ!$J$34:$J$777,СВЦЭМ!$A$34:$A$777,$A339,СВЦЭМ!$B$34:$B$777,D$331)+'СЕТ СН'!$F$13-'СЕТ СН'!$F$21</f>
        <v>-62.275288739999951</v>
      </c>
      <c r="E339" s="37">
        <f>SUMIFS(СВЦЭМ!$J$34:$J$777,СВЦЭМ!$A$34:$A$777,$A339,СВЦЭМ!$B$34:$B$777,E$331)+'СЕТ СН'!$F$13-'СЕТ СН'!$F$21</f>
        <v>-41.691178629999968</v>
      </c>
      <c r="F339" s="37">
        <f>SUMIFS(СВЦЭМ!$J$34:$J$777,СВЦЭМ!$A$34:$A$777,$A339,СВЦЭМ!$B$34:$B$777,F$331)+'СЕТ СН'!$F$13-'СЕТ СН'!$F$21</f>
        <v>-36.495557319999989</v>
      </c>
      <c r="G339" s="37">
        <f>SUMIFS(СВЦЭМ!$J$34:$J$777,СВЦЭМ!$A$34:$A$777,$A339,СВЦЭМ!$B$34:$B$777,G$331)+'СЕТ СН'!$F$13-'СЕТ СН'!$F$21</f>
        <v>-40.342576259999987</v>
      </c>
      <c r="H339" s="37">
        <f>SUMIFS(СВЦЭМ!$J$34:$J$777,СВЦЭМ!$A$34:$A$777,$A339,СВЦЭМ!$B$34:$B$777,H$331)+'СЕТ СН'!$F$13-'СЕТ СН'!$F$21</f>
        <v>-46.485500040000034</v>
      </c>
      <c r="I339" s="37">
        <f>SUMIFS(СВЦЭМ!$J$34:$J$777,СВЦЭМ!$A$34:$A$777,$A339,СВЦЭМ!$B$34:$B$777,I$331)+'СЕТ СН'!$F$13-'СЕТ СН'!$F$21</f>
        <v>-70.587793379999994</v>
      </c>
      <c r="J339" s="37">
        <f>SUMIFS(СВЦЭМ!$J$34:$J$777,СВЦЭМ!$A$34:$A$777,$A339,СВЦЭМ!$B$34:$B$777,J$331)+'СЕТ СН'!$F$13-'СЕТ СН'!$F$21</f>
        <v>-103.49582319000001</v>
      </c>
      <c r="K339" s="37">
        <f>SUMIFS(СВЦЭМ!$J$34:$J$777,СВЦЭМ!$A$34:$A$777,$A339,СВЦЭМ!$B$34:$B$777,K$331)+'СЕТ СН'!$F$13-'СЕТ СН'!$F$21</f>
        <v>-126.54183438000001</v>
      </c>
      <c r="L339" s="37">
        <f>SUMIFS(СВЦЭМ!$J$34:$J$777,СВЦЭМ!$A$34:$A$777,$A339,СВЦЭМ!$B$34:$B$777,L$331)+'СЕТ СН'!$F$13-'СЕТ СН'!$F$21</f>
        <v>-135.75972208000002</v>
      </c>
      <c r="M339" s="37">
        <f>SUMIFS(СВЦЭМ!$J$34:$J$777,СВЦЭМ!$A$34:$A$777,$A339,СВЦЭМ!$B$34:$B$777,M$331)+'СЕТ СН'!$F$13-'СЕТ СН'!$F$21</f>
        <v>-135.68151130000001</v>
      </c>
      <c r="N339" s="37">
        <f>SUMIFS(СВЦЭМ!$J$34:$J$777,СВЦЭМ!$A$34:$A$777,$A339,СВЦЭМ!$B$34:$B$777,N$331)+'СЕТ СН'!$F$13-'СЕТ СН'!$F$21</f>
        <v>-138.90674602000001</v>
      </c>
      <c r="O339" s="37">
        <f>SUMIFS(СВЦЭМ!$J$34:$J$777,СВЦЭМ!$A$34:$A$777,$A339,СВЦЭМ!$B$34:$B$777,O$331)+'СЕТ СН'!$F$13-'СЕТ СН'!$F$21</f>
        <v>-132.67828006000002</v>
      </c>
      <c r="P339" s="37">
        <f>SUMIFS(СВЦЭМ!$J$34:$J$777,СВЦЭМ!$A$34:$A$777,$A339,СВЦЭМ!$B$34:$B$777,P$331)+'СЕТ СН'!$F$13-'СЕТ СН'!$F$21</f>
        <v>-127.75009342999999</v>
      </c>
      <c r="Q339" s="37">
        <f>SUMIFS(СВЦЭМ!$J$34:$J$777,СВЦЭМ!$A$34:$A$777,$A339,СВЦЭМ!$B$34:$B$777,Q$331)+'СЕТ СН'!$F$13-'СЕТ СН'!$F$21</f>
        <v>-120.10918652999999</v>
      </c>
      <c r="R339" s="37">
        <f>SUMIFS(СВЦЭМ!$J$34:$J$777,СВЦЭМ!$A$34:$A$777,$A339,СВЦЭМ!$B$34:$B$777,R$331)+'СЕТ СН'!$F$13-'СЕТ СН'!$F$21</f>
        <v>-122.18943839999997</v>
      </c>
      <c r="S339" s="37">
        <f>SUMIFS(СВЦЭМ!$J$34:$J$777,СВЦЭМ!$A$34:$A$777,$A339,СВЦЭМ!$B$34:$B$777,S$331)+'СЕТ СН'!$F$13-'СЕТ СН'!$F$21</f>
        <v>-135.83759839999999</v>
      </c>
      <c r="T339" s="37">
        <f>SUMIFS(СВЦЭМ!$J$34:$J$777,СВЦЭМ!$A$34:$A$777,$A339,СВЦЭМ!$B$34:$B$777,T$331)+'СЕТ СН'!$F$13-'СЕТ СН'!$F$21</f>
        <v>-127.01478699</v>
      </c>
      <c r="U339" s="37">
        <f>SUMIFS(СВЦЭМ!$J$34:$J$777,СВЦЭМ!$A$34:$A$777,$A339,СВЦЭМ!$B$34:$B$777,U$331)+'СЕТ СН'!$F$13-'СЕТ СН'!$F$21</f>
        <v>-128.35394808000001</v>
      </c>
      <c r="V339" s="37">
        <f>SUMIFS(СВЦЭМ!$J$34:$J$777,СВЦЭМ!$A$34:$A$777,$A339,СВЦЭМ!$B$34:$B$777,V$331)+'СЕТ СН'!$F$13-'СЕТ СН'!$F$21</f>
        <v>-131.91862150999998</v>
      </c>
      <c r="W339" s="37">
        <f>SUMIFS(СВЦЭМ!$J$34:$J$777,СВЦЭМ!$A$34:$A$777,$A339,СВЦЭМ!$B$34:$B$777,W$331)+'СЕТ СН'!$F$13-'СЕТ СН'!$F$21</f>
        <v>-132.67823623999999</v>
      </c>
      <c r="X339" s="37">
        <f>SUMIFS(СВЦЭМ!$J$34:$J$777,СВЦЭМ!$A$34:$A$777,$A339,СВЦЭМ!$B$34:$B$777,X$331)+'СЕТ СН'!$F$13-'СЕТ СН'!$F$21</f>
        <v>-123.26167882999999</v>
      </c>
      <c r="Y339" s="37">
        <f>SUMIFS(СВЦЭМ!$J$34:$J$777,СВЦЭМ!$A$34:$A$777,$A339,СВЦЭМ!$B$34:$B$777,Y$331)+'СЕТ СН'!$F$13-'СЕТ СН'!$F$21</f>
        <v>-87.356188550000013</v>
      </c>
    </row>
    <row r="340" spans="1:25" ht="15.75" x14ac:dyDescent="0.2">
      <c r="A340" s="36">
        <f t="shared" si="9"/>
        <v>42744</v>
      </c>
      <c r="B340" s="37">
        <f>SUMIFS(СВЦЭМ!$J$34:$J$777,СВЦЭМ!$A$34:$A$777,$A340,СВЦЭМ!$B$34:$B$777,B$331)+'СЕТ СН'!$F$13-'СЕТ СН'!$F$21</f>
        <v>-64.357899009999983</v>
      </c>
      <c r="C340" s="37">
        <f>SUMIFS(СВЦЭМ!$J$34:$J$777,СВЦЭМ!$A$34:$A$777,$A340,СВЦЭМ!$B$34:$B$777,C$331)+'СЕТ СН'!$F$13-'СЕТ СН'!$F$21</f>
        <v>-42.812180809999973</v>
      </c>
      <c r="D340" s="37">
        <f>SUMIFS(СВЦЭМ!$J$34:$J$777,СВЦЭМ!$A$34:$A$777,$A340,СВЦЭМ!$B$34:$B$777,D$331)+'СЕТ СН'!$F$13-'СЕТ СН'!$F$21</f>
        <v>-26.701330170000006</v>
      </c>
      <c r="E340" s="37">
        <f>SUMIFS(СВЦЭМ!$J$34:$J$777,СВЦЭМ!$A$34:$A$777,$A340,СВЦЭМ!$B$34:$B$777,E$331)+'СЕТ СН'!$F$13-'СЕТ СН'!$F$21</f>
        <v>-19.341782380000041</v>
      </c>
      <c r="F340" s="37">
        <f>SUMIFS(СВЦЭМ!$J$34:$J$777,СВЦЭМ!$A$34:$A$777,$A340,СВЦЭМ!$B$34:$B$777,F$331)+'СЕТ СН'!$F$13-'СЕТ СН'!$F$21</f>
        <v>-20.920030890000021</v>
      </c>
      <c r="G340" s="37">
        <f>SUMIFS(СВЦЭМ!$J$34:$J$777,СВЦЭМ!$A$34:$A$777,$A340,СВЦЭМ!$B$34:$B$777,G$331)+'СЕТ СН'!$F$13-'СЕТ СН'!$F$21</f>
        <v>-26.762517239999966</v>
      </c>
      <c r="H340" s="37">
        <f>SUMIFS(СВЦЭМ!$J$34:$J$777,СВЦЭМ!$A$34:$A$777,$A340,СВЦЭМ!$B$34:$B$777,H$331)+'СЕТ СН'!$F$13-'СЕТ СН'!$F$21</f>
        <v>-57.720036410000034</v>
      </c>
      <c r="I340" s="37">
        <f>SUMIFS(СВЦЭМ!$J$34:$J$777,СВЦЭМ!$A$34:$A$777,$A340,СВЦЭМ!$B$34:$B$777,I$331)+'СЕТ СН'!$F$13-'СЕТ СН'!$F$21</f>
        <v>-84.65751259000001</v>
      </c>
      <c r="J340" s="37">
        <f>SUMIFS(СВЦЭМ!$J$34:$J$777,СВЦЭМ!$A$34:$A$777,$A340,СВЦЭМ!$B$34:$B$777,J$331)+'СЕТ СН'!$F$13-'СЕТ СН'!$F$21</f>
        <v>-119.57126102000001</v>
      </c>
      <c r="K340" s="37">
        <f>SUMIFS(СВЦЭМ!$J$34:$J$777,СВЦЭМ!$A$34:$A$777,$A340,СВЦЭМ!$B$34:$B$777,K$331)+'СЕТ СН'!$F$13-'СЕТ СН'!$F$21</f>
        <v>-132.76012492000001</v>
      </c>
      <c r="L340" s="37">
        <f>SUMIFS(СВЦЭМ!$J$34:$J$777,СВЦЭМ!$A$34:$A$777,$A340,СВЦЭМ!$B$34:$B$777,L$331)+'СЕТ СН'!$F$13-'СЕТ СН'!$F$21</f>
        <v>-133.94283469999999</v>
      </c>
      <c r="M340" s="37">
        <f>SUMIFS(СВЦЭМ!$J$34:$J$777,СВЦЭМ!$A$34:$A$777,$A340,СВЦЭМ!$B$34:$B$777,M$331)+'СЕТ СН'!$F$13-'СЕТ СН'!$F$21</f>
        <v>-135.16665539000002</v>
      </c>
      <c r="N340" s="37">
        <f>SUMIFS(СВЦЭМ!$J$34:$J$777,СВЦЭМ!$A$34:$A$777,$A340,СВЦЭМ!$B$34:$B$777,N$331)+'СЕТ СН'!$F$13-'СЕТ СН'!$F$21</f>
        <v>-123.93188062000002</v>
      </c>
      <c r="O340" s="37">
        <f>SUMIFS(СВЦЭМ!$J$34:$J$777,СВЦЭМ!$A$34:$A$777,$A340,СВЦЭМ!$B$34:$B$777,O$331)+'СЕТ СН'!$F$13-'СЕТ СН'!$F$21</f>
        <v>-123.83341582000003</v>
      </c>
      <c r="P340" s="37">
        <f>SUMIFS(СВЦЭМ!$J$34:$J$777,СВЦЭМ!$A$34:$A$777,$A340,СВЦЭМ!$B$34:$B$777,P$331)+'СЕТ СН'!$F$13-'СЕТ СН'!$F$21</f>
        <v>-122.54269899000002</v>
      </c>
      <c r="Q340" s="37">
        <f>SUMIFS(СВЦЭМ!$J$34:$J$777,СВЦЭМ!$A$34:$A$777,$A340,СВЦЭМ!$B$34:$B$777,Q$331)+'СЕТ СН'!$F$13-'СЕТ СН'!$F$21</f>
        <v>-122.81329212000003</v>
      </c>
      <c r="R340" s="37">
        <f>SUMIFS(СВЦЭМ!$J$34:$J$777,СВЦЭМ!$A$34:$A$777,$A340,СВЦЭМ!$B$34:$B$777,R$331)+'СЕТ СН'!$F$13-'СЕТ СН'!$F$21</f>
        <v>-121.42514886999999</v>
      </c>
      <c r="S340" s="37">
        <f>SUMIFS(СВЦЭМ!$J$34:$J$777,СВЦЭМ!$A$34:$A$777,$A340,СВЦЭМ!$B$34:$B$777,S$331)+'СЕТ СН'!$F$13-'СЕТ СН'!$F$21</f>
        <v>-125.10287009000001</v>
      </c>
      <c r="T340" s="37">
        <f>SUMIFS(СВЦЭМ!$J$34:$J$777,СВЦЭМ!$A$34:$A$777,$A340,СВЦЭМ!$B$34:$B$777,T$331)+'СЕТ СН'!$F$13-'СЕТ СН'!$F$21</f>
        <v>-133.34044362999998</v>
      </c>
      <c r="U340" s="37">
        <f>SUMIFS(СВЦЭМ!$J$34:$J$777,СВЦЭМ!$A$34:$A$777,$A340,СВЦЭМ!$B$34:$B$777,U$331)+'СЕТ СН'!$F$13-'СЕТ СН'!$F$21</f>
        <v>-131.23890101000001</v>
      </c>
      <c r="V340" s="37">
        <f>SUMIFS(СВЦЭМ!$J$34:$J$777,СВЦЭМ!$A$34:$A$777,$A340,СВЦЭМ!$B$34:$B$777,V$331)+'СЕТ СН'!$F$13-'СЕТ СН'!$F$21</f>
        <v>-131.43661537000003</v>
      </c>
      <c r="W340" s="37">
        <f>SUMIFS(СВЦЭМ!$J$34:$J$777,СВЦЭМ!$A$34:$A$777,$A340,СВЦЭМ!$B$34:$B$777,W$331)+'СЕТ СН'!$F$13-'СЕТ СН'!$F$21</f>
        <v>-130.92994721000002</v>
      </c>
      <c r="X340" s="37">
        <f>SUMIFS(СВЦЭМ!$J$34:$J$777,СВЦЭМ!$A$34:$A$777,$A340,СВЦЭМ!$B$34:$B$777,X$331)+'СЕТ СН'!$F$13-'СЕТ СН'!$F$21</f>
        <v>-125.67368694999999</v>
      </c>
      <c r="Y340" s="37">
        <f>SUMIFS(СВЦЭМ!$J$34:$J$777,СВЦЭМ!$A$34:$A$777,$A340,СВЦЭМ!$B$34:$B$777,Y$331)+'СЕТ СН'!$F$13-'СЕТ СН'!$F$21</f>
        <v>-96.644302639999978</v>
      </c>
    </row>
    <row r="341" spans="1:25" ht="15.75" x14ac:dyDescent="0.2">
      <c r="A341" s="36">
        <f t="shared" si="9"/>
        <v>42745</v>
      </c>
      <c r="B341" s="37">
        <f>SUMIFS(СВЦЭМ!$J$34:$J$777,СВЦЭМ!$A$34:$A$777,$A341,СВЦЭМ!$B$34:$B$777,B$331)+'СЕТ СН'!$F$13-'СЕТ СН'!$F$21</f>
        <v>-40.805655559999991</v>
      </c>
      <c r="C341" s="37">
        <f>SUMIFS(СВЦЭМ!$J$34:$J$777,СВЦЭМ!$A$34:$A$777,$A341,СВЦЭМ!$B$34:$B$777,C$331)+'СЕТ СН'!$F$13-'СЕТ СН'!$F$21</f>
        <v>-23.839380450000021</v>
      </c>
      <c r="D341" s="37">
        <f>SUMIFS(СВЦЭМ!$J$34:$J$777,СВЦЭМ!$A$34:$A$777,$A341,СВЦЭМ!$B$34:$B$777,D$331)+'СЕТ СН'!$F$13-'СЕТ СН'!$F$21</f>
        <v>-21.871866110000042</v>
      </c>
      <c r="E341" s="37">
        <f>SUMIFS(СВЦЭМ!$J$34:$J$777,СВЦЭМ!$A$34:$A$777,$A341,СВЦЭМ!$B$34:$B$777,E$331)+'СЕТ СН'!$F$13-'СЕТ СН'!$F$21</f>
        <v>-20.192945099999974</v>
      </c>
      <c r="F341" s="37">
        <f>SUMIFS(СВЦЭМ!$J$34:$J$777,СВЦЭМ!$A$34:$A$777,$A341,СВЦЭМ!$B$34:$B$777,F$331)+'СЕТ СН'!$F$13-'СЕТ СН'!$F$21</f>
        <v>-19.91670388</v>
      </c>
      <c r="G341" s="37">
        <f>SUMIFS(СВЦЭМ!$J$34:$J$777,СВЦЭМ!$A$34:$A$777,$A341,СВЦЭМ!$B$34:$B$777,G$331)+'СЕТ СН'!$F$13-'СЕТ СН'!$F$21</f>
        <v>-19.932034670000007</v>
      </c>
      <c r="H341" s="37">
        <f>SUMIFS(СВЦЭМ!$J$34:$J$777,СВЦЭМ!$A$34:$A$777,$A341,СВЦЭМ!$B$34:$B$777,H$331)+'СЕТ СН'!$F$13-'СЕТ СН'!$F$21</f>
        <v>-39.710650230000056</v>
      </c>
      <c r="I341" s="37">
        <f>SUMIFS(СВЦЭМ!$J$34:$J$777,СВЦЭМ!$A$34:$A$777,$A341,СВЦЭМ!$B$34:$B$777,I$331)+'СЕТ СН'!$F$13-'СЕТ СН'!$F$21</f>
        <v>-81.808159139999987</v>
      </c>
      <c r="J341" s="37">
        <f>SUMIFS(СВЦЭМ!$J$34:$J$777,СВЦЭМ!$A$34:$A$777,$A341,СВЦЭМ!$B$34:$B$777,J$331)+'СЕТ СН'!$F$13-'СЕТ СН'!$F$21</f>
        <v>-123.09113181999999</v>
      </c>
      <c r="K341" s="37">
        <f>SUMIFS(СВЦЭМ!$J$34:$J$777,СВЦЭМ!$A$34:$A$777,$A341,СВЦЭМ!$B$34:$B$777,K$331)+'СЕТ СН'!$F$13-'СЕТ СН'!$F$21</f>
        <v>-128.47050408000001</v>
      </c>
      <c r="L341" s="37">
        <f>SUMIFS(СВЦЭМ!$J$34:$J$777,СВЦЭМ!$A$34:$A$777,$A341,СВЦЭМ!$B$34:$B$777,L$331)+'СЕТ СН'!$F$13-'СЕТ СН'!$F$21</f>
        <v>-128.29887630000002</v>
      </c>
      <c r="M341" s="37">
        <f>SUMIFS(СВЦЭМ!$J$34:$J$777,СВЦЭМ!$A$34:$A$777,$A341,СВЦЭМ!$B$34:$B$777,M$331)+'СЕТ СН'!$F$13-'СЕТ СН'!$F$21</f>
        <v>-132.36695486999997</v>
      </c>
      <c r="N341" s="37">
        <f>SUMIFS(СВЦЭМ!$J$34:$J$777,СВЦЭМ!$A$34:$A$777,$A341,СВЦЭМ!$B$34:$B$777,N$331)+'СЕТ СН'!$F$13-'СЕТ СН'!$F$21</f>
        <v>-130.16389710999999</v>
      </c>
      <c r="O341" s="37">
        <f>SUMIFS(СВЦЭМ!$J$34:$J$777,СВЦЭМ!$A$34:$A$777,$A341,СВЦЭМ!$B$34:$B$777,O$331)+'СЕТ СН'!$F$13-'СЕТ СН'!$F$21</f>
        <v>-124.81560459999997</v>
      </c>
      <c r="P341" s="37">
        <f>SUMIFS(СВЦЭМ!$J$34:$J$777,СВЦЭМ!$A$34:$A$777,$A341,СВЦЭМ!$B$34:$B$777,P$331)+'СЕТ СН'!$F$13-'СЕТ СН'!$F$21</f>
        <v>-118.88364917000001</v>
      </c>
      <c r="Q341" s="37">
        <f>SUMIFS(СВЦЭМ!$J$34:$J$777,СВЦЭМ!$A$34:$A$777,$A341,СВЦЭМ!$B$34:$B$777,Q$331)+'СЕТ СН'!$F$13-'СЕТ СН'!$F$21</f>
        <v>-111.45829458999998</v>
      </c>
      <c r="R341" s="37">
        <f>SUMIFS(СВЦЭМ!$J$34:$J$777,СВЦЭМ!$A$34:$A$777,$A341,СВЦЭМ!$B$34:$B$777,R$331)+'СЕТ СН'!$F$13-'СЕТ СН'!$F$21</f>
        <v>-112.62890075000001</v>
      </c>
      <c r="S341" s="37">
        <f>SUMIFS(СВЦЭМ!$J$34:$J$777,СВЦЭМ!$A$34:$A$777,$A341,СВЦЭМ!$B$34:$B$777,S$331)+'СЕТ СН'!$F$13-'СЕТ СН'!$F$21</f>
        <v>-126.88201341000001</v>
      </c>
      <c r="T341" s="37">
        <f>SUMIFS(СВЦЭМ!$J$34:$J$777,СВЦЭМ!$A$34:$A$777,$A341,СВЦЭМ!$B$34:$B$777,T$331)+'СЕТ СН'!$F$13-'СЕТ СН'!$F$21</f>
        <v>-130.46864606999998</v>
      </c>
      <c r="U341" s="37">
        <f>SUMIFS(СВЦЭМ!$J$34:$J$777,СВЦЭМ!$A$34:$A$777,$A341,СВЦЭМ!$B$34:$B$777,U$331)+'СЕТ СН'!$F$13-'СЕТ СН'!$F$21</f>
        <v>-130.24881497000001</v>
      </c>
      <c r="V341" s="37">
        <f>SUMIFS(СВЦЭМ!$J$34:$J$777,СВЦЭМ!$A$34:$A$777,$A341,СВЦЭМ!$B$34:$B$777,V$331)+'СЕТ СН'!$F$13-'СЕТ СН'!$F$21</f>
        <v>-131.99607307000002</v>
      </c>
      <c r="W341" s="37">
        <f>SUMIFS(СВЦЭМ!$J$34:$J$777,СВЦЭМ!$A$34:$A$777,$A341,СВЦЭМ!$B$34:$B$777,W$331)+'СЕТ СН'!$F$13-'СЕТ СН'!$F$21</f>
        <v>-132.59752865000002</v>
      </c>
      <c r="X341" s="37">
        <f>SUMIFS(СВЦЭМ!$J$34:$J$777,СВЦЭМ!$A$34:$A$777,$A341,СВЦЭМ!$B$34:$B$777,X$331)+'СЕТ СН'!$F$13-'СЕТ СН'!$F$21</f>
        <v>-119.75455907000003</v>
      </c>
      <c r="Y341" s="37">
        <f>SUMIFS(СВЦЭМ!$J$34:$J$777,СВЦЭМ!$A$34:$A$777,$A341,СВЦЭМ!$B$34:$B$777,Y$331)+'СЕТ СН'!$F$13-'СЕТ СН'!$F$21</f>
        <v>-79.422571829999981</v>
      </c>
    </row>
    <row r="342" spans="1:25" ht="15.75" x14ac:dyDescent="0.2">
      <c r="A342" s="36">
        <f t="shared" si="9"/>
        <v>42746</v>
      </c>
      <c r="B342" s="37">
        <f>SUMIFS(СВЦЭМ!$J$34:$J$777,СВЦЭМ!$A$34:$A$777,$A342,СВЦЭМ!$B$34:$B$777,B$331)+'СЕТ СН'!$F$13-'СЕТ СН'!$F$21</f>
        <v>-69.359214220000013</v>
      </c>
      <c r="C342" s="37">
        <f>SUMIFS(СВЦЭМ!$J$34:$J$777,СВЦЭМ!$A$34:$A$777,$A342,СВЦЭМ!$B$34:$B$777,C$331)+'СЕТ СН'!$F$13-'СЕТ СН'!$F$21</f>
        <v>-62.479580260000034</v>
      </c>
      <c r="D342" s="37">
        <f>SUMIFS(СВЦЭМ!$J$34:$J$777,СВЦЭМ!$A$34:$A$777,$A342,СВЦЭМ!$B$34:$B$777,D$331)+'СЕТ СН'!$F$13-'СЕТ СН'!$F$21</f>
        <v>-57.440694860000008</v>
      </c>
      <c r="E342" s="37">
        <f>SUMIFS(СВЦЭМ!$J$34:$J$777,СВЦЭМ!$A$34:$A$777,$A342,СВЦЭМ!$B$34:$B$777,E$331)+'СЕТ СН'!$F$13-'СЕТ СН'!$F$21</f>
        <v>-60.176006310000048</v>
      </c>
      <c r="F342" s="37">
        <f>SUMIFS(СВЦЭМ!$J$34:$J$777,СВЦЭМ!$A$34:$A$777,$A342,СВЦЭМ!$B$34:$B$777,F$331)+'СЕТ СН'!$F$13-'СЕТ СН'!$F$21</f>
        <v>-59.824651480000057</v>
      </c>
      <c r="G342" s="37">
        <f>SUMIFS(СВЦЭМ!$J$34:$J$777,СВЦЭМ!$A$34:$A$777,$A342,СВЦЭМ!$B$34:$B$777,G$331)+'СЕТ СН'!$F$13-'СЕТ СН'!$F$21</f>
        <v>-62.525372120000043</v>
      </c>
      <c r="H342" s="37">
        <f>SUMIFS(СВЦЭМ!$J$34:$J$777,СВЦЭМ!$A$34:$A$777,$A342,СВЦЭМ!$B$34:$B$777,H$331)+'СЕТ СН'!$F$13-'СЕТ СН'!$F$21</f>
        <v>-62.438211870000032</v>
      </c>
      <c r="I342" s="37">
        <f>SUMIFS(СВЦЭМ!$J$34:$J$777,СВЦЭМ!$A$34:$A$777,$A342,СВЦЭМ!$B$34:$B$777,I$331)+'СЕТ СН'!$F$13-'СЕТ СН'!$F$21</f>
        <v>-75.590158429999974</v>
      </c>
      <c r="J342" s="37">
        <f>SUMIFS(СВЦЭМ!$J$34:$J$777,СВЦЭМ!$A$34:$A$777,$A342,СВЦЭМ!$B$34:$B$777,J$331)+'СЕТ СН'!$F$13-'СЕТ СН'!$F$21</f>
        <v>-107.78227602999999</v>
      </c>
      <c r="K342" s="37">
        <f>SUMIFS(СВЦЭМ!$J$34:$J$777,СВЦЭМ!$A$34:$A$777,$A342,СВЦЭМ!$B$34:$B$777,K$331)+'СЕТ СН'!$F$13-'СЕТ СН'!$F$21</f>
        <v>-96.792571329999987</v>
      </c>
      <c r="L342" s="37">
        <f>SUMIFS(СВЦЭМ!$J$34:$J$777,СВЦЭМ!$A$34:$A$777,$A342,СВЦЭМ!$B$34:$B$777,L$331)+'СЕТ СН'!$F$13-'СЕТ СН'!$F$21</f>
        <v>-75.541676419999988</v>
      </c>
      <c r="M342" s="37">
        <f>SUMIFS(СВЦЭМ!$J$34:$J$777,СВЦЭМ!$A$34:$A$777,$A342,СВЦЭМ!$B$34:$B$777,M$331)+'СЕТ СН'!$F$13-'СЕТ СН'!$F$21</f>
        <v>-78.563800669999978</v>
      </c>
      <c r="N342" s="37">
        <f>SUMIFS(СВЦЭМ!$J$34:$J$777,СВЦЭМ!$A$34:$A$777,$A342,СВЦЭМ!$B$34:$B$777,N$331)+'СЕТ СН'!$F$13-'СЕТ СН'!$F$21</f>
        <v>-86.802651360000027</v>
      </c>
      <c r="O342" s="37">
        <f>SUMIFS(СВЦЭМ!$J$34:$J$777,СВЦЭМ!$A$34:$A$777,$A342,СВЦЭМ!$B$34:$B$777,O$331)+'СЕТ СН'!$F$13-'СЕТ СН'!$F$21</f>
        <v>-89.592756280000003</v>
      </c>
      <c r="P342" s="37">
        <f>SUMIFS(СВЦЭМ!$J$34:$J$777,СВЦЭМ!$A$34:$A$777,$A342,СВЦЭМ!$B$34:$B$777,P$331)+'СЕТ СН'!$F$13-'СЕТ СН'!$F$21</f>
        <v>-92.947750250000013</v>
      </c>
      <c r="Q342" s="37">
        <f>SUMIFS(СВЦЭМ!$J$34:$J$777,СВЦЭМ!$A$34:$A$777,$A342,СВЦЭМ!$B$34:$B$777,Q$331)+'СЕТ СН'!$F$13-'СЕТ СН'!$F$21</f>
        <v>-96.286606730000017</v>
      </c>
      <c r="R342" s="37">
        <f>SUMIFS(СВЦЭМ!$J$34:$J$777,СВЦЭМ!$A$34:$A$777,$A342,СВЦЭМ!$B$34:$B$777,R$331)+'СЕТ СН'!$F$13-'СЕТ СН'!$F$21</f>
        <v>-95.722892240000022</v>
      </c>
      <c r="S342" s="37">
        <f>SUMIFS(СВЦЭМ!$J$34:$J$777,СВЦЭМ!$A$34:$A$777,$A342,СВЦЭМ!$B$34:$B$777,S$331)+'СЕТ СН'!$F$13-'СЕТ СН'!$F$21</f>
        <v>-104.75161384</v>
      </c>
      <c r="T342" s="37">
        <f>SUMIFS(СВЦЭМ!$J$34:$J$777,СВЦЭМ!$A$34:$A$777,$A342,СВЦЭМ!$B$34:$B$777,T$331)+'СЕТ СН'!$F$13-'СЕТ СН'!$F$21</f>
        <v>-142.08136259999998</v>
      </c>
      <c r="U342" s="37">
        <f>SUMIFS(СВЦЭМ!$J$34:$J$777,СВЦЭМ!$A$34:$A$777,$A342,СВЦЭМ!$B$34:$B$777,U$331)+'СЕТ СН'!$F$13-'СЕТ СН'!$F$21</f>
        <v>-142.60675043999998</v>
      </c>
      <c r="V342" s="37">
        <f>SUMIFS(СВЦЭМ!$J$34:$J$777,СВЦЭМ!$A$34:$A$777,$A342,СВЦЭМ!$B$34:$B$777,V$331)+'СЕТ СН'!$F$13-'СЕТ СН'!$F$21</f>
        <v>-141.75005909999999</v>
      </c>
      <c r="W342" s="37">
        <f>SUMIFS(СВЦЭМ!$J$34:$J$777,СВЦЭМ!$A$34:$A$777,$A342,СВЦЭМ!$B$34:$B$777,W$331)+'СЕТ СН'!$F$13-'СЕТ СН'!$F$21</f>
        <v>-133.35978064</v>
      </c>
      <c r="X342" s="37">
        <f>SUMIFS(СВЦЭМ!$J$34:$J$777,СВЦЭМ!$A$34:$A$777,$A342,СВЦЭМ!$B$34:$B$777,X$331)+'СЕТ СН'!$F$13-'СЕТ СН'!$F$21</f>
        <v>-118.10188682</v>
      </c>
      <c r="Y342" s="37">
        <f>SUMIFS(СВЦЭМ!$J$34:$J$777,СВЦЭМ!$A$34:$A$777,$A342,СВЦЭМ!$B$34:$B$777,Y$331)+'СЕТ СН'!$F$13-'СЕТ СН'!$F$21</f>
        <v>-104.54071692000002</v>
      </c>
    </row>
    <row r="343" spans="1:25" ht="15.75" x14ac:dyDescent="0.2">
      <c r="A343" s="36">
        <f t="shared" si="9"/>
        <v>42747</v>
      </c>
      <c r="B343" s="37">
        <f>SUMIFS(СВЦЭМ!$J$34:$J$777,СВЦЭМ!$A$34:$A$777,$A343,СВЦЭМ!$B$34:$B$777,B$331)+'СЕТ СН'!$F$13-'СЕТ СН'!$F$21</f>
        <v>-86.872489140000027</v>
      </c>
      <c r="C343" s="37">
        <f>SUMIFS(СВЦЭМ!$J$34:$J$777,СВЦЭМ!$A$34:$A$777,$A343,СВЦЭМ!$B$34:$B$777,C$331)+'СЕТ СН'!$F$13-'СЕТ СН'!$F$21</f>
        <v>-65.435645229999977</v>
      </c>
      <c r="D343" s="37">
        <f>SUMIFS(СВЦЭМ!$J$34:$J$777,СВЦЭМ!$A$34:$A$777,$A343,СВЦЭМ!$B$34:$B$777,D$331)+'СЕТ СН'!$F$13-'СЕТ СН'!$F$21</f>
        <v>-58.600825669999949</v>
      </c>
      <c r="E343" s="37">
        <f>SUMIFS(СВЦЭМ!$J$34:$J$777,СВЦЭМ!$A$34:$A$777,$A343,СВЦЭМ!$B$34:$B$777,E$331)+'СЕТ СН'!$F$13-'СЕТ СН'!$F$21</f>
        <v>-57.143302540000036</v>
      </c>
      <c r="F343" s="37">
        <f>SUMIFS(СВЦЭМ!$J$34:$J$777,СВЦЭМ!$A$34:$A$777,$A343,СВЦЭМ!$B$34:$B$777,F$331)+'СЕТ СН'!$F$13-'СЕТ СН'!$F$21</f>
        <v>-58.460014819999969</v>
      </c>
      <c r="G343" s="37">
        <f>SUMIFS(СВЦЭМ!$J$34:$J$777,СВЦЭМ!$A$34:$A$777,$A343,СВЦЭМ!$B$34:$B$777,G$331)+'СЕТ СН'!$F$13-'СЕТ СН'!$F$21</f>
        <v>-57.027567879999992</v>
      </c>
      <c r="H343" s="37">
        <f>SUMIFS(СВЦЭМ!$J$34:$J$777,СВЦЭМ!$A$34:$A$777,$A343,СВЦЭМ!$B$34:$B$777,H$331)+'СЕТ СН'!$F$13-'СЕТ СН'!$F$21</f>
        <v>-56.478549509999993</v>
      </c>
      <c r="I343" s="37">
        <f>SUMIFS(СВЦЭМ!$J$34:$J$777,СВЦЭМ!$A$34:$A$777,$A343,СВЦЭМ!$B$34:$B$777,I$331)+'СЕТ СН'!$F$13-'СЕТ СН'!$F$21</f>
        <v>-79.025802399999975</v>
      </c>
      <c r="J343" s="37">
        <f>SUMIFS(СВЦЭМ!$J$34:$J$777,СВЦЭМ!$A$34:$A$777,$A343,СВЦЭМ!$B$34:$B$777,J$331)+'СЕТ СН'!$F$13-'СЕТ СН'!$F$21</f>
        <v>-115.89017317000003</v>
      </c>
      <c r="K343" s="37">
        <f>SUMIFS(СВЦЭМ!$J$34:$J$777,СВЦЭМ!$A$34:$A$777,$A343,СВЦЭМ!$B$34:$B$777,K$331)+'СЕТ СН'!$F$13-'СЕТ СН'!$F$21</f>
        <v>-123.36814865000002</v>
      </c>
      <c r="L343" s="37">
        <f>SUMIFS(СВЦЭМ!$J$34:$J$777,СВЦЭМ!$A$34:$A$777,$A343,СВЦЭМ!$B$34:$B$777,L$331)+'СЕТ СН'!$F$13-'СЕТ СН'!$F$21</f>
        <v>-121.25671344</v>
      </c>
      <c r="M343" s="37">
        <f>SUMIFS(СВЦЭМ!$J$34:$J$777,СВЦЭМ!$A$34:$A$777,$A343,СВЦЭМ!$B$34:$B$777,M$331)+'СЕТ СН'!$F$13-'СЕТ СН'!$F$21</f>
        <v>-118.18138849000002</v>
      </c>
      <c r="N343" s="37">
        <f>SUMIFS(СВЦЭМ!$J$34:$J$777,СВЦЭМ!$A$34:$A$777,$A343,СВЦЭМ!$B$34:$B$777,N$331)+'СЕТ СН'!$F$13-'СЕТ СН'!$F$21</f>
        <v>-123.47717441999998</v>
      </c>
      <c r="O343" s="37">
        <f>SUMIFS(СВЦЭМ!$J$34:$J$777,СВЦЭМ!$A$34:$A$777,$A343,СВЦЭМ!$B$34:$B$777,O$331)+'СЕТ СН'!$F$13-'СЕТ СН'!$F$21</f>
        <v>-120.76474504999999</v>
      </c>
      <c r="P343" s="37">
        <f>SUMIFS(СВЦЭМ!$J$34:$J$777,СВЦЭМ!$A$34:$A$777,$A343,СВЦЭМ!$B$34:$B$777,P$331)+'СЕТ СН'!$F$13-'СЕТ СН'!$F$21</f>
        <v>-117.85742739</v>
      </c>
      <c r="Q343" s="37">
        <f>SUMIFS(СВЦЭМ!$J$34:$J$777,СВЦЭМ!$A$34:$A$777,$A343,СВЦЭМ!$B$34:$B$777,Q$331)+'СЕТ СН'!$F$13-'СЕТ СН'!$F$21</f>
        <v>-119.52428243000003</v>
      </c>
      <c r="R343" s="37">
        <f>SUMIFS(СВЦЭМ!$J$34:$J$777,СВЦЭМ!$A$34:$A$777,$A343,СВЦЭМ!$B$34:$B$777,R$331)+'СЕТ СН'!$F$13-'СЕТ СН'!$F$21</f>
        <v>-118.00922037999999</v>
      </c>
      <c r="S343" s="37">
        <f>SUMIFS(СВЦЭМ!$J$34:$J$777,СВЦЭМ!$A$34:$A$777,$A343,СВЦЭМ!$B$34:$B$777,S$331)+'СЕТ СН'!$F$13-'СЕТ СН'!$F$21</f>
        <v>-109.56142326000003</v>
      </c>
      <c r="T343" s="37">
        <f>SUMIFS(СВЦЭМ!$J$34:$J$777,СВЦЭМ!$A$34:$A$777,$A343,СВЦЭМ!$B$34:$B$777,T$331)+'СЕТ СН'!$F$13-'СЕТ СН'!$F$21</f>
        <v>-110.97691555</v>
      </c>
      <c r="U343" s="37">
        <f>SUMIFS(СВЦЭМ!$J$34:$J$777,СВЦЭМ!$A$34:$A$777,$A343,СВЦЭМ!$B$34:$B$777,U$331)+'СЕТ СН'!$F$13-'СЕТ СН'!$F$21</f>
        <v>-109.29086590999998</v>
      </c>
      <c r="V343" s="37">
        <f>SUMIFS(СВЦЭМ!$J$34:$J$777,СВЦЭМ!$A$34:$A$777,$A343,СВЦЭМ!$B$34:$B$777,V$331)+'СЕТ СН'!$F$13-'СЕТ СН'!$F$21</f>
        <v>-106.60092020000002</v>
      </c>
      <c r="W343" s="37">
        <f>SUMIFS(СВЦЭМ!$J$34:$J$777,СВЦЭМ!$A$34:$A$777,$A343,СВЦЭМ!$B$34:$B$777,W$331)+'СЕТ СН'!$F$13-'СЕТ СН'!$F$21</f>
        <v>-102.94197645000003</v>
      </c>
      <c r="X343" s="37">
        <f>SUMIFS(СВЦЭМ!$J$34:$J$777,СВЦЭМ!$A$34:$A$777,$A343,СВЦЭМ!$B$34:$B$777,X$331)+'СЕТ СН'!$F$13-'СЕТ СН'!$F$21</f>
        <v>-140.98975247999999</v>
      </c>
      <c r="Y343" s="37">
        <f>SUMIFS(СВЦЭМ!$J$34:$J$777,СВЦЭМ!$A$34:$A$777,$A343,СВЦЭМ!$B$34:$B$777,Y$331)+'СЕТ СН'!$F$13-'СЕТ СН'!$F$21</f>
        <v>-104.13098953999997</v>
      </c>
    </row>
    <row r="344" spans="1:25" ht="15.75" x14ac:dyDescent="0.2">
      <c r="A344" s="36">
        <f t="shared" si="9"/>
        <v>42748</v>
      </c>
      <c r="B344" s="37">
        <f>SUMIFS(СВЦЭМ!$J$34:$J$777,СВЦЭМ!$A$34:$A$777,$A344,СВЦЭМ!$B$34:$B$777,B$331)+'СЕТ СН'!$F$13-'СЕТ СН'!$F$21</f>
        <v>-49.360460760000024</v>
      </c>
      <c r="C344" s="37">
        <f>SUMIFS(СВЦЭМ!$J$34:$J$777,СВЦЭМ!$A$34:$A$777,$A344,СВЦЭМ!$B$34:$B$777,C$331)+'СЕТ СН'!$F$13-'СЕТ СН'!$F$21</f>
        <v>-31.621413269999948</v>
      </c>
      <c r="D344" s="37">
        <f>SUMIFS(СВЦЭМ!$J$34:$J$777,СВЦЭМ!$A$34:$A$777,$A344,СВЦЭМ!$B$34:$B$777,D$331)+'СЕТ СН'!$F$13-'СЕТ СН'!$F$21</f>
        <v>-18.106925789999991</v>
      </c>
      <c r="E344" s="37">
        <f>SUMIFS(СВЦЭМ!$J$34:$J$777,СВЦЭМ!$A$34:$A$777,$A344,СВЦЭМ!$B$34:$B$777,E$331)+'СЕТ СН'!$F$13-'СЕТ СН'!$F$21</f>
        <v>-11.073381580000046</v>
      </c>
      <c r="F344" s="37">
        <f>SUMIFS(СВЦЭМ!$J$34:$J$777,СВЦЭМ!$A$34:$A$777,$A344,СВЦЭМ!$B$34:$B$777,F$331)+'СЕТ СН'!$F$13-'СЕТ СН'!$F$21</f>
        <v>-11.938142950000042</v>
      </c>
      <c r="G344" s="37">
        <f>SUMIFS(СВЦЭМ!$J$34:$J$777,СВЦЭМ!$A$34:$A$777,$A344,СВЦЭМ!$B$34:$B$777,G$331)+'СЕТ СН'!$F$13-'СЕТ СН'!$F$21</f>
        <v>-20.975631450000037</v>
      </c>
      <c r="H344" s="37">
        <f>SUMIFS(СВЦЭМ!$J$34:$J$777,СВЦЭМ!$A$34:$A$777,$A344,СВЦЭМ!$B$34:$B$777,H$331)+'СЕТ СН'!$F$13-'СЕТ СН'!$F$21</f>
        <v>-48.853390760000025</v>
      </c>
      <c r="I344" s="37">
        <f>SUMIFS(СВЦЭМ!$J$34:$J$777,СВЦЭМ!$A$34:$A$777,$A344,СВЦЭМ!$B$34:$B$777,I$331)+'СЕТ СН'!$F$13-'СЕТ СН'!$F$21</f>
        <v>-71.642059619999998</v>
      </c>
      <c r="J344" s="37">
        <f>SUMIFS(СВЦЭМ!$J$34:$J$777,СВЦЭМ!$A$34:$A$777,$A344,СВЦЭМ!$B$34:$B$777,J$331)+'СЕТ СН'!$F$13-'СЕТ СН'!$F$21</f>
        <v>-76.094132950000017</v>
      </c>
      <c r="K344" s="37">
        <f>SUMIFS(СВЦЭМ!$J$34:$J$777,СВЦЭМ!$A$34:$A$777,$A344,СВЦЭМ!$B$34:$B$777,K$331)+'СЕТ СН'!$F$13-'СЕТ СН'!$F$21</f>
        <v>-92.624137029999986</v>
      </c>
      <c r="L344" s="37">
        <f>SUMIFS(СВЦЭМ!$J$34:$J$777,СВЦЭМ!$A$34:$A$777,$A344,СВЦЭМ!$B$34:$B$777,L$331)+'СЕТ СН'!$F$13-'СЕТ СН'!$F$21</f>
        <v>-100.47962217000003</v>
      </c>
      <c r="M344" s="37">
        <f>SUMIFS(СВЦЭМ!$J$34:$J$777,СВЦЭМ!$A$34:$A$777,$A344,СВЦЭМ!$B$34:$B$777,M$331)+'СЕТ СН'!$F$13-'СЕТ СН'!$F$21</f>
        <v>-103.89669850000001</v>
      </c>
      <c r="N344" s="37">
        <f>SUMIFS(СВЦЭМ!$J$34:$J$777,СВЦЭМ!$A$34:$A$777,$A344,СВЦЭМ!$B$34:$B$777,N$331)+'СЕТ СН'!$F$13-'СЕТ СН'!$F$21</f>
        <v>-100.46248501000002</v>
      </c>
      <c r="O344" s="37">
        <f>SUMIFS(СВЦЭМ!$J$34:$J$777,СВЦЭМ!$A$34:$A$777,$A344,СВЦЭМ!$B$34:$B$777,O$331)+'СЕТ СН'!$F$13-'СЕТ СН'!$F$21</f>
        <v>-97.718669139999975</v>
      </c>
      <c r="P344" s="37">
        <f>SUMIFS(СВЦЭМ!$J$34:$J$777,СВЦЭМ!$A$34:$A$777,$A344,СВЦЭМ!$B$34:$B$777,P$331)+'СЕТ СН'!$F$13-'СЕТ СН'!$F$21</f>
        <v>-96.477601219999997</v>
      </c>
      <c r="Q344" s="37">
        <f>SUMIFS(СВЦЭМ!$J$34:$J$777,СВЦЭМ!$A$34:$A$777,$A344,СВЦЭМ!$B$34:$B$777,Q$331)+'СЕТ СН'!$F$13-'СЕТ СН'!$F$21</f>
        <v>-94.817493870000021</v>
      </c>
      <c r="R344" s="37">
        <f>SUMIFS(СВЦЭМ!$J$34:$J$777,СВЦЭМ!$A$34:$A$777,$A344,СВЦЭМ!$B$34:$B$777,R$331)+'СЕТ СН'!$F$13-'СЕТ СН'!$F$21</f>
        <v>-94.971143100000006</v>
      </c>
      <c r="S344" s="37">
        <f>SUMIFS(СВЦЭМ!$J$34:$J$777,СВЦЭМ!$A$34:$A$777,$A344,СВЦЭМ!$B$34:$B$777,S$331)+'СЕТ СН'!$F$13-'СЕТ СН'!$F$21</f>
        <v>-92.261474290000024</v>
      </c>
      <c r="T344" s="37">
        <f>SUMIFS(СВЦЭМ!$J$34:$J$777,СВЦЭМ!$A$34:$A$777,$A344,СВЦЭМ!$B$34:$B$777,T$331)+'СЕТ СН'!$F$13-'СЕТ СН'!$F$21</f>
        <v>-95.623178859999996</v>
      </c>
      <c r="U344" s="37">
        <f>SUMIFS(СВЦЭМ!$J$34:$J$777,СВЦЭМ!$A$34:$A$777,$A344,СВЦЭМ!$B$34:$B$777,U$331)+'СЕТ СН'!$F$13-'СЕТ СН'!$F$21</f>
        <v>-94.982117619999997</v>
      </c>
      <c r="V344" s="37">
        <f>SUMIFS(СВЦЭМ!$J$34:$J$777,СВЦЭМ!$A$34:$A$777,$A344,СВЦЭМ!$B$34:$B$777,V$331)+'СЕТ СН'!$F$13-'СЕТ СН'!$F$21</f>
        <v>-87.982093669999983</v>
      </c>
      <c r="W344" s="37">
        <f>SUMIFS(СВЦЭМ!$J$34:$J$777,СВЦЭМ!$A$34:$A$777,$A344,СВЦЭМ!$B$34:$B$777,W$331)+'СЕТ СН'!$F$13-'СЕТ СН'!$F$21</f>
        <v>-88.772868140000014</v>
      </c>
      <c r="X344" s="37">
        <f>SUMIFS(СВЦЭМ!$J$34:$J$777,СВЦЭМ!$A$34:$A$777,$A344,СВЦЭМ!$B$34:$B$777,X$331)+'СЕТ СН'!$F$13-'СЕТ СН'!$F$21</f>
        <v>-82.968813510000018</v>
      </c>
      <c r="Y344" s="37">
        <f>SUMIFS(СВЦЭМ!$J$34:$J$777,СВЦЭМ!$A$34:$A$777,$A344,СВЦЭМ!$B$34:$B$777,Y$331)+'СЕТ СН'!$F$13-'СЕТ СН'!$F$21</f>
        <v>-80.297744399999999</v>
      </c>
    </row>
    <row r="345" spans="1:25" ht="15.75" x14ac:dyDescent="0.2">
      <c r="A345" s="36">
        <f t="shared" si="9"/>
        <v>42749</v>
      </c>
      <c r="B345" s="37">
        <f>SUMIFS(СВЦЭМ!$J$34:$J$777,СВЦЭМ!$A$34:$A$777,$A345,СВЦЭМ!$B$34:$B$777,B$331)+'СЕТ СН'!$F$13-'СЕТ СН'!$F$21</f>
        <v>-74.635703920000026</v>
      </c>
      <c r="C345" s="37">
        <f>SUMIFS(СВЦЭМ!$J$34:$J$777,СВЦЭМ!$A$34:$A$777,$A345,СВЦЭМ!$B$34:$B$777,C$331)+'СЕТ СН'!$F$13-'СЕТ СН'!$F$21</f>
        <v>-72.666390820000004</v>
      </c>
      <c r="D345" s="37">
        <f>SUMIFS(СВЦЭМ!$J$34:$J$777,СВЦЭМ!$A$34:$A$777,$A345,СВЦЭМ!$B$34:$B$777,D$331)+'СЕТ СН'!$F$13-'СЕТ СН'!$F$21</f>
        <v>-73.528251339999997</v>
      </c>
      <c r="E345" s="37">
        <f>SUMIFS(СВЦЭМ!$J$34:$J$777,СВЦЭМ!$A$34:$A$777,$A345,СВЦЭМ!$B$34:$B$777,E$331)+'СЕТ СН'!$F$13-'СЕТ СН'!$F$21</f>
        <v>-66.83763405000002</v>
      </c>
      <c r="F345" s="37">
        <f>SUMIFS(СВЦЭМ!$J$34:$J$777,СВЦЭМ!$A$34:$A$777,$A345,СВЦЭМ!$B$34:$B$777,F$331)+'СЕТ СН'!$F$13-'СЕТ СН'!$F$21</f>
        <v>-65.108270680000032</v>
      </c>
      <c r="G345" s="37">
        <f>SUMIFS(СВЦЭМ!$J$34:$J$777,СВЦЭМ!$A$34:$A$777,$A345,СВЦЭМ!$B$34:$B$777,G$331)+'СЕТ СН'!$F$13-'СЕТ СН'!$F$21</f>
        <v>-68.564819010000008</v>
      </c>
      <c r="H345" s="37">
        <f>SUMIFS(СВЦЭМ!$J$34:$J$777,СВЦЭМ!$A$34:$A$777,$A345,СВЦЭМ!$B$34:$B$777,H$331)+'СЕТ СН'!$F$13-'СЕТ СН'!$F$21</f>
        <v>-74.117830640000022</v>
      </c>
      <c r="I345" s="37">
        <f>SUMIFS(СВЦЭМ!$J$34:$J$777,СВЦЭМ!$A$34:$A$777,$A345,СВЦЭМ!$B$34:$B$777,I$331)+'СЕТ СН'!$F$13-'СЕТ СН'!$F$21</f>
        <v>-73.238238799999976</v>
      </c>
      <c r="J345" s="37">
        <f>SUMIFS(СВЦЭМ!$J$34:$J$777,СВЦЭМ!$A$34:$A$777,$A345,СВЦЭМ!$B$34:$B$777,J$331)+'СЕТ СН'!$F$13-'СЕТ СН'!$F$21</f>
        <v>-79.417832169999997</v>
      </c>
      <c r="K345" s="37">
        <f>SUMIFS(СВЦЭМ!$J$34:$J$777,СВЦЭМ!$A$34:$A$777,$A345,СВЦЭМ!$B$34:$B$777,K$331)+'СЕТ СН'!$F$13-'СЕТ СН'!$F$21</f>
        <v>-102.22720566999999</v>
      </c>
      <c r="L345" s="37">
        <f>SUMIFS(СВЦЭМ!$J$34:$J$777,СВЦЭМ!$A$34:$A$777,$A345,СВЦЭМ!$B$34:$B$777,L$331)+'СЕТ СН'!$F$13-'СЕТ СН'!$F$21</f>
        <v>-103.94508091</v>
      </c>
      <c r="M345" s="37">
        <f>SUMIFS(СВЦЭМ!$J$34:$J$777,СВЦЭМ!$A$34:$A$777,$A345,СВЦЭМ!$B$34:$B$777,M$331)+'СЕТ СН'!$F$13-'СЕТ СН'!$F$21</f>
        <v>-107.13011442999999</v>
      </c>
      <c r="N345" s="37">
        <f>SUMIFS(СВЦЭМ!$J$34:$J$777,СВЦЭМ!$A$34:$A$777,$A345,СВЦЭМ!$B$34:$B$777,N$331)+'СЕТ СН'!$F$13-'СЕТ СН'!$F$21</f>
        <v>-103.62339127000001</v>
      </c>
      <c r="O345" s="37">
        <f>SUMIFS(СВЦЭМ!$J$34:$J$777,СВЦЭМ!$A$34:$A$777,$A345,СВЦЭМ!$B$34:$B$777,O$331)+'СЕТ СН'!$F$13-'СЕТ СН'!$F$21</f>
        <v>-102.82115450999999</v>
      </c>
      <c r="P345" s="37">
        <f>SUMIFS(СВЦЭМ!$J$34:$J$777,СВЦЭМ!$A$34:$A$777,$A345,СВЦЭМ!$B$34:$B$777,P$331)+'СЕТ СН'!$F$13-'СЕТ СН'!$F$21</f>
        <v>-100.39440127</v>
      </c>
      <c r="Q345" s="37">
        <f>SUMIFS(СВЦЭМ!$J$34:$J$777,СВЦЭМ!$A$34:$A$777,$A345,СВЦЭМ!$B$34:$B$777,Q$331)+'СЕТ СН'!$F$13-'СЕТ СН'!$F$21</f>
        <v>-97.584836750000022</v>
      </c>
      <c r="R345" s="37">
        <f>SUMIFS(СВЦЭМ!$J$34:$J$777,СВЦЭМ!$A$34:$A$777,$A345,СВЦЭМ!$B$34:$B$777,R$331)+'СЕТ СН'!$F$13-'СЕТ СН'!$F$21</f>
        <v>-98.638179690000015</v>
      </c>
      <c r="S345" s="37">
        <f>SUMIFS(СВЦЭМ!$J$34:$J$777,СВЦЭМ!$A$34:$A$777,$A345,СВЦЭМ!$B$34:$B$777,S$331)+'СЕТ СН'!$F$13-'СЕТ СН'!$F$21</f>
        <v>-106.45180733000001</v>
      </c>
      <c r="T345" s="37">
        <f>SUMIFS(СВЦЭМ!$J$34:$J$777,СВЦЭМ!$A$34:$A$777,$A345,СВЦЭМ!$B$34:$B$777,T$331)+'СЕТ СН'!$F$13-'СЕТ СН'!$F$21</f>
        <v>-109.6108711</v>
      </c>
      <c r="U345" s="37">
        <f>SUMIFS(СВЦЭМ!$J$34:$J$777,СВЦЭМ!$A$34:$A$777,$A345,СВЦЭМ!$B$34:$B$777,U$331)+'СЕТ СН'!$F$13-'СЕТ СН'!$F$21</f>
        <v>-109.32209437</v>
      </c>
      <c r="V345" s="37">
        <f>SUMIFS(СВЦЭМ!$J$34:$J$777,СВЦЭМ!$A$34:$A$777,$A345,СВЦЭМ!$B$34:$B$777,V$331)+'СЕТ СН'!$F$13-'СЕТ СН'!$F$21</f>
        <v>-107.45399434000001</v>
      </c>
      <c r="W345" s="37">
        <f>SUMIFS(СВЦЭМ!$J$34:$J$777,СВЦЭМ!$A$34:$A$777,$A345,СВЦЭМ!$B$34:$B$777,W$331)+'СЕТ СН'!$F$13-'СЕТ СН'!$F$21</f>
        <v>-97.120099840000023</v>
      </c>
      <c r="X345" s="37">
        <f>SUMIFS(СВЦЭМ!$J$34:$J$777,СВЦЭМ!$A$34:$A$777,$A345,СВЦЭМ!$B$34:$B$777,X$331)+'СЕТ СН'!$F$13-'СЕТ СН'!$F$21</f>
        <v>-94.085852839999973</v>
      </c>
      <c r="Y345" s="37">
        <f>SUMIFS(СВЦЭМ!$J$34:$J$777,СВЦЭМ!$A$34:$A$777,$A345,СВЦЭМ!$B$34:$B$777,Y$331)+'СЕТ СН'!$F$13-'СЕТ СН'!$F$21</f>
        <v>-86.86514858999999</v>
      </c>
    </row>
    <row r="346" spans="1:25" ht="15.75" x14ac:dyDescent="0.2">
      <c r="A346" s="36">
        <f t="shared" si="9"/>
        <v>42750</v>
      </c>
      <c r="B346" s="37">
        <f>SUMIFS(СВЦЭМ!$J$34:$J$777,СВЦЭМ!$A$34:$A$777,$A346,СВЦЭМ!$B$34:$B$777,B$331)+'СЕТ СН'!$F$13-'СЕТ СН'!$F$21</f>
        <v>-94.979935329999989</v>
      </c>
      <c r="C346" s="37">
        <f>SUMIFS(СВЦЭМ!$J$34:$J$777,СВЦЭМ!$A$34:$A$777,$A346,СВЦЭМ!$B$34:$B$777,C$331)+'СЕТ СН'!$F$13-'СЕТ СН'!$F$21</f>
        <v>-74.369385200000011</v>
      </c>
      <c r="D346" s="37">
        <f>SUMIFS(СВЦЭМ!$J$34:$J$777,СВЦЭМ!$A$34:$A$777,$A346,СВЦЭМ!$B$34:$B$777,D$331)+'СЕТ СН'!$F$13-'СЕТ СН'!$F$21</f>
        <v>-62.534742550000033</v>
      </c>
      <c r="E346" s="37">
        <f>SUMIFS(СВЦЭМ!$J$34:$J$777,СВЦЭМ!$A$34:$A$777,$A346,СВЦЭМ!$B$34:$B$777,E$331)+'СЕТ СН'!$F$13-'СЕТ СН'!$F$21</f>
        <v>-55.397134879999953</v>
      </c>
      <c r="F346" s="37">
        <f>SUMIFS(СВЦЭМ!$J$34:$J$777,СВЦЭМ!$A$34:$A$777,$A346,СВЦЭМ!$B$34:$B$777,F$331)+'СЕТ СН'!$F$13-'СЕТ СН'!$F$21</f>
        <v>-54.374544919999948</v>
      </c>
      <c r="G346" s="37">
        <f>SUMIFS(СВЦЭМ!$J$34:$J$777,СВЦЭМ!$A$34:$A$777,$A346,СВЦЭМ!$B$34:$B$777,G$331)+'СЕТ СН'!$F$13-'СЕТ СН'!$F$21</f>
        <v>-58.224944479999976</v>
      </c>
      <c r="H346" s="37">
        <f>SUMIFS(СВЦЭМ!$J$34:$J$777,СВЦЭМ!$A$34:$A$777,$A346,СВЦЭМ!$B$34:$B$777,H$331)+'СЕТ СН'!$F$13-'СЕТ СН'!$F$21</f>
        <v>-66.115619509999988</v>
      </c>
      <c r="I346" s="37">
        <f>SUMIFS(СВЦЭМ!$J$34:$J$777,СВЦЭМ!$A$34:$A$777,$A346,СВЦЭМ!$B$34:$B$777,I$331)+'СЕТ СН'!$F$13-'СЕТ СН'!$F$21</f>
        <v>-66.807521010000016</v>
      </c>
      <c r="J346" s="37">
        <f>SUMIFS(СВЦЭМ!$J$34:$J$777,СВЦЭМ!$A$34:$A$777,$A346,СВЦЭМ!$B$34:$B$777,J$331)+'СЕТ СН'!$F$13-'СЕТ СН'!$F$21</f>
        <v>-81.349523289999979</v>
      </c>
      <c r="K346" s="37">
        <f>SUMIFS(СВЦЭМ!$J$34:$J$777,СВЦЭМ!$A$34:$A$777,$A346,СВЦЭМ!$B$34:$B$777,K$331)+'СЕТ СН'!$F$13-'СЕТ СН'!$F$21</f>
        <v>-104.88294972</v>
      </c>
      <c r="L346" s="37">
        <f>SUMIFS(СВЦЭМ!$J$34:$J$777,СВЦЭМ!$A$34:$A$777,$A346,СВЦЭМ!$B$34:$B$777,L$331)+'СЕТ СН'!$F$13-'СЕТ СН'!$F$21</f>
        <v>-105.19687834000001</v>
      </c>
      <c r="M346" s="37">
        <f>SUMIFS(СВЦЭМ!$J$34:$J$777,СВЦЭМ!$A$34:$A$777,$A346,СВЦЭМ!$B$34:$B$777,M$331)+'СЕТ СН'!$F$13-'СЕТ СН'!$F$21</f>
        <v>-107.63266780999999</v>
      </c>
      <c r="N346" s="37">
        <f>SUMIFS(СВЦЭМ!$J$34:$J$777,СВЦЭМ!$A$34:$A$777,$A346,СВЦЭМ!$B$34:$B$777,N$331)+'СЕТ СН'!$F$13-'СЕТ СН'!$F$21</f>
        <v>-110.87049737000001</v>
      </c>
      <c r="O346" s="37">
        <f>SUMIFS(СВЦЭМ!$J$34:$J$777,СВЦЭМ!$A$34:$A$777,$A346,СВЦЭМ!$B$34:$B$777,O$331)+'СЕТ СН'!$F$13-'СЕТ СН'!$F$21</f>
        <v>-112.19133326999997</v>
      </c>
      <c r="P346" s="37">
        <f>SUMIFS(СВЦЭМ!$J$34:$J$777,СВЦЭМ!$A$34:$A$777,$A346,СВЦЭМ!$B$34:$B$777,P$331)+'СЕТ СН'!$F$13-'СЕТ СН'!$F$21</f>
        <v>-112.12742844000002</v>
      </c>
      <c r="Q346" s="37">
        <f>SUMIFS(СВЦЭМ!$J$34:$J$777,СВЦЭМ!$A$34:$A$777,$A346,СВЦЭМ!$B$34:$B$777,Q$331)+'СЕТ СН'!$F$13-'СЕТ СН'!$F$21</f>
        <v>-111.34878928000001</v>
      </c>
      <c r="R346" s="37">
        <f>SUMIFS(СВЦЭМ!$J$34:$J$777,СВЦЭМ!$A$34:$A$777,$A346,СВЦЭМ!$B$34:$B$777,R$331)+'СЕТ СН'!$F$13-'СЕТ СН'!$F$21</f>
        <v>-111.56222801000001</v>
      </c>
      <c r="S346" s="37">
        <f>SUMIFS(СВЦЭМ!$J$34:$J$777,СВЦЭМ!$A$34:$A$777,$A346,СВЦЭМ!$B$34:$B$777,S$331)+'СЕТ СН'!$F$13-'СЕТ СН'!$F$21</f>
        <v>-107.98922836000003</v>
      </c>
      <c r="T346" s="37">
        <f>SUMIFS(СВЦЭМ!$J$34:$J$777,СВЦЭМ!$A$34:$A$777,$A346,СВЦЭМ!$B$34:$B$777,T$331)+'СЕТ СН'!$F$13-'СЕТ СН'!$F$21</f>
        <v>-107.63002164</v>
      </c>
      <c r="U346" s="37">
        <f>SUMIFS(СВЦЭМ!$J$34:$J$777,СВЦЭМ!$A$34:$A$777,$A346,СВЦЭМ!$B$34:$B$777,U$331)+'СЕТ СН'!$F$13-'СЕТ СН'!$F$21</f>
        <v>-107.40309783999999</v>
      </c>
      <c r="V346" s="37">
        <f>SUMIFS(СВЦЭМ!$J$34:$J$777,СВЦЭМ!$A$34:$A$777,$A346,СВЦЭМ!$B$34:$B$777,V$331)+'СЕТ СН'!$F$13-'СЕТ СН'!$F$21</f>
        <v>-106.23564929000003</v>
      </c>
      <c r="W346" s="37">
        <f>SUMIFS(СВЦЭМ!$J$34:$J$777,СВЦЭМ!$A$34:$A$777,$A346,СВЦЭМ!$B$34:$B$777,W$331)+'СЕТ СН'!$F$13-'СЕТ СН'!$F$21</f>
        <v>-108.75964340000002</v>
      </c>
      <c r="X346" s="37">
        <f>SUMIFS(СВЦЭМ!$J$34:$J$777,СВЦЭМ!$A$34:$A$777,$A346,СВЦЭМ!$B$34:$B$777,X$331)+'СЕТ СН'!$F$13-'СЕТ СН'!$F$21</f>
        <v>-111.16430100999997</v>
      </c>
      <c r="Y346" s="37">
        <f>SUMIFS(СВЦЭМ!$J$34:$J$777,СВЦЭМ!$A$34:$A$777,$A346,СВЦЭМ!$B$34:$B$777,Y$331)+'СЕТ СН'!$F$13-'СЕТ СН'!$F$21</f>
        <v>-103.60496707999999</v>
      </c>
    </row>
    <row r="347" spans="1:25" ht="15.75" x14ac:dyDescent="0.2">
      <c r="A347" s="36">
        <f t="shared" si="9"/>
        <v>42751</v>
      </c>
      <c r="B347" s="37">
        <f>SUMIFS(СВЦЭМ!$J$34:$J$777,СВЦЭМ!$A$34:$A$777,$A347,СВЦЭМ!$B$34:$B$777,B$331)+'СЕТ СН'!$F$13-'СЕТ СН'!$F$21</f>
        <v>-84.944368750000024</v>
      </c>
      <c r="C347" s="37">
        <f>SUMIFS(СВЦЭМ!$J$34:$J$777,СВЦЭМ!$A$34:$A$777,$A347,СВЦЭМ!$B$34:$B$777,C$331)+'СЕТ СН'!$F$13-'СЕТ СН'!$F$21</f>
        <v>-66.082548820000056</v>
      </c>
      <c r="D347" s="37">
        <f>SUMIFS(СВЦЭМ!$J$34:$J$777,СВЦЭМ!$A$34:$A$777,$A347,СВЦЭМ!$B$34:$B$777,D$331)+'СЕТ СН'!$F$13-'СЕТ СН'!$F$21</f>
        <v>-52.494262660000004</v>
      </c>
      <c r="E347" s="37">
        <f>SUMIFS(СВЦЭМ!$J$34:$J$777,СВЦЭМ!$A$34:$A$777,$A347,СВЦЭМ!$B$34:$B$777,E$331)+'СЕТ СН'!$F$13-'СЕТ СН'!$F$21</f>
        <v>-45.980431920000001</v>
      </c>
      <c r="F347" s="37">
        <f>SUMIFS(СВЦЭМ!$J$34:$J$777,СВЦЭМ!$A$34:$A$777,$A347,СВЦЭМ!$B$34:$B$777,F$331)+'СЕТ СН'!$F$13-'СЕТ СН'!$F$21</f>
        <v>-46.367522109999982</v>
      </c>
      <c r="G347" s="37">
        <f>SUMIFS(СВЦЭМ!$J$34:$J$777,СВЦЭМ!$A$34:$A$777,$A347,СВЦЭМ!$B$34:$B$777,G$331)+'СЕТ СН'!$F$13-'СЕТ СН'!$F$21</f>
        <v>-55.345239239999955</v>
      </c>
      <c r="H347" s="37">
        <f>SUMIFS(СВЦЭМ!$J$34:$J$777,СВЦЭМ!$A$34:$A$777,$A347,СВЦЭМ!$B$34:$B$777,H$331)+'СЕТ СН'!$F$13-'СЕТ СН'!$F$21</f>
        <v>-61.806402820000017</v>
      </c>
      <c r="I347" s="37">
        <f>SUMIFS(СВЦЭМ!$J$34:$J$777,СВЦЭМ!$A$34:$A$777,$A347,СВЦЭМ!$B$34:$B$777,I$331)+'СЕТ СН'!$F$13-'СЕТ СН'!$F$21</f>
        <v>-95.059655190000001</v>
      </c>
      <c r="J347" s="37">
        <f>SUMIFS(СВЦЭМ!$J$34:$J$777,СВЦЭМ!$A$34:$A$777,$A347,СВЦЭМ!$B$34:$B$777,J$331)+'СЕТ СН'!$F$13-'СЕТ СН'!$F$21</f>
        <v>-56.212625499999945</v>
      </c>
      <c r="K347" s="37">
        <f>SUMIFS(СВЦЭМ!$J$34:$J$777,СВЦЭМ!$A$34:$A$777,$A347,СВЦЭМ!$B$34:$B$777,K$331)+'СЕТ СН'!$F$13-'СЕТ СН'!$F$21</f>
        <v>-88.350471379999988</v>
      </c>
      <c r="L347" s="37">
        <f>SUMIFS(СВЦЭМ!$J$34:$J$777,СВЦЭМ!$A$34:$A$777,$A347,СВЦЭМ!$B$34:$B$777,L$331)+'СЕТ СН'!$F$13-'СЕТ СН'!$F$21</f>
        <v>-85.539495310000007</v>
      </c>
      <c r="M347" s="37">
        <f>SUMIFS(СВЦЭМ!$J$34:$J$777,СВЦЭМ!$A$34:$A$777,$A347,СВЦЭМ!$B$34:$B$777,M$331)+'СЕТ СН'!$F$13-'СЕТ СН'!$F$21</f>
        <v>-88.667900270000018</v>
      </c>
      <c r="N347" s="37">
        <f>SUMIFS(СВЦЭМ!$J$34:$J$777,СВЦЭМ!$A$34:$A$777,$A347,СВЦЭМ!$B$34:$B$777,N$331)+'СЕТ СН'!$F$13-'СЕТ СН'!$F$21</f>
        <v>-96.918516479999994</v>
      </c>
      <c r="O347" s="37">
        <f>SUMIFS(СВЦЭМ!$J$34:$J$777,СВЦЭМ!$A$34:$A$777,$A347,СВЦЭМ!$B$34:$B$777,O$331)+'СЕТ СН'!$F$13-'СЕТ СН'!$F$21</f>
        <v>-99.566395310000019</v>
      </c>
      <c r="P347" s="37">
        <f>SUMIFS(СВЦЭМ!$J$34:$J$777,СВЦЭМ!$A$34:$A$777,$A347,СВЦЭМ!$B$34:$B$777,P$331)+'СЕТ СН'!$F$13-'СЕТ СН'!$F$21</f>
        <v>-100.26788063999999</v>
      </c>
      <c r="Q347" s="37">
        <f>SUMIFS(СВЦЭМ!$J$34:$J$777,СВЦЭМ!$A$34:$A$777,$A347,СВЦЭМ!$B$34:$B$777,Q$331)+'СЕТ СН'!$F$13-'СЕТ СН'!$F$21</f>
        <v>-102.31484789000001</v>
      </c>
      <c r="R347" s="37">
        <f>SUMIFS(СВЦЭМ!$J$34:$J$777,СВЦЭМ!$A$34:$A$777,$A347,СВЦЭМ!$B$34:$B$777,R$331)+'СЕТ СН'!$F$13-'СЕТ СН'!$F$21</f>
        <v>-99.729259930000012</v>
      </c>
      <c r="S347" s="37">
        <f>SUMIFS(СВЦЭМ!$J$34:$J$777,СВЦЭМ!$A$34:$A$777,$A347,СВЦЭМ!$B$34:$B$777,S$331)+'СЕТ СН'!$F$13-'СЕТ СН'!$F$21</f>
        <v>-92.159772739999994</v>
      </c>
      <c r="T347" s="37">
        <f>SUMIFS(СВЦЭМ!$J$34:$J$777,СВЦЭМ!$A$34:$A$777,$A347,СВЦЭМ!$B$34:$B$777,T$331)+'СЕТ СН'!$F$13-'СЕТ СН'!$F$21</f>
        <v>-98.215057020000017</v>
      </c>
      <c r="U347" s="37">
        <f>SUMIFS(СВЦЭМ!$J$34:$J$777,СВЦЭМ!$A$34:$A$777,$A347,СВЦЭМ!$B$34:$B$777,U$331)+'СЕТ СН'!$F$13-'СЕТ СН'!$F$21</f>
        <v>-95.41919187000002</v>
      </c>
      <c r="V347" s="37">
        <f>SUMIFS(СВЦЭМ!$J$34:$J$777,СВЦЭМ!$A$34:$A$777,$A347,СВЦЭМ!$B$34:$B$777,V$331)+'СЕТ СН'!$F$13-'СЕТ СН'!$F$21</f>
        <v>-91.014018229999976</v>
      </c>
      <c r="W347" s="37">
        <f>SUMIFS(СВЦЭМ!$J$34:$J$777,СВЦЭМ!$A$34:$A$777,$A347,СВЦЭМ!$B$34:$B$777,W$331)+'СЕТ СН'!$F$13-'СЕТ СН'!$F$21</f>
        <v>-94.013975840000001</v>
      </c>
      <c r="X347" s="37">
        <f>SUMIFS(СВЦЭМ!$J$34:$J$777,СВЦЭМ!$A$34:$A$777,$A347,СВЦЭМ!$B$34:$B$777,X$331)+'СЕТ СН'!$F$13-'СЕТ СН'!$F$21</f>
        <v>-92.929715009999995</v>
      </c>
      <c r="Y347" s="37">
        <f>SUMIFS(СВЦЭМ!$J$34:$J$777,СВЦЭМ!$A$34:$A$777,$A347,СВЦЭМ!$B$34:$B$777,Y$331)+'СЕТ СН'!$F$13-'СЕТ СН'!$F$21</f>
        <v>-95.118569390000005</v>
      </c>
    </row>
    <row r="348" spans="1:25" ht="15.75" x14ac:dyDescent="0.2">
      <c r="A348" s="36">
        <f t="shared" si="9"/>
        <v>42752</v>
      </c>
      <c r="B348" s="37">
        <f>SUMIFS(СВЦЭМ!$J$34:$J$777,СВЦЭМ!$A$34:$A$777,$A348,СВЦЭМ!$B$34:$B$777,B$331)+'СЕТ СН'!$F$13-'СЕТ СН'!$F$21</f>
        <v>-93.16918351999999</v>
      </c>
      <c r="C348" s="37">
        <f>SUMIFS(СВЦЭМ!$J$34:$J$777,СВЦЭМ!$A$34:$A$777,$A348,СВЦЭМ!$B$34:$B$777,C$331)+'СЕТ СН'!$F$13-'СЕТ СН'!$F$21</f>
        <v>-82.358635470000024</v>
      </c>
      <c r="D348" s="37">
        <f>SUMIFS(СВЦЭМ!$J$34:$J$777,СВЦЭМ!$A$34:$A$777,$A348,СВЦЭМ!$B$34:$B$777,D$331)+'СЕТ СН'!$F$13-'СЕТ СН'!$F$21</f>
        <v>-52.72119551000003</v>
      </c>
      <c r="E348" s="37">
        <f>SUMIFS(СВЦЭМ!$J$34:$J$777,СВЦЭМ!$A$34:$A$777,$A348,СВЦЭМ!$B$34:$B$777,E$331)+'СЕТ СН'!$F$13-'СЕТ СН'!$F$21</f>
        <v>-56.501017939999997</v>
      </c>
      <c r="F348" s="37">
        <f>SUMIFS(СВЦЭМ!$J$34:$J$777,СВЦЭМ!$A$34:$A$777,$A348,СВЦЭМ!$B$34:$B$777,F$331)+'СЕТ СН'!$F$13-'СЕТ СН'!$F$21</f>
        <v>-55.735539560000007</v>
      </c>
      <c r="G348" s="37">
        <f>SUMIFS(СВЦЭМ!$J$34:$J$777,СВЦЭМ!$A$34:$A$777,$A348,СВЦЭМ!$B$34:$B$777,G$331)+'СЕТ СН'!$F$13-'СЕТ СН'!$F$21</f>
        <v>-66.90711871000002</v>
      </c>
      <c r="H348" s="37">
        <f>SUMIFS(СВЦЭМ!$J$34:$J$777,СВЦЭМ!$A$34:$A$777,$A348,СВЦЭМ!$B$34:$B$777,H$331)+'СЕТ СН'!$F$13-'СЕТ СН'!$F$21</f>
        <v>-106.75516820000001</v>
      </c>
      <c r="I348" s="37">
        <f>SUMIFS(СВЦЭМ!$J$34:$J$777,СВЦЭМ!$A$34:$A$777,$A348,СВЦЭМ!$B$34:$B$777,I$331)+'СЕТ СН'!$F$13-'СЕТ СН'!$F$21</f>
        <v>-90.23608256</v>
      </c>
      <c r="J348" s="37">
        <f>SUMIFS(СВЦЭМ!$J$34:$J$777,СВЦЭМ!$A$34:$A$777,$A348,СВЦЭМ!$B$34:$B$777,J$331)+'СЕТ СН'!$F$13-'СЕТ СН'!$F$21</f>
        <v>-113.73207380000002</v>
      </c>
      <c r="K348" s="37">
        <f>SUMIFS(СВЦЭМ!$J$34:$J$777,СВЦЭМ!$A$34:$A$777,$A348,СВЦЭМ!$B$34:$B$777,K$331)+'СЕТ СН'!$F$13-'СЕТ СН'!$F$21</f>
        <v>-100.82121694</v>
      </c>
      <c r="L348" s="37">
        <f>SUMIFS(СВЦЭМ!$J$34:$J$777,СВЦЭМ!$A$34:$A$777,$A348,СВЦЭМ!$B$34:$B$777,L$331)+'СЕТ СН'!$F$13-'СЕТ СН'!$F$21</f>
        <v>-93.62676725</v>
      </c>
      <c r="M348" s="37">
        <f>SUMIFS(СВЦЭМ!$J$34:$J$777,СВЦЭМ!$A$34:$A$777,$A348,СВЦЭМ!$B$34:$B$777,M$331)+'СЕТ СН'!$F$13-'СЕТ СН'!$F$21</f>
        <v>-88.606605370000011</v>
      </c>
      <c r="N348" s="37">
        <f>SUMIFS(СВЦЭМ!$J$34:$J$777,СВЦЭМ!$A$34:$A$777,$A348,СВЦЭМ!$B$34:$B$777,N$331)+'СЕТ СН'!$F$13-'СЕТ СН'!$F$21</f>
        <v>-87.808201409999981</v>
      </c>
      <c r="O348" s="37">
        <f>SUMIFS(СВЦЭМ!$J$34:$J$777,СВЦЭМ!$A$34:$A$777,$A348,СВЦЭМ!$B$34:$B$777,O$331)+'СЕТ СН'!$F$13-'СЕТ СН'!$F$21</f>
        <v>-90.003933099999983</v>
      </c>
      <c r="P348" s="37">
        <f>SUMIFS(СВЦЭМ!$J$34:$J$777,СВЦЭМ!$A$34:$A$777,$A348,СВЦЭМ!$B$34:$B$777,P$331)+'СЕТ СН'!$F$13-'СЕТ СН'!$F$21</f>
        <v>-91.299026990000016</v>
      </c>
      <c r="Q348" s="37">
        <f>SUMIFS(СВЦЭМ!$J$34:$J$777,СВЦЭМ!$A$34:$A$777,$A348,СВЦЭМ!$B$34:$B$777,Q$331)+'СЕТ СН'!$F$13-'СЕТ СН'!$F$21</f>
        <v>-95.028399680000007</v>
      </c>
      <c r="R348" s="37">
        <f>SUMIFS(СВЦЭМ!$J$34:$J$777,СВЦЭМ!$A$34:$A$777,$A348,СВЦЭМ!$B$34:$B$777,R$331)+'СЕТ СН'!$F$13-'СЕТ СН'!$F$21</f>
        <v>-96.613560389999975</v>
      </c>
      <c r="S348" s="37">
        <f>SUMIFS(СВЦЭМ!$J$34:$J$777,СВЦЭМ!$A$34:$A$777,$A348,СВЦЭМ!$B$34:$B$777,S$331)+'СЕТ СН'!$F$13-'СЕТ СН'!$F$21</f>
        <v>-112.45997782000001</v>
      </c>
      <c r="T348" s="37">
        <f>SUMIFS(СВЦЭМ!$J$34:$J$777,СВЦЭМ!$A$34:$A$777,$A348,СВЦЭМ!$B$34:$B$777,T$331)+'СЕТ СН'!$F$13-'СЕТ СН'!$F$21</f>
        <v>-123.13801338000002</v>
      </c>
      <c r="U348" s="37">
        <f>SUMIFS(СВЦЭМ!$J$34:$J$777,СВЦЭМ!$A$34:$A$777,$A348,СВЦЭМ!$B$34:$B$777,U$331)+'СЕТ СН'!$F$13-'СЕТ СН'!$F$21</f>
        <v>-113.12939625000001</v>
      </c>
      <c r="V348" s="37">
        <f>SUMIFS(СВЦЭМ!$J$34:$J$777,СВЦЭМ!$A$34:$A$777,$A348,СВЦЭМ!$B$34:$B$777,V$331)+'СЕТ СН'!$F$13-'СЕТ СН'!$F$21</f>
        <v>-106.60756335999997</v>
      </c>
      <c r="W348" s="37">
        <f>SUMIFS(СВЦЭМ!$J$34:$J$777,СВЦЭМ!$A$34:$A$777,$A348,СВЦЭМ!$B$34:$B$777,W$331)+'СЕТ СН'!$F$13-'СЕТ СН'!$F$21</f>
        <v>-101.04187573000002</v>
      </c>
      <c r="X348" s="37">
        <f>SUMIFS(СВЦЭМ!$J$34:$J$777,СВЦЭМ!$A$34:$A$777,$A348,СВЦЭМ!$B$34:$B$777,X$331)+'СЕТ СН'!$F$13-'СЕТ СН'!$F$21</f>
        <v>-92.052436580000006</v>
      </c>
      <c r="Y348" s="37">
        <f>SUMIFS(СВЦЭМ!$J$34:$J$777,СВЦЭМ!$A$34:$A$777,$A348,СВЦЭМ!$B$34:$B$777,Y$331)+'СЕТ СН'!$F$13-'СЕТ СН'!$F$21</f>
        <v>-98.723880059999999</v>
      </c>
    </row>
    <row r="349" spans="1:25" ht="15.75" x14ac:dyDescent="0.2">
      <c r="A349" s="36">
        <f t="shared" si="9"/>
        <v>42753</v>
      </c>
      <c r="B349" s="37">
        <f>SUMIFS(СВЦЭМ!$J$34:$J$777,СВЦЭМ!$A$34:$A$777,$A349,СВЦЭМ!$B$34:$B$777,B$331)+'СЕТ СН'!$F$13-'СЕТ СН'!$F$21</f>
        <v>-55.976989630000048</v>
      </c>
      <c r="C349" s="37">
        <f>SUMIFS(СВЦЭМ!$J$34:$J$777,СВЦЭМ!$A$34:$A$777,$A349,СВЦЭМ!$B$34:$B$777,C$331)+'СЕТ СН'!$F$13-'СЕТ СН'!$F$21</f>
        <v>-46.14148289000002</v>
      </c>
      <c r="D349" s="37">
        <f>SUMIFS(СВЦЭМ!$J$34:$J$777,СВЦЭМ!$A$34:$A$777,$A349,СВЦЭМ!$B$34:$B$777,D$331)+'СЕТ СН'!$F$13-'СЕТ СН'!$F$21</f>
        <v>-44.818689759999984</v>
      </c>
      <c r="E349" s="37">
        <f>SUMIFS(СВЦЭМ!$J$34:$J$777,СВЦЭМ!$A$34:$A$777,$A349,СВЦЭМ!$B$34:$B$777,E$331)+'СЕТ СН'!$F$13-'СЕТ СН'!$F$21</f>
        <v>-38.327726760000019</v>
      </c>
      <c r="F349" s="37">
        <f>SUMIFS(СВЦЭМ!$J$34:$J$777,СВЦЭМ!$A$34:$A$777,$A349,СВЦЭМ!$B$34:$B$777,F$331)+'СЕТ СН'!$F$13-'СЕТ СН'!$F$21</f>
        <v>-38.512774430000036</v>
      </c>
      <c r="G349" s="37">
        <f>SUMIFS(СВЦЭМ!$J$34:$J$777,СВЦЭМ!$A$34:$A$777,$A349,СВЦЭМ!$B$34:$B$777,G$331)+'СЕТ СН'!$F$13-'СЕТ СН'!$F$21</f>
        <v>-44.654152930000009</v>
      </c>
      <c r="H349" s="37">
        <f>SUMIFS(СВЦЭМ!$J$34:$J$777,СВЦЭМ!$A$34:$A$777,$A349,СВЦЭМ!$B$34:$B$777,H$331)+'СЕТ СН'!$F$13-'СЕТ СН'!$F$21</f>
        <v>-56.46742740000002</v>
      </c>
      <c r="I349" s="37">
        <f>SUMIFS(СВЦЭМ!$J$34:$J$777,СВЦЭМ!$A$34:$A$777,$A349,СВЦЭМ!$B$34:$B$777,I$331)+'СЕТ СН'!$F$13-'СЕТ СН'!$F$21</f>
        <v>-85.852066799999989</v>
      </c>
      <c r="J349" s="37">
        <f>SUMIFS(СВЦЭМ!$J$34:$J$777,СВЦЭМ!$A$34:$A$777,$A349,СВЦЭМ!$B$34:$B$777,J$331)+'СЕТ СН'!$F$13-'СЕТ СН'!$F$21</f>
        <v>-105.71515726000001</v>
      </c>
      <c r="K349" s="37">
        <f>SUMIFS(СВЦЭМ!$J$34:$J$777,СВЦЭМ!$A$34:$A$777,$A349,СВЦЭМ!$B$34:$B$777,K$331)+'СЕТ СН'!$F$13-'СЕТ СН'!$F$21</f>
        <v>-110.38560174999998</v>
      </c>
      <c r="L349" s="37">
        <f>SUMIFS(СВЦЭМ!$J$34:$J$777,СВЦЭМ!$A$34:$A$777,$A349,СВЦЭМ!$B$34:$B$777,L$331)+'СЕТ СН'!$F$13-'СЕТ СН'!$F$21</f>
        <v>-108.47239488999998</v>
      </c>
      <c r="M349" s="37">
        <f>SUMIFS(СВЦЭМ!$J$34:$J$777,СВЦЭМ!$A$34:$A$777,$A349,СВЦЭМ!$B$34:$B$777,M$331)+'СЕТ СН'!$F$13-'СЕТ СН'!$F$21</f>
        <v>-109.25277220999999</v>
      </c>
      <c r="N349" s="37">
        <f>SUMIFS(СВЦЭМ!$J$34:$J$777,СВЦЭМ!$A$34:$A$777,$A349,СВЦЭМ!$B$34:$B$777,N$331)+'СЕТ СН'!$F$13-'СЕТ СН'!$F$21</f>
        <v>-109.24303163000002</v>
      </c>
      <c r="O349" s="37">
        <f>SUMIFS(СВЦЭМ!$J$34:$J$777,СВЦЭМ!$A$34:$A$777,$A349,СВЦЭМ!$B$34:$B$777,O$331)+'СЕТ СН'!$F$13-'СЕТ СН'!$F$21</f>
        <v>-107.81833673</v>
      </c>
      <c r="P349" s="37">
        <f>SUMIFS(СВЦЭМ!$J$34:$J$777,СВЦЭМ!$A$34:$A$777,$A349,СВЦЭМ!$B$34:$B$777,P$331)+'СЕТ СН'!$F$13-'СЕТ СН'!$F$21</f>
        <v>-104.36400892</v>
      </c>
      <c r="Q349" s="37">
        <f>SUMIFS(СВЦЭМ!$J$34:$J$777,СВЦЭМ!$A$34:$A$777,$A349,СВЦЭМ!$B$34:$B$777,Q$331)+'СЕТ СН'!$F$13-'СЕТ СН'!$F$21</f>
        <v>-98.949652669999978</v>
      </c>
      <c r="R349" s="37">
        <f>SUMIFS(СВЦЭМ!$J$34:$J$777,СВЦЭМ!$A$34:$A$777,$A349,СВЦЭМ!$B$34:$B$777,R$331)+'СЕТ СН'!$F$13-'СЕТ СН'!$F$21</f>
        <v>-99.342011119999995</v>
      </c>
      <c r="S349" s="37">
        <f>SUMIFS(СВЦЭМ!$J$34:$J$777,СВЦЭМ!$A$34:$A$777,$A349,СВЦЭМ!$B$34:$B$777,S$331)+'СЕТ СН'!$F$13-'СЕТ СН'!$F$21</f>
        <v>-109.69873374999997</v>
      </c>
      <c r="T349" s="37">
        <f>SUMIFS(СВЦЭМ!$J$34:$J$777,СВЦЭМ!$A$34:$A$777,$A349,СВЦЭМ!$B$34:$B$777,T$331)+'СЕТ СН'!$F$13-'СЕТ СН'!$F$21</f>
        <v>-117.09501259000001</v>
      </c>
      <c r="U349" s="37">
        <f>SUMIFS(СВЦЭМ!$J$34:$J$777,СВЦЭМ!$A$34:$A$777,$A349,СВЦЭМ!$B$34:$B$777,U$331)+'СЕТ СН'!$F$13-'СЕТ СН'!$F$21</f>
        <v>-115.11955703000001</v>
      </c>
      <c r="V349" s="37">
        <f>SUMIFS(СВЦЭМ!$J$34:$J$777,СВЦЭМ!$A$34:$A$777,$A349,СВЦЭМ!$B$34:$B$777,V$331)+'СЕТ СН'!$F$13-'СЕТ СН'!$F$21</f>
        <v>-117.32333252000001</v>
      </c>
      <c r="W349" s="37">
        <f>SUMIFS(СВЦЭМ!$J$34:$J$777,СВЦЭМ!$A$34:$A$777,$A349,СВЦЭМ!$B$34:$B$777,W$331)+'СЕТ СН'!$F$13-'СЕТ СН'!$F$21</f>
        <v>-117.05129581</v>
      </c>
      <c r="X349" s="37">
        <f>SUMIFS(СВЦЭМ!$J$34:$J$777,СВЦЭМ!$A$34:$A$777,$A349,СВЦЭМ!$B$34:$B$777,X$331)+'СЕТ СН'!$F$13-'СЕТ СН'!$F$21</f>
        <v>-103.36730022</v>
      </c>
      <c r="Y349" s="37">
        <f>SUMIFS(СВЦЭМ!$J$34:$J$777,СВЦЭМ!$A$34:$A$777,$A349,СВЦЭМ!$B$34:$B$777,Y$331)+'СЕТ СН'!$F$13-'СЕТ СН'!$F$21</f>
        <v>-87.104037679999976</v>
      </c>
    </row>
    <row r="350" spans="1:25" ht="15.75" x14ac:dyDescent="0.2">
      <c r="A350" s="36">
        <f t="shared" si="9"/>
        <v>42754</v>
      </c>
      <c r="B350" s="37">
        <f>SUMIFS(СВЦЭМ!$J$34:$J$777,СВЦЭМ!$A$34:$A$777,$A350,СВЦЭМ!$B$34:$B$777,B$331)+'СЕТ СН'!$F$13-'СЕТ СН'!$F$21</f>
        <v>-77.541646479999997</v>
      </c>
      <c r="C350" s="37">
        <f>SUMIFS(СВЦЭМ!$J$34:$J$777,СВЦЭМ!$A$34:$A$777,$A350,СВЦЭМ!$B$34:$B$777,C$331)+'СЕТ СН'!$F$13-'СЕТ СН'!$F$21</f>
        <v>-57.213436419999994</v>
      </c>
      <c r="D350" s="37">
        <f>SUMIFS(СВЦЭМ!$J$34:$J$777,СВЦЭМ!$A$34:$A$777,$A350,СВЦЭМ!$B$34:$B$777,D$331)+'СЕТ СН'!$F$13-'СЕТ СН'!$F$21</f>
        <v>-43.092006380000043</v>
      </c>
      <c r="E350" s="37">
        <f>SUMIFS(СВЦЭМ!$J$34:$J$777,СВЦЭМ!$A$34:$A$777,$A350,СВЦЭМ!$B$34:$B$777,E$331)+'СЕТ СН'!$F$13-'СЕТ СН'!$F$21</f>
        <v>-38.484109699999976</v>
      </c>
      <c r="F350" s="37">
        <f>SUMIFS(СВЦЭМ!$J$34:$J$777,СВЦЭМ!$A$34:$A$777,$A350,СВЦЭМ!$B$34:$B$777,F$331)+'СЕТ СН'!$F$13-'СЕТ СН'!$F$21</f>
        <v>-41.414251469999954</v>
      </c>
      <c r="G350" s="37">
        <f>SUMIFS(СВЦЭМ!$J$34:$J$777,СВЦЭМ!$A$34:$A$777,$A350,СВЦЭМ!$B$34:$B$777,G$331)+'СЕТ СН'!$F$13-'СЕТ СН'!$F$21</f>
        <v>-48.93231288000004</v>
      </c>
      <c r="H350" s="37">
        <f>SUMIFS(СВЦЭМ!$J$34:$J$777,СВЦЭМ!$A$34:$A$777,$A350,СВЦЭМ!$B$34:$B$777,H$331)+'СЕТ СН'!$F$13-'СЕТ СН'!$F$21</f>
        <v>-76.219710179999993</v>
      </c>
      <c r="I350" s="37">
        <f>SUMIFS(СВЦЭМ!$J$34:$J$777,СВЦЭМ!$A$34:$A$777,$A350,СВЦЭМ!$B$34:$B$777,I$331)+'СЕТ СН'!$F$13-'СЕТ СН'!$F$21</f>
        <v>-97.319090560000006</v>
      </c>
      <c r="J350" s="37">
        <f>SUMIFS(СВЦЭМ!$J$34:$J$777,СВЦЭМ!$A$34:$A$777,$A350,СВЦЭМ!$B$34:$B$777,J$331)+'СЕТ СН'!$F$13-'СЕТ СН'!$F$21</f>
        <v>-108.54005737</v>
      </c>
      <c r="K350" s="37">
        <f>SUMIFS(СВЦЭМ!$J$34:$J$777,СВЦЭМ!$A$34:$A$777,$A350,СВЦЭМ!$B$34:$B$777,K$331)+'СЕТ СН'!$F$13-'СЕТ СН'!$F$21</f>
        <v>-117.32668152999997</v>
      </c>
      <c r="L350" s="37">
        <f>SUMIFS(СВЦЭМ!$J$34:$J$777,СВЦЭМ!$A$34:$A$777,$A350,СВЦЭМ!$B$34:$B$777,L$331)+'СЕТ СН'!$F$13-'СЕТ СН'!$F$21</f>
        <v>-113.39560272</v>
      </c>
      <c r="M350" s="37">
        <f>SUMIFS(СВЦЭМ!$J$34:$J$777,СВЦЭМ!$A$34:$A$777,$A350,СВЦЭМ!$B$34:$B$777,M$331)+'СЕТ СН'!$F$13-'СЕТ СН'!$F$21</f>
        <v>-113.47308852999998</v>
      </c>
      <c r="N350" s="37">
        <f>SUMIFS(СВЦЭМ!$J$34:$J$777,СВЦЭМ!$A$34:$A$777,$A350,СВЦЭМ!$B$34:$B$777,N$331)+'СЕТ СН'!$F$13-'СЕТ СН'!$F$21</f>
        <v>-106.09854812999998</v>
      </c>
      <c r="O350" s="37">
        <f>SUMIFS(СВЦЭМ!$J$34:$J$777,СВЦЭМ!$A$34:$A$777,$A350,СВЦЭМ!$B$34:$B$777,O$331)+'СЕТ СН'!$F$13-'СЕТ СН'!$F$21</f>
        <v>-103.89324312000002</v>
      </c>
      <c r="P350" s="37">
        <f>SUMIFS(СВЦЭМ!$J$34:$J$777,СВЦЭМ!$A$34:$A$777,$A350,СВЦЭМ!$B$34:$B$777,P$331)+'СЕТ СН'!$F$13-'СЕТ СН'!$F$21</f>
        <v>-96.786081369999977</v>
      </c>
      <c r="Q350" s="37">
        <f>SUMIFS(СВЦЭМ!$J$34:$J$777,СВЦЭМ!$A$34:$A$777,$A350,СВЦЭМ!$B$34:$B$777,Q$331)+'СЕТ СН'!$F$13-'СЕТ СН'!$F$21</f>
        <v>-88.524947870000005</v>
      </c>
      <c r="R350" s="37">
        <f>SUMIFS(СВЦЭМ!$J$34:$J$777,СВЦЭМ!$A$34:$A$777,$A350,СВЦЭМ!$B$34:$B$777,R$331)+'СЕТ СН'!$F$13-'СЕТ СН'!$F$21</f>
        <v>-93.089239700000007</v>
      </c>
      <c r="S350" s="37">
        <f>SUMIFS(СВЦЭМ!$J$34:$J$777,СВЦЭМ!$A$34:$A$777,$A350,СВЦЭМ!$B$34:$B$777,S$331)+'СЕТ СН'!$F$13-'СЕТ СН'!$F$21</f>
        <v>-102.81417149999999</v>
      </c>
      <c r="T350" s="37">
        <f>SUMIFS(СВЦЭМ!$J$34:$J$777,СВЦЭМ!$A$34:$A$777,$A350,СВЦЭМ!$B$34:$B$777,T$331)+'СЕТ СН'!$F$13-'СЕТ СН'!$F$21</f>
        <v>-112.38688158999997</v>
      </c>
      <c r="U350" s="37">
        <f>SUMIFS(СВЦЭМ!$J$34:$J$777,СВЦЭМ!$A$34:$A$777,$A350,СВЦЭМ!$B$34:$B$777,U$331)+'СЕТ СН'!$F$13-'СЕТ СН'!$F$21</f>
        <v>-112.84635694000002</v>
      </c>
      <c r="V350" s="37">
        <f>SUMIFS(СВЦЭМ!$J$34:$J$777,СВЦЭМ!$A$34:$A$777,$A350,СВЦЭМ!$B$34:$B$777,V$331)+'СЕТ СН'!$F$13-'СЕТ СН'!$F$21</f>
        <v>-103.89488888</v>
      </c>
      <c r="W350" s="37">
        <f>SUMIFS(СВЦЭМ!$J$34:$J$777,СВЦЭМ!$A$34:$A$777,$A350,СВЦЭМ!$B$34:$B$777,W$331)+'СЕТ СН'!$F$13-'СЕТ СН'!$F$21</f>
        <v>-114.78027092000002</v>
      </c>
      <c r="X350" s="37">
        <f>SUMIFS(СВЦЭМ!$J$34:$J$777,СВЦЭМ!$A$34:$A$777,$A350,СВЦЭМ!$B$34:$B$777,X$331)+'СЕТ СН'!$F$13-'СЕТ СН'!$F$21</f>
        <v>-113.88967188999999</v>
      </c>
      <c r="Y350" s="37">
        <f>SUMIFS(СВЦЭМ!$J$34:$J$777,СВЦЭМ!$A$34:$A$777,$A350,СВЦЭМ!$B$34:$B$777,Y$331)+'СЕТ СН'!$F$13-'СЕТ СН'!$F$21</f>
        <v>-95.876047029999995</v>
      </c>
    </row>
    <row r="351" spans="1:25" ht="15.75" x14ac:dyDescent="0.2">
      <c r="A351" s="36">
        <f t="shared" si="9"/>
        <v>42755</v>
      </c>
      <c r="B351" s="37">
        <f>SUMIFS(СВЦЭМ!$J$34:$J$777,СВЦЭМ!$A$34:$A$777,$A351,СВЦЭМ!$B$34:$B$777,B$331)+'СЕТ СН'!$F$13-'СЕТ СН'!$F$21</f>
        <v>-77.121165340000005</v>
      </c>
      <c r="C351" s="37">
        <f>SUMIFS(СВЦЭМ!$J$34:$J$777,СВЦЭМ!$A$34:$A$777,$A351,СВЦЭМ!$B$34:$B$777,C$331)+'СЕТ СН'!$F$13-'СЕТ СН'!$F$21</f>
        <v>-61.805959389999998</v>
      </c>
      <c r="D351" s="37">
        <f>SUMIFS(СВЦЭМ!$J$34:$J$777,СВЦЭМ!$A$34:$A$777,$A351,СВЦЭМ!$B$34:$B$777,D$331)+'СЕТ СН'!$F$13-'СЕТ СН'!$F$21</f>
        <v>-51.392474809999953</v>
      </c>
      <c r="E351" s="37">
        <f>SUMIFS(СВЦЭМ!$J$34:$J$777,СВЦЭМ!$A$34:$A$777,$A351,СВЦЭМ!$B$34:$B$777,E$331)+'СЕТ СН'!$F$13-'СЕТ СН'!$F$21</f>
        <v>-46.138379379999947</v>
      </c>
      <c r="F351" s="37">
        <f>SUMIFS(СВЦЭМ!$J$34:$J$777,СВЦЭМ!$A$34:$A$777,$A351,СВЦЭМ!$B$34:$B$777,F$331)+'СЕТ СН'!$F$13-'СЕТ СН'!$F$21</f>
        <v>-45.332305900000051</v>
      </c>
      <c r="G351" s="37">
        <f>SUMIFS(СВЦЭМ!$J$34:$J$777,СВЦЭМ!$A$34:$A$777,$A351,СВЦЭМ!$B$34:$B$777,G$331)+'СЕТ СН'!$F$13-'СЕТ СН'!$F$21</f>
        <v>-55.285866619999979</v>
      </c>
      <c r="H351" s="37">
        <f>SUMIFS(СВЦЭМ!$J$34:$J$777,СВЦЭМ!$A$34:$A$777,$A351,СВЦЭМ!$B$34:$B$777,H$331)+'СЕТ СН'!$F$13-'СЕТ СН'!$F$21</f>
        <v>-72.252344649999998</v>
      </c>
      <c r="I351" s="37">
        <f>SUMIFS(СВЦЭМ!$J$34:$J$777,СВЦЭМ!$A$34:$A$777,$A351,СВЦЭМ!$B$34:$B$777,I$331)+'СЕТ СН'!$F$13-'СЕТ СН'!$F$21</f>
        <v>-92.710007060000009</v>
      </c>
      <c r="J351" s="37">
        <f>SUMIFS(СВЦЭМ!$J$34:$J$777,СВЦЭМ!$A$34:$A$777,$A351,СВЦЭМ!$B$34:$B$777,J$331)+'СЕТ СН'!$F$13-'СЕТ СН'!$F$21</f>
        <v>-111.44564608000002</v>
      </c>
      <c r="K351" s="37">
        <f>SUMIFS(СВЦЭМ!$J$34:$J$777,СВЦЭМ!$A$34:$A$777,$A351,СВЦЭМ!$B$34:$B$777,K$331)+'СЕТ СН'!$F$13-'СЕТ СН'!$F$21</f>
        <v>-113.89117967999999</v>
      </c>
      <c r="L351" s="37">
        <f>SUMIFS(СВЦЭМ!$J$34:$J$777,СВЦЭМ!$A$34:$A$777,$A351,СВЦЭМ!$B$34:$B$777,L$331)+'СЕТ СН'!$F$13-'СЕТ СН'!$F$21</f>
        <v>-115.93476578000002</v>
      </c>
      <c r="M351" s="37">
        <f>SUMIFS(СВЦЭМ!$J$34:$J$777,СВЦЭМ!$A$34:$A$777,$A351,СВЦЭМ!$B$34:$B$777,M$331)+'СЕТ СН'!$F$13-'СЕТ СН'!$F$21</f>
        <v>-118.06149484000002</v>
      </c>
      <c r="N351" s="37">
        <f>SUMIFS(СВЦЭМ!$J$34:$J$777,СВЦЭМ!$A$34:$A$777,$A351,СВЦЭМ!$B$34:$B$777,N$331)+'СЕТ СН'!$F$13-'СЕТ СН'!$F$21</f>
        <v>-105.52719646999998</v>
      </c>
      <c r="O351" s="37">
        <f>SUMIFS(СВЦЭМ!$J$34:$J$777,СВЦЭМ!$A$34:$A$777,$A351,СВЦЭМ!$B$34:$B$777,O$331)+'СЕТ СН'!$F$13-'СЕТ СН'!$F$21</f>
        <v>-101.77951537000001</v>
      </c>
      <c r="P351" s="37">
        <f>SUMIFS(СВЦЭМ!$J$34:$J$777,СВЦЭМ!$A$34:$A$777,$A351,СВЦЭМ!$B$34:$B$777,P$331)+'СЕТ СН'!$F$13-'СЕТ СН'!$F$21</f>
        <v>-95.352943330000016</v>
      </c>
      <c r="Q351" s="37">
        <f>SUMIFS(СВЦЭМ!$J$34:$J$777,СВЦЭМ!$A$34:$A$777,$A351,СВЦЭМ!$B$34:$B$777,Q$331)+'СЕТ СН'!$F$13-'СЕТ СН'!$F$21</f>
        <v>-99.391114309999978</v>
      </c>
      <c r="R351" s="37">
        <f>SUMIFS(СВЦЭМ!$J$34:$J$777,СВЦЭМ!$A$34:$A$777,$A351,СВЦЭМ!$B$34:$B$777,R$331)+'СЕТ СН'!$F$13-'СЕТ СН'!$F$21</f>
        <v>-96.209048540000026</v>
      </c>
      <c r="S351" s="37">
        <f>SUMIFS(СВЦЭМ!$J$34:$J$777,СВЦЭМ!$A$34:$A$777,$A351,СВЦЭМ!$B$34:$B$777,S$331)+'СЕТ СН'!$F$13-'СЕТ СН'!$F$21</f>
        <v>-106.26864288000002</v>
      </c>
      <c r="T351" s="37">
        <f>SUMIFS(СВЦЭМ!$J$34:$J$777,СВЦЭМ!$A$34:$A$777,$A351,СВЦЭМ!$B$34:$B$777,T$331)+'СЕТ СН'!$F$13-'СЕТ СН'!$F$21</f>
        <v>-119.24610429000001</v>
      </c>
      <c r="U351" s="37">
        <f>SUMIFS(СВЦЭМ!$J$34:$J$777,СВЦЭМ!$A$34:$A$777,$A351,СВЦЭМ!$B$34:$B$777,U$331)+'СЕТ СН'!$F$13-'СЕТ СН'!$F$21</f>
        <v>-118.73980016000002</v>
      </c>
      <c r="V351" s="37">
        <f>SUMIFS(СВЦЭМ!$J$34:$J$777,СВЦЭМ!$A$34:$A$777,$A351,СВЦЭМ!$B$34:$B$777,V$331)+'СЕТ СН'!$F$13-'СЕТ СН'!$F$21</f>
        <v>-118.28845727999999</v>
      </c>
      <c r="W351" s="37">
        <f>SUMIFS(СВЦЭМ!$J$34:$J$777,СВЦЭМ!$A$34:$A$777,$A351,СВЦЭМ!$B$34:$B$777,W$331)+'СЕТ СН'!$F$13-'СЕТ СН'!$F$21</f>
        <v>-116.62115032999998</v>
      </c>
      <c r="X351" s="37">
        <f>SUMIFS(СВЦЭМ!$J$34:$J$777,СВЦЭМ!$A$34:$A$777,$A351,СВЦЭМ!$B$34:$B$777,X$331)+'СЕТ СН'!$F$13-'СЕТ СН'!$F$21</f>
        <v>-105.36613876000001</v>
      </c>
      <c r="Y351" s="37">
        <f>SUMIFS(СВЦЭМ!$J$34:$J$777,СВЦЭМ!$A$34:$A$777,$A351,СВЦЭМ!$B$34:$B$777,Y$331)+'СЕТ СН'!$F$13-'СЕТ СН'!$F$21</f>
        <v>-81.514295839999988</v>
      </c>
    </row>
    <row r="352" spans="1:25" ht="15.75" x14ac:dyDescent="0.2">
      <c r="A352" s="36">
        <f t="shared" si="9"/>
        <v>42756</v>
      </c>
      <c r="B352" s="37">
        <f>SUMIFS(СВЦЭМ!$J$34:$J$777,СВЦЭМ!$A$34:$A$777,$A352,СВЦЭМ!$B$34:$B$777,B$331)+'СЕТ СН'!$F$13-'СЕТ СН'!$F$21</f>
        <v>-54.638972820000049</v>
      </c>
      <c r="C352" s="37">
        <f>SUMIFS(СВЦЭМ!$J$34:$J$777,СВЦЭМ!$A$34:$A$777,$A352,СВЦЭМ!$B$34:$B$777,C$331)+'СЕТ СН'!$F$13-'СЕТ СН'!$F$21</f>
        <v>-48.273143679999976</v>
      </c>
      <c r="D352" s="37">
        <f>SUMIFS(СВЦЭМ!$J$34:$J$777,СВЦЭМ!$A$34:$A$777,$A352,СВЦЭМ!$B$34:$B$777,D$331)+'СЕТ СН'!$F$13-'СЕТ СН'!$F$21</f>
        <v>-50.534518219999995</v>
      </c>
      <c r="E352" s="37">
        <f>SUMIFS(СВЦЭМ!$J$34:$J$777,СВЦЭМ!$A$34:$A$777,$A352,СВЦЭМ!$B$34:$B$777,E$331)+'СЕТ СН'!$F$13-'СЕТ СН'!$F$21</f>
        <v>-43.647575680000045</v>
      </c>
      <c r="F352" s="37">
        <f>SUMIFS(СВЦЭМ!$J$34:$J$777,СВЦЭМ!$A$34:$A$777,$A352,СВЦЭМ!$B$34:$B$777,F$331)+'СЕТ СН'!$F$13-'СЕТ СН'!$F$21</f>
        <v>-43.615706380000006</v>
      </c>
      <c r="G352" s="37">
        <f>SUMIFS(СВЦЭМ!$J$34:$J$777,СВЦЭМ!$A$34:$A$777,$A352,СВЦЭМ!$B$34:$B$777,G$331)+'СЕТ СН'!$F$13-'СЕТ СН'!$F$21</f>
        <v>-49.426986759999977</v>
      </c>
      <c r="H352" s="37">
        <f>SUMIFS(СВЦЭМ!$J$34:$J$777,СВЦЭМ!$A$34:$A$777,$A352,СВЦЭМ!$B$34:$B$777,H$331)+'СЕТ СН'!$F$13-'СЕТ СН'!$F$21</f>
        <v>-61.619679000000019</v>
      </c>
      <c r="I352" s="37">
        <f>SUMIFS(СВЦЭМ!$J$34:$J$777,СВЦЭМ!$A$34:$A$777,$A352,СВЦЭМ!$B$34:$B$777,I$331)+'СЕТ СН'!$F$13-'СЕТ СН'!$F$21</f>
        <v>-86.663992740000026</v>
      </c>
      <c r="J352" s="37">
        <f>SUMIFS(СВЦЭМ!$J$34:$J$777,СВЦЭМ!$A$34:$A$777,$A352,СВЦЭМ!$B$34:$B$777,J$331)+'СЕТ СН'!$F$13-'СЕТ СН'!$F$21</f>
        <v>-98.921093269999972</v>
      </c>
      <c r="K352" s="37">
        <f>SUMIFS(СВЦЭМ!$J$34:$J$777,СВЦЭМ!$A$34:$A$777,$A352,СВЦЭМ!$B$34:$B$777,K$331)+'СЕТ СН'!$F$13-'СЕТ СН'!$F$21</f>
        <v>-119.11993139999998</v>
      </c>
      <c r="L352" s="37">
        <f>SUMIFS(СВЦЭМ!$J$34:$J$777,СВЦЭМ!$A$34:$A$777,$A352,СВЦЭМ!$B$34:$B$777,L$331)+'СЕТ СН'!$F$13-'СЕТ СН'!$F$21</f>
        <v>-139.8415789</v>
      </c>
      <c r="M352" s="37">
        <f>SUMIFS(СВЦЭМ!$J$34:$J$777,СВЦЭМ!$A$34:$A$777,$A352,СВЦЭМ!$B$34:$B$777,M$331)+'СЕТ СН'!$F$13-'СЕТ СН'!$F$21</f>
        <v>-136.66239246999999</v>
      </c>
      <c r="N352" s="37">
        <f>SUMIFS(СВЦЭМ!$J$34:$J$777,СВЦЭМ!$A$34:$A$777,$A352,СВЦЭМ!$B$34:$B$777,N$331)+'СЕТ СН'!$F$13-'СЕТ СН'!$F$21</f>
        <v>-130.72473184</v>
      </c>
      <c r="O352" s="37">
        <f>SUMIFS(СВЦЭМ!$J$34:$J$777,СВЦЭМ!$A$34:$A$777,$A352,СВЦЭМ!$B$34:$B$777,O$331)+'СЕТ СН'!$F$13-'СЕТ СН'!$F$21</f>
        <v>-125.00031100000001</v>
      </c>
      <c r="P352" s="37">
        <f>SUMIFS(СВЦЭМ!$J$34:$J$777,СВЦЭМ!$A$34:$A$777,$A352,СВЦЭМ!$B$34:$B$777,P$331)+'СЕТ СН'!$F$13-'СЕТ СН'!$F$21</f>
        <v>-111.69918860000001</v>
      </c>
      <c r="Q352" s="37">
        <f>SUMIFS(СВЦЭМ!$J$34:$J$777,СВЦЭМ!$A$34:$A$777,$A352,СВЦЭМ!$B$34:$B$777,Q$331)+'СЕТ СН'!$F$13-'СЕТ СН'!$F$21</f>
        <v>-112.63787521</v>
      </c>
      <c r="R352" s="37">
        <f>SUMIFS(СВЦЭМ!$J$34:$J$777,СВЦЭМ!$A$34:$A$777,$A352,СВЦЭМ!$B$34:$B$777,R$331)+'СЕТ СН'!$F$13-'СЕТ СН'!$F$21</f>
        <v>-113.30429743000002</v>
      </c>
      <c r="S352" s="37">
        <f>SUMIFS(СВЦЭМ!$J$34:$J$777,СВЦЭМ!$A$34:$A$777,$A352,СВЦЭМ!$B$34:$B$777,S$331)+'СЕТ СН'!$F$13-'СЕТ СН'!$F$21</f>
        <v>-123.03856379000001</v>
      </c>
      <c r="T352" s="37">
        <f>SUMIFS(СВЦЭМ!$J$34:$J$777,СВЦЭМ!$A$34:$A$777,$A352,СВЦЭМ!$B$34:$B$777,T$331)+'СЕТ СН'!$F$13-'СЕТ СН'!$F$21</f>
        <v>-145.94189288000001</v>
      </c>
      <c r="U352" s="37">
        <f>SUMIFS(СВЦЭМ!$J$34:$J$777,СВЦЭМ!$A$34:$A$777,$A352,СВЦЭМ!$B$34:$B$777,U$331)+'СЕТ СН'!$F$13-'СЕТ СН'!$F$21</f>
        <v>-147.99508226</v>
      </c>
      <c r="V352" s="37">
        <f>SUMIFS(СВЦЭМ!$J$34:$J$777,СВЦЭМ!$A$34:$A$777,$A352,СВЦЭМ!$B$34:$B$777,V$331)+'СЕТ СН'!$F$13-'СЕТ СН'!$F$21</f>
        <v>-138.65711155999998</v>
      </c>
      <c r="W352" s="37">
        <f>SUMIFS(СВЦЭМ!$J$34:$J$777,СВЦЭМ!$A$34:$A$777,$A352,СВЦЭМ!$B$34:$B$777,W$331)+'СЕТ СН'!$F$13-'СЕТ СН'!$F$21</f>
        <v>-129.17169779</v>
      </c>
      <c r="X352" s="37">
        <f>SUMIFS(СВЦЭМ!$J$34:$J$777,СВЦЭМ!$A$34:$A$777,$A352,СВЦЭМ!$B$34:$B$777,X$331)+'СЕТ СН'!$F$13-'СЕТ СН'!$F$21</f>
        <v>-116.13194211000001</v>
      </c>
      <c r="Y352" s="37">
        <f>SUMIFS(СВЦЭМ!$J$34:$J$777,СВЦЭМ!$A$34:$A$777,$A352,СВЦЭМ!$B$34:$B$777,Y$331)+'СЕТ СН'!$F$13-'СЕТ СН'!$F$21</f>
        <v>-97.837385129999973</v>
      </c>
    </row>
    <row r="353" spans="1:27" ht="15.75" x14ac:dyDescent="0.2">
      <c r="A353" s="36">
        <f t="shared" si="9"/>
        <v>42757</v>
      </c>
      <c r="B353" s="37">
        <f>SUMIFS(СВЦЭМ!$J$34:$J$777,СВЦЭМ!$A$34:$A$777,$A353,СВЦЭМ!$B$34:$B$777,B$331)+'СЕТ СН'!$F$13-'СЕТ СН'!$F$21</f>
        <v>-86.458795959999975</v>
      </c>
      <c r="C353" s="37">
        <f>SUMIFS(СВЦЭМ!$J$34:$J$777,СВЦЭМ!$A$34:$A$777,$A353,СВЦЭМ!$B$34:$B$777,C$331)+'СЕТ СН'!$F$13-'СЕТ СН'!$F$21</f>
        <v>-67.725812169999983</v>
      </c>
      <c r="D353" s="37">
        <f>SUMIFS(СВЦЭМ!$J$34:$J$777,СВЦЭМ!$A$34:$A$777,$A353,СВЦЭМ!$B$34:$B$777,D$331)+'СЕТ СН'!$F$13-'СЕТ СН'!$F$21</f>
        <v>-53.686793660000035</v>
      </c>
      <c r="E353" s="37">
        <f>SUMIFS(СВЦЭМ!$J$34:$J$777,СВЦЭМ!$A$34:$A$777,$A353,СВЦЭМ!$B$34:$B$777,E$331)+'СЕТ СН'!$F$13-'СЕТ СН'!$F$21</f>
        <v>-46.279853519999961</v>
      </c>
      <c r="F353" s="37">
        <f>SUMIFS(СВЦЭМ!$J$34:$J$777,СВЦЭМ!$A$34:$A$777,$A353,СВЦЭМ!$B$34:$B$777,F$331)+'СЕТ СН'!$F$13-'СЕТ СН'!$F$21</f>
        <v>-45.446893509999995</v>
      </c>
      <c r="G353" s="37">
        <f>SUMIFS(СВЦЭМ!$J$34:$J$777,СВЦЭМ!$A$34:$A$777,$A353,СВЦЭМ!$B$34:$B$777,G$331)+'СЕТ СН'!$F$13-'СЕТ СН'!$F$21</f>
        <v>-50.187487540000006</v>
      </c>
      <c r="H353" s="37">
        <f>SUMIFS(СВЦЭМ!$J$34:$J$777,СВЦЭМ!$A$34:$A$777,$A353,СВЦЭМ!$B$34:$B$777,H$331)+'СЕТ СН'!$F$13-'СЕТ СН'!$F$21</f>
        <v>-61.559359449999988</v>
      </c>
      <c r="I353" s="37">
        <f>SUMIFS(СВЦЭМ!$J$34:$J$777,СВЦЭМ!$A$34:$A$777,$A353,СВЦЭМ!$B$34:$B$777,I$331)+'СЕТ СН'!$F$13-'СЕТ СН'!$F$21</f>
        <v>-67.607491130000028</v>
      </c>
      <c r="J353" s="37">
        <f>SUMIFS(СВЦЭМ!$J$34:$J$777,СВЦЭМ!$A$34:$A$777,$A353,СВЦЭМ!$B$34:$B$777,J$331)+'СЕТ СН'!$F$13-'СЕТ СН'!$F$21</f>
        <v>-83.647878009999999</v>
      </c>
      <c r="K353" s="37">
        <f>SUMIFS(СВЦЭМ!$J$34:$J$777,СВЦЭМ!$A$34:$A$777,$A353,СВЦЭМ!$B$34:$B$777,K$331)+'СЕТ СН'!$F$13-'СЕТ СН'!$F$21</f>
        <v>-113.91795824000002</v>
      </c>
      <c r="L353" s="37">
        <f>SUMIFS(СВЦЭМ!$J$34:$J$777,СВЦЭМ!$A$34:$A$777,$A353,СВЦЭМ!$B$34:$B$777,L$331)+'СЕТ СН'!$F$13-'СЕТ СН'!$F$21</f>
        <v>-134.23749936000002</v>
      </c>
      <c r="M353" s="37">
        <f>SUMIFS(СВЦЭМ!$J$34:$J$777,СВЦЭМ!$A$34:$A$777,$A353,СВЦЭМ!$B$34:$B$777,M$331)+'СЕТ СН'!$F$13-'СЕТ СН'!$F$21</f>
        <v>-136.80289678999998</v>
      </c>
      <c r="N353" s="37">
        <f>SUMIFS(СВЦЭМ!$J$34:$J$777,СВЦЭМ!$A$34:$A$777,$A353,СВЦЭМ!$B$34:$B$777,N$331)+'СЕТ СН'!$F$13-'СЕТ СН'!$F$21</f>
        <v>-131.99394790999997</v>
      </c>
      <c r="O353" s="37">
        <f>SUMIFS(СВЦЭМ!$J$34:$J$777,СВЦЭМ!$A$34:$A$777,$A353,СВЦЭМ!$B$34:$B$777,O$331)+'СЕТ СН'!$F$13-'СЕТ СН'!$F$21</f>
        <v>-118.54344738999998</v>
      </c>
      <c r="P353" s="37">
        <f>SUMIFS(СВЦЭМ!$J$34:$J$777,СВЦЭМ!$A$34:$A$777,$A353,СВЦЭМ!$B$34:$B$777,P$331)+'СЕТ СН'!$F$13-'СЕТ СН'!$F$21</f>
        <v>-106.74896037000002</v>
      </c>
      <c r="Q353" s="37">
        <f>SUMIFS(СВЦЭМ!$J$34:$J$777,СВЦЭМ!$A$34:$A$777,$A353,СВЦЭМ!$B$34:$B$777,Q$331)+'СЕТ СН'!$F$13-'СЕТ СН'!$F$21</f>
        <v>-107.97006232000001</v>
      </c>
      <c r="R353" s="37">
        <f>SUMIFS(СВЦЭМ!$J$34:$J$777,СВЦЭМ!$A$34:$A$777,$A353,СВЦЭМ!$B$34:$B$777,R$331)+'СЕТ СН'!$F$13-'СЕТ СН'!$F$21</f>
        <v>-106.41261902000002</v>
      </c>
      <c r="S353" s="37">
        <f>SUMIFS(СВЦЭМ!$J$34:$J$777,СВЦЭМ!$A$34:$A$777,$A353,СВЦЭМ!$B$34:$B$777,S$331)+'СЕТ СН'!$F$13-'СЕТ СН'!$F$21</f>
        <v>-125.11862267999999</v>
      </c>
      <c r="T353" s="37">
        <f>SUMIFS(СВЦЭМ!$J$34:$J$777,СВЦЭМ!$A$34:$A$777,$A353,СВЦЭМ!$B$34:$B$777,T$331)+'СЕТ СН'!$F$13-'СЕТ СН'!$F$21</f>
        <v>-145.32541326</v>
      </c>
      <c r="U353" s="37">
        <f>SUMIFS(СВЦЭМ!$J$34:$J$777,СВЦЭМ!$A$34:$A$777,$A353,СВЦЭМ!$B$34:$B$777,U$331)+'СЕТ СН'!$F$13-'СЕТ СН'!$F$21</f>
        <v>-142.62179361</v>
      </c>
      <c r="V353" s="37">
        <f>SUMIFS(СВЦЭМ!$J$34:$J$777,СВЦЭМ!$A$34:$A$777,$A353,СВЦЭМ!$B$34:$B$777,V$331)+'СЕТ СН'!$F$13-'СЕТ СН'!$F$21</f>
        <v>-137.46601118000001</v>
      </c>
      <c r="W353" s="37">
        <f>SUMIFS(СВЦЭМ!$J$34:$J$777,СВЦЭМ!$A$34:$A$777,$A353,СВЦЭМ!$B$34:$B$777,W$331)+'СЕТ СН'!$F$13-'СЕТ СН'!$F$21</f>
        <v>-137.48557942000002</v>
      </c>
      <c r="X353" s="37">
        <f>SUMIFS(СВЦЭМ!$J$34:$J$777,СВЦЭМ!$A$34:$A$777,$A353,СВЦЭМ!$B$34:$B$777,X$331)+'СЕТ СН'!$F$13-'СЕТ СН'!$F$21</f>
        <v>-121.25462665999999</v>
      </c>
      <c r="Y353" s="37">
        <f>SUMIFS(СВЦЭМ!$J$34:$J$777,СВЦЭМ!$A$34:$A$777,$A353,СВЦЭМ!$B$34:$B$777,Y$331)+'СЕТ СН'!$F$13-'СЕТ СН'!$F$21</f>
        <v>-100.72779292000001</v>
      </c>
    </row>
    <row r="354" spans="1:27" ht="15.75" x14ac:dyDescent="0.2">
      <c r="A354" s="36">
        <f t="shared" si="9"/>
        <v>42758</v>
      </c>
      <c r="B354" s="37">
        <f>SUMIFS(СВЦЭМ!$J$34:$J$777,СВЦЭМ!$A$34:$A$777,$A354,СВЦЭМ!$B$34:$B$777,B$331)+'СЕТ СН'!$F$13-'СЕТ СН'!$F$21</f>
        <v>-62.664853679999965</v>
      </c>
      <c r="C354" s="37">
        <f>SUMIFS(СВЦЭМ!$J$34:$J$777,СВЦЭМ!$A$34:$A$777,$A354,СВЦЭМ!$B$34:$B$777,C$331)+'СЕТ СН'!$F$13-'СЕТ СН'!$F$21</f>
        <v>-38.266302659999951</v>
      </c>
      <c r="D354" s="37">
        <f>SUMIFS(СВЦЭМ!$J$34:$J$777,СВЦЭМ!$A$34:$A$777,$A354,СВЦЭМ!$B$34:$B$777,D$331)+'СЕТ СН'!$F$13-'СЕТ СН'!$F$21</f>
        <v>-24.371452040000008</v>
      </c>
      <c r="E354" s="37">
        <f>SUMIFS(СВЦЭМ!$J$34:$J$777,СВЦЭМ!$A$34:$A$777,$A354,СВЦЭМ!$B$34:$B$777,E$331)+'СЕТ СН'!$F$13-'СЕТ СН'!$F$21</f>
        <v>-18.347376869999948</v>
      </c>
      <c r="F354" s="37">
        <f>SUMIFS(СВЦЭМ!$J$34:$J$777,СВЦЭМ!$A$34:$A$777,$A354,СВЦЭМ!$B$34:$B$777,F$331)+'СЕТ СН'!$F$13-'СЕТ СН'!$F$21</f>
        <v>-18.085534080000002</v>
      </c>
      <c r="G354" s="37">
        <f>SUMIFS(СВЦЭМ!$J$34:$J$777,СВЦЭМ!$A$34:$A$777,$A354,СВЦЭМ!$B$34:$B$777,G$331)+'СЕТ СН'!$F$13-'СЕТ СН'!$F$21</f>
        <v>-27.738608939999949</v>
      </c>
      <c r="H354" s="37">
        <f>SUMIFS(СВЦЭМ!$J$34:$J$777,СВЦЭМ!$A$34:$A$777,$A354,СВЦЭМ!$B$34:$B$777,H$331)+'СЕТ СН'!$F$13-'СЕТ СН'!$F$21</f>
        <v>-59.485431589999962</v>
      </c>
      <c r="I354" s="37">
        <f>SUMIFS(СВЦЭМ!$J$34:$J$777,СВЦЭМ!$A$34:$A$777,$A354,СВЦЭМ!$B$34:$B$777,I$331)+'СЕТ СН'!$F$13-'СЕТ СН'!$F$21</f>
        <v>-78.995251209999992</v>
      </c>
      <c r="J354" s="37">
        <f>SUMIFS(СВЦЭМ!$J$34:$J$777,СВЦЭМ!$A$34:$A$777,$A354,СВЦЭМ!$B$34:$B$777,J$331)+'СЕТ СН'!$F$13-'СЕТ СН'!$F$21</f>
        <v>-93.321531479999976</v>
      </c>
      <c r="K354" s="37">
        <f>SUMIFS(СВЦЭМ!$J$34:$J$777,СВЦЭМ!$A$34:$A$777,$A354,СВЦЭМ!$B$34:$B$777,K$331)+'СЕТ СН'!$F$13-'СЕТ СН'!$F$21</f>
        <v>-93.803537170000027</v>
      </c>
      <c r="L354" s="37">
        <f>SUMIFS(СВЦЭМ!$J$34:$J$777,СВЦЭМ!$A$34:$A$777,$A354,СВЦЭМ!$B$34:$B$777,L$331)+'СЕТ СН'!$F$13-'СЕТ СН'!$F$21</f>
        <v>-88.88982802999999</v>
      </c>
      <c r="M354" s="37">
        <f>SUMIFS(СВЦЭМ!$J$34:$J$777,СВЦЭМ!$A$34:$A$777,$A354,СВЦЭМ!$B$34:$B$777,M$331)+'СЕТ СН'!$F$13-'СЕТ СН'!$F$21</f>
        <v>-78.344182149999995</v>
      </c>
      <c r="N354" s="37">
        <f>SUMIFS(СВЦЭМ!$J$34:$J$777,СВЦЭМ!$A$34:$A$777,$A354,СВЦЭМ!$B$34:$B$777,N$331)+'СЕТ СН'!$F$13-'СЕТ СН'!$F$21</f>
        <v>-70.551930550000009</v>
      </c>
      <c r="O354" s="37">
        <f>SUMIFS(СВЦЭМ!$J$34:$J$777,СВЦЭМ!$A$34:$A$777,$A354,СВЦЭМ!$B$34:$B$777,O$331)+'СЕТ СН'!$F$13-'СЕТ СН'!$F$21</f>
        <v>-58.463951130000055</v>
      </c>
      <c r="P354" s="37">
        <f>SUMIFS(СВЦЭМ!$J$34:$J$777,СВЦЭМ!$A$34:$A$777,$A354,СВЦЭМ!$B$34:$B$777,P$331)+'СЕТ СН'!$F$13-'СЕТ СН'!$F$21</f>
        <v>-61.365623890000052</v>
      </c>
      <c r="Q354" s="37">
        <f>SUMIFS(СВЦЭМ!$J$34:$J$777,СВЦЭМ!$A$34:$A$777,$A354,СВЦЭМ!$B$34:$B$777,Q$331)+'СЕТ СН'!$F$13-'СЕТ СН'!$F$21</f>
        <v>-57.452104729999974</v>
      </c>
      <c r="R354" s="37">
        <f>SUMIFS(СВЦЭМ!$J$34:$J$777,СВЦЭМ!$A$34:$A$777,$A354,СВЦЭМ!$B$34:$B$777,R$331)+'СЕТ СН'!$F$13-'СЕТ СН'!$F$21</f>
        <v>-60.12385347999998</v>
      </c>
      <c r="S354" s="37">
        <f>SUMIFS(СВЦЭМ!$J$34:$J$777,СВЦЭМ!$A$34:$A$777,$A354,СВЦЭМ!$B$34:$B$777,S$331)+'СЕТ СН'!$F$13-'СЕТ СН'!$F$21</f>
        <v>-68.725037869999994</v>
      </c>
      <c r="T354" s="37">
        <f>SUMIFS(СВЦЭМ!$J$34:$J$777,СВЦЭМ!$A$34:$A$777,$A354,СВЦЭМ!$B$34:$B$777,T$331)+'СЕТ СН'!$F$13-'СЕТ СН'!$F$21</f>
        <v>-93.186860309999986</v>
      </c>
      <c r="U354" s="37">
        <f>SUMIFS(СВЦЭМ!$J$34:$J$777,СВЦЭМ!$A$34:$A$777,$A354,СВЦЭМ!$B$34:$B$777,U$331)+'СЕТ СН'!$F$13-'СЕТ СН'!$F$21</f>
        <v>-94.347075809999978</v>
      </c>
      <c r="V354" s="37">
        <f>SUMIFS(СВЦЭМ!$J$34:$J$777,СВЦЭМ!$A$34:$A$777,$A354,СВЦЭМ!$B$34:$B$777,V$331)+'СЕТ СН'!$F$13-'СЕТ СН'!$F$21</f>
        <v>-83.306952280000019</v>
      </c>
      <c r="W354" s="37">
        <f>SUMIFS(СВЦЭМ!$J$34:$J$777,СВЦЭМ!$A$34:$A$777,$A354,СВЦЭМ!$B$34:$B$777,W$331)+'СЕТ СН'!$F$13-'СЕТ СН'!$F$21</f>
        <v>-74.671154279999996</v>
      </c>
      <c r="X354" s="37">
        <f>SUMIFS(СВЦЭМ!$J$34:$J$777,СВЦЭМ!$A$34:$A$777,$A354,СВЦЭМ!$B$34:$B$777,X$331)+'СЕТ СН'!$F$13-'СЕТ СН'!$F$21</f>
        <v>-47.774453770000036</v>
      </c>
      <c r="Y354" s="37">
        <f>SUMIFS(СВЦЭМ!$J$34:$J$777,СВЦЭМ!$A$34:$A$777,$A354,СВЦЭМ!$B$34:$B$777,Y$331)+'СЕТ СН'!$F$13-'СЕТ СН'!$F$21</f>
        <v>-41.198709200000053</v>
      </c>
    </row>
    <row r="355" spans="1:27" ht="15.75" x14ac:dyDescent="0.2">
      <c r="A355" s="36">
        <f t="shared" si="9"/>
        <v>42759</v>
      </c>
      <c r="B355" s="37">
        <f>SUMIFS(СВЦЭМ!$J$34:$J$777,СВЦЭМ!$A$34:$A$777,$A355,СВЦЭМ!$B$34:$B$777,B$331)+'СЕТ СН'!$F$13-'СЕТ СН'!$F$21</f>
        <v>-45.119447570000034</v>
      </c>
      <c r="C355" s="37">
        <f>SUMIFS(СВЦЭМ!$J$34:$J$777,СВЦЭМ!$A$34:$A$777,$A355,СВЦЭМ!$B$34:$B$777,C$331)+'СЕТ СН'!$F$13-'СЕТ СН'!$F$21</f>
        <v>-40.575857639999981</v>
      </c>
      <c r="D355" s="37">
        <f>SUMIFS(СВЦЭМ!$J$34:$J$777,СВЦЭМ!$A$34:$A$777,$A355,СВЦЭМ!$B$34:$B$777,D$331)+'СЕТ СН'!$F$13-'СЕТ СН'!$F$21</f>
        <v>-22.934774830000038</v>
      </c>
      <c r="E355" s="37">
        <f>SUMIFS(СВЦЭМ!$J$34:$J$777,СВЦЭМ!$A$34:$A$777,$A355,СВЦЭМ!$B$34:$B$777,E$331)+'СЕТ СН'!$F$13-'СЕТ СН'!$F$21</f>
        <v>-17.587108090000015</v>
      </c>
      <c r="F355" s="37">
        <f>SUMIFS(СВЦЭМ!$J$34:$J$777,СВЦЭМ!$A$34:$A$777,$A355,СВЦЭМ!$B$34:$B$777,F$331)+'СЕТ СН'!$F$13-'СЕТ СН'!$F$21</f>
        <v>-18.436259309999969</v>
      </c>
      <c r="G355" s="37">
        <f>SUMIFS(СВЦЭМ!$J$34:$J$777,СВЦЭМ!$A$34:$A$777,$A355,СВЦЭМ!$B$34:$B$777,G$331)+'СЕТ СН'!$F$13-'СЕТ СН'!$F$21</f>
        <v>-18.316683099999977</v>
      </c>
      <c r="H355" s="37">
        <f>SUMIFS(СВЦЭМ!$J$34:$J$777,СВЦЭМ!$A$34:$A$777,$A355,СВЦЭМ!$B$34:$B$777,H$331)+'СЕТ СН'!$F$13-'СЕТ СН'!$F$21</f>
        <v>-41.283238360000041</v>
      </c>
      <c r="I355" s="37">
        <f>SUMIFS(СВЦЭМ!$J$34:$J$777,СВЦЭМ!$A$34:$A$777,$A355,СВЦЭМ!$B$34:$B$777,I$331)+'СЕТ СН'!$F$13-'СЕТ СН'!$F$21</f>
        <v>-54.552500900000041</v>
      </c>
      <c r="J355" s="37">
        <f>SUMIFS(СВЦЭМ!$J$34:$J$777,СВЦЭМ!$A$34:$A$777,$A355,СВЦЭМ!$B$34:$B$777,J$331)+'СЕТ СН'!$F$13-'СЕТ СН'!$F$21</f>
        <v>-86.49801819999999</v>
      </c>
      <c r="K355" s="37">
        <f>SUMIFS(СВЦЭМ!$J$34:$J$777,СВЦЭМ!$A$34:$A$777,$A355,СВЦЭМ!$B$34:$B$777,K$331)+'СЕТ СН'!$F$13-'СЕТ СН'!$F$21</f>
        <v>-88.928862519999996</v>
      </c>
      <c r="L355" s="37">
        <f>SUMIFS(СВЦЭМ!$J$34:$J$777,СВЦЭМ!$A$34:$A$777,$A355,СВЦЭМ!$B$34:$B$777,L$331)+'СЕТ СН'!$F$13-'СЕТ СН'!$F$21</f>
        <v>-89.179864199999997</v>
      </c>
      <c r="M355" s="37">
        <f>SUMIFS(СВЦЭМ!$J$34:$J$777,СВЦЭМ!$A$34:$A$777,$A355,СВЦЭМ!$B$34:$B$777,M$331)+'СЕТ СН'!$F$13-'СЕТ СН'!$F$21</f>
        <v>-84.058812950000004</v>
      </c>
      <c r="N355" s="37">
        <f>SUMIFS(СВЦЭМ!$J$34:$J$777,СВЦЭМ!$A$34:$A$777,$A355,СВЦЭМ!$B$34:$B$777,N$331)+'СЕТ СН'!$F$13-'СЕТ СН'!$F$21</f>
        <v>-88.31593263000002</v>
      </c>
      <c r="O355" s="37">
        <f>SUMIFS(СВЦЭМ!$J$34:$J$777,СВЦЭМ!$A$34:$A$777,$A355,СВЦЭМ!$B$34:$B$777,O$331)+'СЕТ СН'!$F$13-'СЕТ СН'!$F$21</f>
        <v>-65.368233799999985</v>
      </c>
      <c r="P355" s="37">
        <f>SUMIFS(СВЦЭМ!$J$34:$J$777,СВЦЭМ!$A$34:$A$777,$A355,СВЦЭМ!$B$34:$B$777,P$331)+'СЕТ СН'!$F$13-'СЕТ СН'!$F$21</f>
        <v>-56.647315090000006</v>
      </c>
      <c r="Q355" s="37">
        <f>SUMIFS(СВЦЭМ!$J$34:$J$777,СВЦЭМ!$A$34:$A$777,$A355,СВЦЭМ!$B$34:$B$777,Q$331)+'СЕТ СН'!$F$13-'СЕТ СН'!$F$21</f>
        <v>-54.958876280000027</v>
      </c>
      <c r="R355" s="37">
        <f>SUMIFS(СВЦЭМ!$J$34:$J$777,СВЦЭМ!$A$34:$A$777,$A355,СВЦЭМ!$B$34:$B$777,R$331)+'СЕТ СН'!$F$13-'СЕТ СН'!$F$21</f>
        <v>-56.123306479999997</v>
      </c>
      <c r="S355" s="37">
        <f>SUMIFS(СВЦЭМ!$J$34:$J$777,СВЦЭМ!$A$34:$A$777,$A355,СВЦЭМ!$B$34:$B$777,S$331)+'СЕТ СН'!$F$13-'СЕТ СН'!$F$21</f>
        <v>-72.078797339999994</v>
      </c>
      <c r="T355" s="37">
        <f>SUMIFS(СВЦЭМ!$J$34:$J$777,СВЦЭМ!$A$34:$A$777,$A355,СВЦЭМ!$B$34:$B$777,T$331)+'СЕТ СН'!$F$13-'СЕТ СН'!$F$21</f>
        <v>-93.803671740000027</v>
      </c>
      <c r="U355" s="37">
        <f>SUMIFS(СВЦЭМ!$J$34:$J$777,СВЦЭМ!$A$34:$A$777,$A355,СВЦЭМ!$B$34:$B$777,U$331)+'СЕТ СН'!$F$13-'СЕТ СН'!$F$21</f>
        <v>-94.337445979999984</v>
      </c>
      <c r="V355" s="37">
        <f>SUMIFS(СВЦЭМ!$J$34:$J$777,СВЦЭМ!$A$34:$A$777,$A355,СВЦЭМ!$B$34:$B$777,V$331)+'СЕТ СН'!$F$13-'СЕТ СН'!$F$21</f>
        <v>-83.166340690000027</v>
      </c>
      <c r="W355" s="37">
        <f>SUMIFS(СВЦЭМ!$J$34:$J$777,СВЦЭМ!$A$34:$A$777,$A355,СВЦЭМ!$B$34:$B$777,W$331)+'СЕТ СН'!$F$13-'СЕТ СН'!$F$21</f>
        <v>-80.935081490000016</v>
      </c>
      <c r="X355" s="37">
        <f>SUMIFS(СВЦЭМ!$J$34:$J$777,СВЦЭМ!$A$34:$A$777,$A355,СВЦЭМ!$B$34:$B$777,X$331)+'СЕТ СН'!$F$13-'СЕТ СН'!$F$21</f>
        <v>-69.706187919999991</v>
      </c>
      <c r="Y355" s="37">
        <f>SUMIFS(СВЦЭМ!$J$34:$J$777,СВЦЭМ!$A$34:$A$777,$A355,СВЦЭМ!$B$34:$B$777,Y$331)+'СЕТ СН'!$F$13-'СЕТ СН'!$F$21</f>
        <v>-43.633249490000026</v>
      </c>
    </row>
    <row r="356" spans="1:27" ht="15.75" x14ac:dyDescent="0.2">
      <c r="A356" s="36">
        <f t="shared" si="9"/>
        <v>42760</v>
      </c>
      <c r="B356" s="37">
        <f>SUMIFS(СВЦЭМ!$J$34:$J$777,СВЦЭМ!$A$34:$A$777,$A356,СВЦЭМ!$B$34:$B$777,B$331)+'СЕТ СН'!$F$13-'СЕТ СН'!$F$21</f>
        <v>-35.036506329999952</v>
      </c>
      <c r="C356" s="37">
        <f>SUMIFS(СВЦЭМ!$J$34:$J$777,СВЦЭМ!$A$34:$A$777,$A356,СВЦЭМ!$B$34:$B$777,C$331)+'СЕТ СН'!$F$13-'СЕТ СН'!$F$21</f>
        <v>-24.099552529999983</v>
      </c>
      <c r="D356" s="37">
        <f>SUMIFS(СВЦЭМ!$J$34:$J$777,СВЦЭМ!$A$34:$A$777,$A356,СВЦЭМ!$B$34:$B$777,D$331)+'СЕТ СН'!$F$13-'СЕТ СН'!$F$21</f>
        <v>-12.655923120000011</v>
      </c>
      <c r="E356" s="37">
        <f>SUMIFS(СВЦЭМ!$J$34:$J$777,СВЦЭМ!$A$34:$A$777,$A356,СВЦЭМ!$B$34:$B$777,E$331)+'СЕТ СН'!$F$13-'СЕТ СН'!$F$21</f>
        <v>-8.1755479500000092</v>
      </c>
      <c r="F356" s="37">
        <f>SUMIFS(СВЦЭМ!$J$34:$J$777,СВЦЭМ!$A$34:$A$777,$A356,СВЦЭМ!$B$34:$B$777,F$331)+'СЕТ СН'!$F$13-'СЕТ СН'!$F$21</f>
        <v>-8.556434950000039</v>
      </c>
      <c r="G356" s="37">
        <f>SUMIFS(СВЦЭМ!$J$34:$J$777,СВЦЭМ!$A$34:$A$777,$A356,СВЦЭМ!$B$34:$B$777,G$331)+'СЕТ СН'!$F$13-'СЕТ СН'!$F$21</f>
        <v>-9.5832688299999518</v>
      </c>
      <c r="H356" s="37">
        <f>SUMIFS(СВЦЭМ!$J$34:$J$777,СВЦЭМ!$A$34:$A$777,$A356,СВЦЭМ!$B$34:$B$777,H$331)+'СЕТ СН'!$F$13-'СЕТ СН'!$F$21</f>
        <v>-36.726720419999992</v>
      </c>
      <c r="I356" s="37">
        <f>SUMIFS(СВЦЭМ!$J$34:$J$777,СВЦЭМ!$A$34:$A$777,$A356,СВЦЭМ!$B$34:$B$777,I$331)+'СЕТ СН'!$F$13-'СЕТ СН'!$F$21</f>
        <v>-62.338154890000055</v>
      </c>
      <c r="J356" s="37">
        <f>SUMIFS(СВЦЭМ!$J$34:$J$777,СВЦЭМ!$A$34:$A$777,$A356,СВЦЭМ!$B$34:$B$777,J$331)+'СЕТ СН'!$F$13-'СЕТ СН'!$F$21</f>
        <v>-85.588980579999998</v>
      </c>
      <c r="K356" s="37">
        <f>SUMIFS(СВЦЭМ!$J$34:$J$777,СВЦЭМ!$A$34:$A$777,$A356,СВЦЭМ!$B$34:$B$777,K$331)+'СЕТ СН'!$F$13-'СЕТ СН'!$F$21</f>
        <v>-83.375110749999976</v>
      </c>
      <c r="L356" s="37">
        <f>SUMIFS(СВЦЭМ!$J$34:$J$777,СВЦЭМ!$A$34:$A$777,$A356,СВЦЭМ!$B$34:$B$777,L$331)+'СЕТ СН'!$F$13-'СЕТ СН'!$F$21</f>
        <v>-85.388881509999976</v>
      </c>
      <c r="M356" s="37">
        <f>SUMIFS(СВЦЭМ!$J$34:$J$777,СВЦЭМ!$A$34:$A$777,$A356,СВЦЭМ!$B$34:$B$777,M$331)+'СЕТ СН'!$F$13-'СЕТ СН'!$F$21</f>
        <v>-89.120845120000013</v>
      </c>
      <c r="N356" s="37">
        <f>SUMIFS(СВЦЭМ!$J$34:$J$777,СВЦЭМ!$A$34:$A$777,$A356,СВЦЭМ!$B$34:$B$777,N$331)+'СЕТ СН'!$F$13-'СЕТ СН'!$F$21</f>
        <v>-82.163556830000005</v>
      </c>
      <c r="O356" s="37">
        <f>SUMIFS(СВЦЭМ!$J$34:$J$777,СВЦЭМ!$A$34:$A$777,$A356,СВЦЭМ!$B$34:$B$777,O$331)+'СЕТ СН'!$F$13-'СЕТ СН'!$F$21</f>
        <v>-85.631558569999982</v>
      </c>
      <c r="P356" s="37">
        <f>SUMIFS(СВЦЭМ!$J$34:$J$777,СВЦЭМ!$A$34:$A$777,$A356,СВЦЭМ!$B$34:$B$777,P$331)+'СЕТ СН'!$F$13-'СЕТ СН'!$F$21</f>
        <v>-78.230557799999985</v>
      </c>
      <c r="Q356" s="37">
        <f>SUMIFS(СВЦЭМ!$J$34:$J$777,СВЦЭМ!$A$34:$A$777,$A356,СВЦЭМ!$B$34:$B$777,Q$331)+'СЕТ СН'!$F$13-'СЕТ СН'!$F$21</f>
        <v>-73.452475639999989</v>
      </c>
      <c r="R356" s="37">
        <f>SUMIFS(СВЦЭМ!$J$34:$J$777,СВЦЭМ!$A$34:$A$777,$A356,СВЦЭМ!$B$34:$B$777,R$331)+'СЕТ СН'!$F$13-'СЕТ СН'!$F$21</f>
        <v>-73.605313749999993</v>
      </c>
      <c r="S356" s="37">
        <f>SUMIFS(СВЦЭМ!$J$34:$J$777,СВЦЭМ!$A$34:$A$777,$A356,СВЦЭМ!$B$34:$B$777,S$331)+'СЕТ СН'!$F$13-'СЕТ СН'!$F$21</f>
        <v>-80.460567879999985</v>
      </c>
      <c r="T356" s="37">
        <f>SUMIFS(СВЦЭМ!$J$34:$J$777,СВЦЭМ!$A$34:$A$777,$A356,СВЦЭМ!$B$34:$B$777,T$331)+'СЕТ СН'!$F$13-'СЕТ СН'!$F$21</f>
        <v>-84.480631560000006</v>
      </c>
      <c r="U356" s="37">
        <f>SUMIFS(СВЦЭМ!$J$34:$J$777,СВЦЭМ!$A$34:$A$777,$A356,СВЦЭМ!$B$34:$B$777,U$331)+'СЕТ СН'!$F$13-'СЕТ СН'!$F$21</f>
        <v>-84.72048860000001</v>
      </c>
      <c r="V356" s="37">
        <f>SUMIFS(СВЦЭМ!$J$34:$J$777,СВЦЭМ!$A$34:$A$777,$A356,СВЦЭМ!$B$34:$B$777,V$331)+'СЕТ СН'!$F$13-'СЕТ СН'!$F$21</f>
        <v>-81.768679089999978</v>
      </c>
      <c r="W356" s="37">
        <f>SUMIFS(СВЦЭМ!$J$34:$J$777,СВЦЭМ!$A$34:$A$777,$A356,СВЦЭМ!$B$34:$B$777,W$331)+'СЕТ СН'!$F$13-'СЕТ СН'!$F$21</f>
        <v>-73.77223170000002</v>
      </c>
      <c r="X356" s="37">
        <f>SUMIFS(СВЦЭМ!$J$34:$J$777,СВЦЭМ!$A$34:$A$777,$A356,СВЦЭМ!$B$34:$B$777,X$331)+'СЕТ СН'!$F$13-'СЕТ СН'!$F$21</f>
        <v>-61.206055190000029</v>
      </c>
      <c r="Y356" s="37">
        <f>SUMIFS(СВЦЭМ!$J$34:$J$777,СВЦЭМ!$A$34:$A$777,$A356,СВЦЭМ!$B$34:$B$777,Y$331)+'СЕТ СН'!$F$13-'СЕТ СН'!$F$21</f>
        <v>-45.058322350000026</v>
      </c>
    </row>
    <row r="357" spans="1:27" ht="15.75" x14ac:dyDescent="0.2">
      <c r="A357" s="36">
        <f t="shared" si="9"/>
        <v>42761</v>
      </c>
      <c r="B357" s="37">
        <f>SUMIFS(СВЦЭМ!$J$34:$J$777,СВЦЭМ!$A$34:$A$777,$A357,СВЦЭМ!$B$34:$B$777,B$331)+'СЕТ СН'!$F$13-'СЕТ СН'!$F$21</f>
        <v>-26.6601091</v>
      </c>
      <c r="C357" s="37">
        <f>SUMIFS(СВЦЭМ!$J$34:$J$777,СВЦЭМ!$A$34:$A$777,$A357,СВЦЭМ!$B$34:$B$777,C$331)+'СЕТ СН'!$F$13-'СЕТ СН'!$F$21</f>
        <v>-7.0864969799999926</v>
      </c>
      <c r="D357" s="37">
        <f>SUMIFS(СВЦЭМ!$J$34:$J$777,СВЦЭМ!$A$34:$A$777,$A357,СВЦЭМ!$B$34:$B$777,D$331)+'СЕТ СН'!$F$13-'СЕТ СН'!$F$21</f>
        <v>7.0679922499999748</v>
      </c>
      <c r="E357" s="37">
        <f>SUMIFS(СВЦЭМ!$J$34:$J$777,СВЦЭМ!$A$34:$A$777,$A357,СВЦЭМ!$B$34:$B$777,E$331)+'СЕТ СН'!$F$13-'СЕТ СН'!$F$21</f>
        <v>14.647225209999988</v>
      </c>
      <c r="F357" s="37">
        <f>SUMIFS(СВЦЭМ!$J$34:$J$777,СВЦЭМ!$A$34:$A$777,$A357,СВЦЭМ!$B$34:$B$777,F$331)+'СЕТ СН'!$F$13-'СЕТ СН'!$F$21</f>
        <v>12.168670460000044</v>
      </c>
      <c r="G357" s="37">
        <f>SUMIFS(СВЦЭМ!$J$34:$J$777,СВЦЭМ!$A$34:$A$777,$A357,СВЦЭМ!$B$34:$B$777,G$331)+'СЕТ СН'!$F$13-'СЕТ СН'!$F$21</f>
        <v>1.5009170299999823</v>
      </c>
      <c r="H357" s="37">
        <f>SUMIFS(СВЦЭМ!$J$34:$J$777,СВЦЭМ!$A$34:$A$777,$A357,СВЦЭМ!$B$34:$B$777,H$331)+'СЕТ СН'!$F$13-'СЕТ СН'!$F$21</f>
        <v>-27.281581719999963</v>
      </c>
      <c r="I357" s="37">
        <f>SUMIFS(СВЦЭМ!$J$34:$J$777,СВЦЭМ!$A$34:$A$777,$A357,СВЦЭМ!$B$34:$B$777,I$331)+'СЕТ СН'!$F$13-'СЕТ СН'!$F$21</f>
        <v>-58.856339520000006</v>
      </c>
      <c r="J357" s="37">
        <f>SUMIFS(СВЦЭМ!$J$34:$J$777,СВЦЭМ!$A$34:$A$777,$A357,СВЦЭМ!$B$34:$B$777,J$331)+'СЕТ СН'!$F$13-'СЕТ СН'!$F$21</f>
        <v>-79.007740020000028</v>
      </c>
      <c r="K357" s="37">
        <f>SUMIFS(СВЦЭМ!$J$34:$J$777,СВЦЭМ!$A$34:$A$777,$A357,СВЦЭМ!$B$34:$B$777,K$331)+'СЕТ СН'!$F$13-'СЕТ СН'!$F$21</f>
        <v>-91.544022680000012</v>
      </c>
      <c r="L357" s="37">
        <f>SUMIFS(СВЦЭМ!$J$34:$J$777,СВЦЭМ!$A$34:$A$777,$A357,СВЦЭМ!$B$34:$B$777,L$331)+'СЕТ СН'!$F$13-'СЕТ СН'!$F$21</f>
        <v>-97.147220370000014</v>
      </c>
      <c r="M357" s="37">
        <f>SUMIFS(СВЦЭМ!$J$34:$J$777,СВЦЭМ!$A$34:$A$777,$A357,СВЦЭМ!$B$34:$B$777,M$331)+'СЕТ СН'!$F$13-'СЕТ СН'!$F$21</f>
        <v>-84.923310010000023</v>
      </c>
      <c r="N357" s="37">
        <f>SUMIFS(СВЦЭМ!$J$34:$J$777,СВЦЭМ!$A$34:$A$777,$A357,СВЦЭМ!$B$34:$B$777,N$331)+'СЕТ СН'!$F$13-'СЕТ СН'!$F$21</f>
        <v>-77.922236709999993</v>
      </c>
      <c r="O357" s="37">
        <f>SUMIFS(СВЦЭМ!$J$34:$J$777,СВЦЭМ!$A$34:$A$777,$A357,СВЦЭМ!$B$34:$B$777,O$331)+'СЕТ СН'!$F$13-'СЕТ СН'!$F$21</f>
        <v>-54.804527679999978</v>
      </c>
      <c r="P357" s="37">
        <f>SUMIFS(СВЦЭМ!$J$34:$J$777,СВЦЭМ!$A$34:$A$777,$A357,СВЦЭМ!$B$34:$B$777,P$331)+'СЕТ СН'!$F$13-'СЕТ СН'!$F$21</f>
        <v>-52.455757589999962</v>
      </c>
      <c r="Q357" s="37">
        <f>SUMIFS(СВЦЭМ!$J$34:$J$777,СВЦЭМ!$A$34:$A$777,$A357,СВЦЭМ!$B$34:$B$777,Q$331)+'СЕТ СН'!$F$13-'СЕТ СН'!$F$21</f>
        <v>-49.384396710000033</v>
      </c>
      <c r="R357" s="37">
        <f>SUMIFS(СВЦЭМ!$J$34:$J$777,СВЦЭМ!$A$34:$A$777,$A357,СВЦЭМ!$B$34:$B$777,R$331)+'СЕТ СН'!$F$13-'СЕТ СН'!$F$21</f>
        <v>-47.414295079999988</v>
      </c>
      <c r="S357" s="37">
        <f>SUMIFS(СВЦЭМ!$J$34:$J$777,СВЦЭМ!$A$34:$A$777,$A357,СВЦЭМ!$B$34:$B$777,S$331)+'СЕТ СН'!$F$13-'СЕТ СН'!$F$21</f>
        <v>-67.097507839999992</v>
      </c>
      <c r="T357" s="37">
        <f>SUMIFS(СВЦЭМ!$J$34:$J$777,СВЦЭМ!$A$34:$A$777,$A357,СВЦЭМ!$B$34:$B$777,T$331)+'СЕТ СН'!$F$13-'СЕТ СН'!$F$21</f>
        <v>-95.006252229999973</v>
      </c>
      <c r="U357" s="37">
        <f>SUMIFS(СВЦЭМ!$J$34:$J$777,СВЦЭМ!$A$34:$A$777,$A357,СВЦЭМ!$B$34:$B$777,U$331)+'СЕТ СН'!$F$13-'СЕТ СН'!$F$21</f>
        <v>-100.20031216000001</v>
      </c>
      <c r="V357" s="37">
        <f>SUMIFS(СВЦЭМ!$J$34:$J$777,СВЦЭМ!$A$34:$A$777,$A357,СВЦЭМ!$B$34:$B$777,V$331)+'СЕТ СН'!$F$13-'СЕТ СН'!$F$21</f>
        <v>-91.83811381999999</v>
      </c>
      <c r="W357" s="37">
        <f>SUMIFS(СВЦЭМ!$J$34:$J$777,СВЦЭМ!$A$34:$A$777,$A357,СВЦЭМ!$B$34:$B$777,W$331)+'СЕТ СН'!$F$13-'СЕТ СН'!$F$21</f>
        <v>-81.20493553</v>
      </c>
      <c r="X357" s="37">
        <f>SUMIFS(СВЦЭМ!$J$34:$J$777,СВЦЭМ!$A$34:$A$777,$A357,СВЦЭМ!$B$34:$B$777,X$331)+'СЕТ СН'!$F$13-'СЕТ СН'!$F$21</f>
        <v>-64.162443629999984</v>
      </c>
      <c r="Y357" s="37">
        <f>SUMIFS(СВЦЭМ!$J$34:$J$777,СВЦЭМ!$A$34:$A$777,$A357,СВЦЭМ!$B$34:$B$777,Y$331)+'СЕТ СН'!$F$13-'СЕТ СН'!$F$21</f>
        <v>-45.14129988000002</v>
      </c>
    </row>
    <row r="358" spans="1:27" ht="15.75" x14ac:dyDescent="0.2">
      <c r="A358" s="36">
        <f t="shared" si="9"/>
        <v>42762</v>
      </c>
      <c r="B358" s="37">
        <f>SUMIFS(СВЦЭМ!$J$34:$J$777,СВЦЭМ!$A$34:$A$777,$A358,СВЦЭМ!$B$34:$B$777,B$331)+'СЕТ СН'!$F$13-'СЕТ СН'!$F$21</f>
        <v>-54.440515020000021</v>
      </c>
      <c r="C358" s="37">
        <f>SUMIFS(СВЦЭМ!$J$34:$J$777,СВЦЭМ!$A$34:$A$777,$A358,СВЦЭМ!$B$34:$B$777,C$331)+'СЕТ СН'!$F$13-'СЕТ СН'!$F$21</f>
        <v>-35.526840630000038</v>
      </c>
      <c r="D358" s="37">
        <f>SUMIFS(СВЦЭМ!$J$34:$J$777,СВЦЭМ!$A$34:$A$777,$A358,СВЦЭМ!$B$34:$B$777,D$331)+'СЕТ СН'!$F$13-'СЕТ СН'!$F$21</f>
        <v>-24.428326210000023</v>
      </c>
      <c r="E358" s="37">
        <f>SUMIFS(СВЦЭМ!$J$34:$J$777,СВЦЭМ!$A$34:$A$777,$A358,СВЦЭМ!$B$34:$B$777,E$331)+'СЕТ СН'!$F$13-'СЕТ СН'!$F$21</f>
        <v>-6.6096868500000028</v>
      </c>
      <c r="F358" s="37">
        <f>SUMIFS(СВЦЭМ!$J$34:$J$777,СВЦЭМ!$A$34:$A$777,$A358,СВЦЭМ!$B$34:$B$777,F$331)+'СЕТ СН'!$F$13-'СЕТ СН'!$F$21</f>
        <v>4.4714770000041426E-2</v>
      </c>
      <c r="G358" s="37">
        <f>SUMIFS(СВЦЭМ!$J$34:$J$777,СВЦЭМ!$A$34:$A$777,$A358,СВЦЭМ!$B$34:$B$777,G$331)+'СЕТ СН'!$F$13-'СЕТ СН'!$F$21</f>
        <v>-0.36757207999994534</v>
      </c>
      <c r="H358" s="37">
        <f>SUMIFS(СВЦЭМ!$J$34:$J$777,СВЦЭМ!$A$34:$A$777,$A358,СВЦЭМ!$B$34:$B$777,H$331)+'СЕТ СН'!$F$13-'СЕТ СН'!$F$21</f>
        <v>-20.978552069999978</v>
      </c>
      <c r="I358" s="37">
        <f>SUMIFS(СВЦЭМ!$J$34:$J$777,СВЦЭМ!$A$34:$A$777,$A358,СВЦЭМ!$B$34:$B$777,I$331)+'СЕТ СН'!$F$13-'СЕТ СН'!$F$21</f>
        <v>-49.779874210000003</v>
      </c>
      <c r="J358" s="37">
        <f>SUMIFS(СВЦЭМ!$J$34:$J$777,СВЦЭМ!$A$34:$A$777,$A358,СВЦЭМ!$B$34:$B$777,J$331)+'СЕТ СН'!$F$13-'СЕТ СН'!$F$21</f>
        <v>-68.679246719999981</v>
      </c>
      <c r="K358" s="37">
        <f>SUMIFS(СВЦЭМ!$J$34:$J$777,СВЦЭМ!$A$34:$A$777,$A358,СВЦЭМ!$B$34:$B$777,K$331)+'СЕТ СН'!$F$13-'СЕТ СН'!$F$21</f>
        <v>-79.04713879000002</v>
      </c>
      <c r="L358" s="37">
        <f>SUMIFS(СВЦЭМ!$J$34:$J$777,СВЦЭМ!$A$34:$A$777,$A358,СВЦЭМ!$B$34:$B$777,L$331)+'СЕТ СН'!$F$13-'СЕТ СН'!$F$21</f>
        <v>-83.604864399999997</v>
      </c>
      <c r="M358" s="37">
        <f>SUMIFS(СВЦЭМ!$J$34:$J$777,СВЦЭМ!$A$34:$A$777,$A358,СВЦЭМ!$B$34:$B$777,M$331)+'СЕТ СН'!$F$13-'СЕТ СН'!$F$21</f>
        <v>-77.67214408000001</v>
      </c>
      <c r="N358" s="37">
        <f>SUMIFS(СВЦЭМ!$J$34:$J$777,СВЦЭМ!$A$34:$A$777,$A358,СВЦЭМ!$B$34:$B$777,N$331)+'СЕТ СН'!$F$13-'СЕТ СН'!$F$21</f>
        <v>-64.285593349999999</v>
      </c>
      <c r="O358" s="37">
        <f>SUMIFS(СВЦЭМ!$J$34:$J$777,СВЦЭМ!$A$34:$A$777,$A358,СВЦЭМ!$B$34:$B$777,O$331)+'СЕТ СН'!$F$13-'СЕТ СН'!$F$21</f>
        <v>-56.097370129999945</v>
      </c>
      <c r="P358" s="37">
        <f>SUMIFS(СВЦЭМ!$J$34:$J$777,СВЦЭМ!$A$34:$A$777,$A358,СВЦЭМ!$B$34:$B$777,P$331)+'СЕТ СН'!$F$13-'СЕТ СН'!$F$21</f>
        <v>-51.63679282999999</v>
      </c>
      <c r="Q358" s="37">
        <f>SUMIFS(СВЦЭМ!$J$34:$J$777,СВЦЭМ!$A$34:$A$777,$A358,СВЦЭМ!$B$34:$B$777,Q$331)+'СЕТ СН'!$F$13-'СЕТ СН'!$F$21</f>
        <v>-47.245971929999996</v>
      </c>
      <c r="R358" s="37">
        <f>SUMIFS(СВЦЭМ!$J$34:$J$777,СВЦЭМ!$A$34:$A$777,$A358,СВЦЭМ!$B$34:$B$777,R$331)+'СЕТ СН'!$F$13-'СЕТ СН'!$F$21</f>
        <v>-48.822713980000003</v>
      </c>
      <c r="S358" s="37">
        <f>SUMIFS(СВЦЭМ!$J$34:$J$777,СВЦЭМ!$A$34:$A$777,$A358,СВЦЭМ!$B$34:$B$777,S$331)+'СЕТ СН'!$F$13-'СЕТ СН'!$F$21</f>
        <v>-56.544926680000003</v>
      </c>
      <c r="T358" s="37">
        <f>SUMIFS(СВЦЭМ!$J$34:$J$777,СВЦЭМ!$A$34:$A$777,$A358,СВЦЭМ!$B$34:$B$777,T$331)+'СЕТ СН'!$F$13-'СЕТ СН'!$F$21</f>
        <v>-82.274492189999989</v>
      </c>
      <c r="U358" s="37">
        <f>SUMIFS(СВЦЭМ!$J$34:$J$777,СВЦЭМ!$A$34:$A$777,$A358,СВЦЭМ!$B$34:$B$777,U$331)+'СЕТ СН'!$F$13-'СЕТ СН'!$F$21</f>
        <v>-89.518935820000024</v>
      </c>
      <c r="V358" s="37">
        <f>SUMIFS(СВЦЭМ!$J$34:$J$777,СВЦЭМ!$A$34:$A$777,$A358,СВЦЭМ!$B$34:$B$777,V$331)+'СЕТ СН'!$F$13-'СЕТ СН'!$F$21</f>
        <v>-79.853081019999991</v>
      </c>
      <c r="W358" s="37">
        <f>SUMIFS(СВЦЭМ!$J$34:$J$777,СВЦЭМ!$A$34:$A$777,$A358,СВЦЭМ!$B$34:$B$777,W$331)+'СЕТ СН'!$F$13-'СЕТ СН'!$F$21</f>
        <v>-72.277537100000018</v>
      </c>
      <c r="X358" s="37">
        <f>SUMIFS(СВЦЭМ!$J$34:$J$777,СВЦЭМ!$A$34:$A$777,$A358,СВЦЭМ!$B$34:$B$777,X$331)+'СЕТ СН'!$F$13-'СЕТ СН'!$F$21</f>
        <v>-60.995963409999945</v>
      </c>
      <c r="Y358" s="37">
        <f>SUMIFS(СВЦЭМ!$J$34:$J$777,СВЦЭМ!$A$34:$A$777,$A358,СВЦЭМ!$B$34:$B$777,Y$331)+'СЕТ СН'!$F$13-'СЕТ СН'!$F$21</f>
        <v>-40.388715710000042</v>
      </c>
    </row>
    <row r="359" spans="1:27" ht="15.75" x14ac:dyDescent="0.2">
      <c r="A359" s="36">
        <f t="shared" si="9"/>
        <v>42763</v>
      </c>
      <c r="B359" s="37">
        <f>SUMIFS(СВЦЭМ!$J$34:$J$777,СВЦЭМ!$A$34:$A$777,$A359,СВЦЭМ!$B$34:$B$777,B$331)+'СЕТ СН'!$F$13-'СЕТ СН'!$F$21</f>
        <v>-59.489514249999957</v>
      </c>
      <c r="C359" s="37">
        <f>SUMIFS(СВЦЭМ!$J$34:$J$777,СВЦЭМ!$A$34:$A$777,$A359,СВЦЭМ!$B$34:$B$777,C$331)+'СЕТ СН'!$F$13-'СЕТ СН'!$F$21</f>
        <v>-44.63012735999996</v>
      </c>
      <c r="D359" s="37">
        <f>SUMIFS(СВЦЭМ!$J$34:$J$777,СВЦЭМ!$A$34:$A$777,$A359,СВЦЭМ!$B$34:$B$777,D$331)+'СЕТ СН'!$F$13-'СЕТ СН'!$F$21</f>
        <v>-32.772640329999945</v>
      </c>
      <c r="E359" s="37">
        <f>SUMIFS(СВЦЭМ!$J$34:$J$777,СВЦЭМ!$A$34:$A$777,$A359,СВЦЭМ!$B$34:$B$777,E$331)+'СЕТ СН'!$F$13-'СЕТ СН'!$F$21</f>
        <v>-24.603970129999993</v>
      </c>
      <c r="F359" s="37">
        <f>SUMIFS(СВЦЭМ!$J$34:$J$777,СВЦЭМ!$A$34:$A$777,$A359,СВЦЭМ!$B$34:$B$777,F$331)+'СЕТ СН'!$F$13-'СЕТ СН'!$F$21</f>
        <v>-25.07350998000004</v>
      </c>
      <c r="G359" s="37">
        <f>SUMIFS(СВЦЭМ!$J$34:$J$777,СВЦЭМ!$A$34:$A$777,$A359,СВЦЭМ!$B$34:$B$777,G$331)+'СЕТ СН'!$F$13-'СЕТ СН'!$F$21</f>
        <v>-29.606543330000022</v>
      </c>
      <c r="H359" s="37">
        <f>SUMIFS(СВЦЭМ!$J$34:$J$777,СВЦЭМ!$A$34:$A$777,$A359,СВЦЭМ!$B$34:$B$777,H$331)+'СЕТ СН'!$F$13-'СЕТ СН'!$F$21</f>
        <v>-40.975617860000057</v>
      </c>
      <c r="I359" s="37">
        <f>SUMIFS(СВЦЭМ!$J$34:$J$777,СВЦЭМ!$A$34:$A$777,$A359,СВЦЭМ!$B$34:$B$777,I$331)+'СЕТ СН'!$F$13-'СЕТ СН'!$F$21</f>
        <v>-52.014594740000007</v>
      </c>
      <c r="J359" s="37">
        <f>SUMIFS(СВЦЭМ!$J$34:$J$777,СВЦЭМ!$A$34:$A$777,$A359,СВЦЭМ!$B$34:$B$777,J$331)+'СЕТ СН'!$F$13-'СЕТ СН'!$F$21</f>
        <v>-64.22563667999998</v>
      </c>
      <c r="K359" s="37">
        <f>SUMIFS(СВЦЭМ!$J$34:$J$777,СВЦЭМ!$A$34:$A$777,$A359,СВЦЭМ!$B$34:$B$777,K$331)+'СЕТ СН'!$F$13-'СЕТ СН'!$F$21</f>
        <v>-79.476560380000024</v>
      </c>
      <c r="L359" s="37">
        <f>SUMIFS(СВЦЭМ!$J$34:$J$777,СВЦЭМ!$A$34:$A$777,$A359,СВЦЭМ!$B$34:$B$777,L$331)+'СЕТ СН'!$F$13-'СЕТ СН'!$F$21</f>
        <v>-92.264137440000013</v>
      </c>
      <c r="M359" s="37">
        <f>SUMIFS(СВЦЭМ!$J$34:$J$777,СВЦЭМ!$A$34:$A$777,$A359,СВЦЭМ!$B$34:$B$777,M$331)+'СЕТ СН'!$F$13-'СЕТ СН'!$F$21</f>
        <v>-90.950333919999991</v>
      </c>
      <c r="N359" s="37">
        <f>SUMIFS(СВЦЭМ!$J$34:$J$777,СВЦЭМ!$A$34:$A$777,$A359,СВЦЭМ!$B$34:$B$777,N$331)+'СЕТ СН'!$F$13-'СЕТ СН'!$F$21</f>
        <v>-82.011411880000026</v>
      </c>
      <c r="O359" s="37">
        <f>SUMIFS(СВЦЭМ!$J$34:$J$777,СВЦЭМ!$A$34:$A$777,$A359,СВЦЭМ!$B$34:$B$777,O$331)+'СЕТ СН'!$F$13-'СЕТ СН'!$F$21</f>
        <v>-74.40394550000002</v>
      </c>
      <c r="P359" s="37">
        <f>SUMIFS(СВЦЭМ!$J$34:$J$777,СВЦЭМ!$A$34:$A$777,$A359,СВЦЭМ!$B$34:$B$777,P$331)+'СЕТ СН'!$F$13-'СЕТ СН'!$F$21</f>
        <v>-69.080335219999995</v>
      </c>
      <c r="Q359" s="37">
        <f>SUMIFS(СВЦЭМ!$J$34:$J$777,СВЦЭМ!$A$34:$A$777,$A359,СВЦЭМ!$B$34:$B$777,Q$331)+'СЕТ СН'!$F$13-'СЕТ СН'!$F$21</f>
        <v>-65.594668749999983</v>
      </c>
      <c r="R359" s="37">
        <f>SUMIFS(СВЦЭМ!$J$34:$J$777,СВЦЭМ!$A$34:$A$777,$A359,СВЦЭМ!$B$34:$B$777,R$331)+'СЕТ СН'!$F$13-'СЕТ СН'!$F$21</f>
        <v>-64.987277390000031</v>
      </c>
      <c r="S359" s="37">
        <f>SUMIFS(СВЦЭМ!$J$34:$J$777,СВЦЭМ!$A$34:$A$777,$A359,СВЦЭМ!$B$34:$B$777,S$331)+'СЕТ СН'!$F$13-'СЕТ СН'!$F$21</f>
        <v>-77.367186819999972</v>
      </c>
      <c r="T359" s="37">
        <f>SUMIFS(СВЦЭМ!$J$34:$J$777,СВЦЭМ!$A$34:$A$777,$A359,СВЦЭМ!$B$34:$B$777,T$331)+'СЕТ СН'!$F$13-'СЕТ СН'!$F$21</f>
        <v>-95.288403169999981</v>
      </c>
      <c r="U359" s="37">
        <f>SUMIFS(СВЦЭМ!$J$34:$J$777,СВЦЭМ!$A$34:$A$777,$A359,СВЦЭМ!$B$34:$B$777,U$331)+'СЕТ СН'!$F$13-'СЕТ СН'!$F$21</f>
        <v>-100.41996311999998</v>
      </c>
      <c r="V359" s="37">
        <f>SUMIFS(СВЦЭМ!$J$34:$J$777,СВЦЭМ!$A$34:$A$777,$A359,СВЦЭМ!$B$34:$B$777,V$331)+'СЕТ СН'!$F$13-'СЕТ СН'!$F$21</f>
        <v>-96.932634129999997</v>
      </c>
      <c r="W359" s="37">
        <f>SUMIFS(СВЦЭМ!$J$34:$J$777,СВЦЭМ!$A$34:$A$777,$A359,СВЦЭМ!$B$34:$B$777,W$331)+'СЕТ СН'!$F$13-'СЕТ СН'!$F$21</f>
        <v>-89.175687320000009</v>
      </c>
      <c r="X359" s="37">
        <f>SUMIFS(СВЦЭМ!$J$34:$J$777,СВЦЭМ!$A$34:$A$777,$A359,СВЦЭМ!$B$34:$B$777,X$331)+'СЕТ СН'!$F$13-'СЕТ СН'!$F$21</f>
        <v>-74.371754070000009</v>
      </c>
      <c r="Y359" s="37">
        <f>SUMIFS(СВЦЭМ!$J$34:$J$777,СВЦЭМ!$A$34:$A$777,$A359,СВЦЭМ!$B$34:$B$777,Y$331)+'СЕТ СН'!$F$13-'СЕТ СН'!$F$21</f>
        <v>-52.208936999999992</v>
      </c>
    </row>
    <row r="360" spans="1:27" ht="15.75" x14ac:dyDescent="0.2">
      <c r="A360" s="36">
        <f t="shared" si="9"/>
        <v>42764</v>
      </c>
      <c r="B360" s="37">
        <f>SUMIFS(СВЦЭМ!$J$34:$J$777,СВЦЭМ!$A$34:$A$777,$A360,СВЦЭМ!$B$34:$B$777,B$331)+'СЕТ СН'!$F$13-'СЕТ СН'!$F$21</f>
        <v>-29.495717440000021</v>
      </c>
      <c r="C360" s="37">
        <f>SUMIFS(СВЦЭМ!$J$34:$J$777,СВЦЭМ!$A$34:$A$777,$A360,СВЦЭМ!$B$34:$B$777,C$331)+'СЕТ СН'!$F$13-'СЕТ СН'!$F$21</f>
        <v>-15.764667179999947</v>
      </c>
      <c r="D360" s="37">
        <f>SUMIFS(СВЦЭМ!$J$34:$J$777,СВЦЭМ!$A$34:$A$777,$A360,СВЦЭМ!$B$34:$B$777,D$331)+'СЕТ СН'!$F$13-'СЕТ СН'!$F$21</f>
        <v>-10.237571300000013</v>
      </c>
      <c r="E360" s="37">
        <f>SUMIFS(СВЦЭМ!$J$34:$J$777,СВЦЭМ!$A$34:$A$777,$A360,СВЦЭМ!$B$34:$B$777,E$331)+'СЕТ СН'!$F$13-'СЕТ СН'!$F$21</f>
        <v>-7.2850175400000126</v>
      </c>
      <c r="F360" s="37">
        <f>SUMIFS(СВЦЭМ!$J$34:$J$777,СВЦЭМ!$A$34:$A$777,$A360,СВЦЭМ!$B$34:$B$777,F$331)+'СЕТ СН'!$F$13-'СЕТ СН'!$F$21</f>
        <v>-6.8128245799999831</v>
      </c>
      <c r="G360" s="37">
        <f>SUMIFS(СВЦЭМ!$J$34:$J$777,СВЦЭМ!$A$34:$A$777,$A360,СВЦЭМ!$B$34:$B$777,G$331)+'СЕТ СН'!$F$13-'СЕТ СН'!$F$21</f>
        <v>-9.571917429999985</v>
      </c>
      <c r="H360" s="37">
        <f>SUMIFS(СВЦЭМ!$J$34:$J$777,СВЦЭМ!$A$34:$A$777,$A360,СВЦЭМ!$B$34:$B$777,H$331)+'СЕТ СН'!$F$13-'СЕТ СН'!$F$21</f>
        <v>-11.218174299999987</v>
      </c>
      <c r="I360" s="37">
        <f>SUMIFS(СВЦЭМ!$J$34:$J$777,СВЦЭМ!$A$34:$A$777,$A360,СВЦЭМ!$B$34:$B$777,I$331)+'СЕТ СН'!$F$13-'СЕТ СН'!$F$21</f>
        <v>-23.585890080000013</v>
      </c>
      <c r="J360" s="37">
        <f>SUMIFS(СВЦЭМ!$J$34:$J$777,СВЦЭМ!$A$34:$A$777,$A360,СВЦЭМ!$B$34:$B$777,J$331)+'СЕТ СН'!$F$13-'СЕТ СН'!$F$21</f>
        <v>-36.488613060000034</v>
      </c>
      <c r="K360" s="37">
        <f>SUMIFS(СВЦЭМ!$J$34:$J$777,СВЦЭМ!$A$34:$A$777,$A360,СВЦЭМ!$B$34:$B$777,K$331)+'СЕТ СН'!$F$13-'СЕТ СН'!$F$21</f>
        <v>-68.312740299999973</v>
      </c>
      <c r="L360" s="37">
        <f>SUMIFS(СВЦЭМ!$J$34:$J$777,СВЦЭМ!$A$34:$A$777,$A360,СВЦЭМ!$B$34:$B$777,L$331)+'СЕТ СН'!$F$13-'СЕТ СН'!$F$21</f>
        <v>-95.697833979999984</v>
      </c>
      <c r="M360" s="37">
        <f>SUMIFS(СВЦЭМ!$J$34:$J$777,СВЦЭМ!$A$34:$A$777,$A360,СВЦЭМ!$B$34:$B$777,M$331)+'СЕТ СН'!$F$13-'СЕТ СН'!$F$21</f>
        <v>-98.515682169999991</v>
      </c>
      <c r="N360" s="37">
        <f>SUMIFS(СВЦЭМ!$J$34:$J$777,СВЦЭМ!$A$34:$A$777,$A360,СВЦЭМ!$B$34:$B$777,N$331)+'СЕТ СН'!$F$13-'СЕТ СН'!$F$21</f>
        <v>-93.252319109999974</v>
      </c>
      <c r="O360" s="37">
        <f>SUMIFS(СВЦЭМ!$J$34:$J$777,СВЦЭМ!$A$34:$A$777,$A360,СВЦЭМ!$B$34:$B$777,O$331)+'СЕТ СН'!$F$13-'СЕТ СН'!$F$21</f>
        <v>-85.087021339999978</v>
      </c>
      <c r="P360" s="37">
        <f>SUMIFS(СВЦЭМ!$J$34:$J$777,СВЦЭМ!$A$34:$A$777,$A360,СВЦЭМ!$B$34:$B$777,P$331)+'СЕТ СН'!$F$13-'СЕТ СН'!$F$21</f>
        <v>-78.695548959999996</v>
      </c>
      <c r="Q360" s="37">
        <f>SUMIFS(СВЦЭМ!$J$34:$J$777,СВЦЭМ!$A$34:$A$777,$A360,СВЦЭМ!$B$34:$B$777,Q$331)+'СЕТ СН'!$F$13-'СЕТ СН'!$F$21</f>
        <v>-69.283209839999984</v>
      </c>
      <c r="R360" s="37">
        <f>SUMIFS(СВЦЭМ!$J$34:$J$777,СВЦЭМ!$A$34:$A$777,$A360,СВЦЭМ!$B$34:$B$777,R$331)+'СЕТ СН'!$F$13-'СЕТ СН'!$F$21</f>
        <v>-68.519424449999974</v>
      </c>
      <c r="S360" s="37">
        <f>SUMIFS(СВЦЭМ!$J$34:$J$777,СВЦЭМ!$A$34:$A$777,$A360,СВЦЭМ!$B$34:$B$777,S$331)+'СЕТ СН'!$F$13-'СЕТ СН'!$F$21</f>
        <v>-79.974558930000001</v>
      </c>
      <c r="T360" s="37">
        <f>SUMIFS(СВЦЭМ!$J$34:$J$777,СВЦЭМ!$A$34:$A$777,$A360,СВЦЭМ!$B$34:$B$777,T$331)+'СЕТ СН'!$F$13-'СЕТ СН'!$F$21</f>
        <v>-98.297372470000028</v>
      </c>
      <c r="U360" s="37">
        <f>SUMIFS(СВЦЭМ!$J$34:$J$777,СВЦЭМ!$A$34:$A$777,$A360,СВЦЭМ!$B$34:$B$777,U$331)+'СЕТ СН'!$F$13-'СЕТ СН'!$F$21</f>
        <v>-102.23353455</v>
      </c>
      <c r="V360" s="37">
        <f>SUMIFS(СВЦЭМ!$J$34:$J$777,СВЦЭМ!$A$34:$A$777,$A360,СВЦЭМ!$B$34:$B$777,V$331)+'СЕТ СН'!$F$13-'СЕТ СН'!$F$21</f>
        <v>-100.11586127999999</v>
      </c>
      <c r="W360" s="37">
        <f>SUMIFS(СВЦЭМ!$J$34:$J$777,СВЦЭМ!$A$34:$A$777,$A360,СВЦЭМ!$B$34:$B$777,W$331)+'СЕТ СН'!$F$13-'СЕТ СН'!$F$21</f>
        <v>-95.078262450000011</v>
      </c>
      <c r="X360" s="37">
        <f>SUMIFS(СВЦЭМ!$J$34:$J$777,СВЦЭМ!$A$34:$A$777,$A360,СВЦЭМ!$B$34:$B$777,X$331)+'СЕТ СН'!$F$13-'СЕТ СН'!$F$21</f>
        <v>-82.195179370000005</v>
      </c>
      <c r="Y360" s="37">
        <f>SUMIFS(СВЦЭМ!$J$34:$J$777,СВЦЭМ!$A$34:$A$777,$A360,СВЦЭМ!$B$34:$B$777,Y$331)+'СЕТ СН'!$F$13-'СЕТ СН'!$F$21</f>
        <v>-58.556379689999972</v>
      </c>
    </row>
    <row r="361" spans="1:27" ht="15.75" x14ac:dyDescent="0.2">
      <c r="A361" s="36">
        <f t="shared" si="9"/>
        <v>42765</v>
      </c>
      <c r="B361" s="37">
        <f>SUMIFS(СВЦЭМ!$J$34:$J$777,СВЦЭМ!$A$34:$A$777,$A361,СВЦЭМ!$B$34:$B$777,B$331)+'СЕТ СН'!$F$13-'СЕТ СН'!$F$21</f>
        <v>-20.328053729999965</v>
      </c>
      <c r="C361" s="37">
        <f>SUMIFS(СВЦЭМ!$J$34:$J$777,СВЦЭМ!$A$34:$A$777,$A361,СВЦЭМ!$B$34:$B$777,C$331)+'СЕТ СН'!$F$13-'СЕТ СН'!$F$21</f>
        <v>-0.2319376899999952</v>
      </c>
      <c r="D361" s="37">
        <f>SUMIFS(СВЦЭМ!$J$34:$J$777,СВЦЭМ!$A$34:$A$777,$A361,СВЦЭМ!$B$34:$B$777,D$331)+'СЕТ СН'!$F$13-'СЕТ СН'!$F$21</f>
        <v>9.4404140499999585</v>
      </c>
      <c r="E361" s="37">
        <f>SUMIFS(СВЦЭМ!$J$34:$J$777,СВЦЭМ!$A$34:$A$777,$A361,СВЦЭМ!$B$34:$B$777,E$331)+'СЕТ СН'!$F$13-'СЕТ СН'!$F$21</f>
        <v>15.397311790000003</v>
      </c>
      <c r="F361" s="37">
        <f>SUMIFS(СВЦЭМ!$J$34:$J$777,СВЦЭМ!$A$34:$A$777,$A361,СВЦЭМ!$B$34:$B$777,F$331)+'СЕТ СН'!$F$13-'СЕТ СН'!$F$21</f>
        <v>15.387448909999989</v>
      </c>
      <c r="G361" s="37">
        <f>SUMIFS(СВЦЭМ!$J$34:$J$777,СВЦЭМ!$A$34:$A$777,$A361,СВЦЭМ!$B$34:$B$777,G$331)+'СЕТ СН'!$F$13-'СЕТ СН'!$F$21</f>
        <v>8.1987752300000238</v>
      </c>
      <c r="H361" s="37">
        <f>SUMIFS(СВЦЭМ!$J$34:$J$777,СВЦЭМ!$A$34:$A$777,$A361,СВЦЭМ!$B$34:$B$777,H$331)+'СЕТ СН'!$F$13-'СЕТ СН'!$F$21</f>
        <v>-24.453789069999971</v>
      </c>
      <c r="I361" s="37">
        <f>SUMIFS(СВЦЭМ!$J$34:$J$777,СВЦЭМ!$A$34:$A$777,$A361,СВЦЭМ!$B$34:$B$777,I$331)+'СЕТ СН'!$F$13-'СЕТ СН'!$F$21</f>
        <v>-58.319496029999982</v>
      </c>
      <c r="J361" s="37">
        <f>SUMIFS(СВЦЭМ!$J$34:$J$777,СВЦЭМ!$A$34:$A$777,$A361,СВЦЭМ!$B$34:$B$777,J$331)+'СЕТ СН'!$F$13-'СЕТ СН'!$F$21</f>
        <v>-76.907981249999978</v>
      </c>
      <c r="K361" s="37">
        <f>SUMIFS(СВЦЭМ!$J$34:$J$777,СВЦЭМ!$A$34:$A$777,$A361,СВЦЭМ!$B$34:$B$777,K$331)+'СЕТ СН'!$F$13-'СЕТ СН'!$F$21</f>
        <v>-91.57581141999998</v>
      </c>
      <c r="L361" s="37">
        <f>SUMIFS(СВЦЭМ!$J$34:$J$777,СВЦЭМ!$A$34:$A$777,$A361,СВЦЭМ!$B$34:$B$777,L$331)+'СЕТ СН'!$F$13-'СЕТ СН'!$F$21</f>
        <v>-96.939907500000004</v>
      </c>
      <c r="M361" s="37">
        <f>SUMIFS(СВЦЭМ!$J$34:$J$777,СВЦЭМ!$A$34:$A$777,$A361,СВЦЭМ!$B$34:$B$777,M$331)+'СЕТ СН'!$F$13-'СЕТ СН'!$F$21</f>
        <v>-89.849599560000001</v>
      </c>
      <c r="N361" s="37">
        <f>SUMIFS(СВЦЭМ!$J$34:$J$777,СВЦЭМ!$A$34:$A$777,$A361,СВЦЭМ!$B$34:$B$777,N$331)+'СЕТ СН'!$F$13-'СЕТ СН'!$F$21</f>
        <v>-78.432099919999985</v>
      </c>
      <c r="O361" s="37">
        <f>SUMIFS(СВЦЭМ!$J$34:$J$777,СВЦЭМ!$A$34:$A$777,$A361,СВЦЭМ!$B$34:$B$777,O$331)+'СЕТ СН'!$F$13-'СЕТ СН'!$F$21</f>
        <v>-73.345840720000012</v>
      </c>
      <c r="P361" s="37">
        <f>SUMIFS(СВЦЭМ!$J$34:$J$777,СВЦЭМ!$A$34:$A$777,$A361,СВЦЭМ!$B$34:$B$777,P$331)+'СЕТ СН'!$F$13-'СЕТ СН'!$F$21</f>
        <v>-65.652534479999986</v>
      </c>
      <c r="Q361" s="37">
        <f>SUMIFS(СВЦЭМ!$J$34:$J$777,СВЦЭМ!$A$34:$A$777,$A361,СВЦЭМ!$B$34:$B$777,Q$331)+'СЕТ СН'!$F$13-'СЕТ СН'!$F$21</f>
        <v>-61.771401259999948</v>
      </c>
      <c r="R361" s="37">
        <f>SUMIFS(СВЦЭМ!$J$34:$J$777,СВЦЭМ!$A$34:$A$777,$A361,СВЦЭМ!$B$34:$B$777,R$331)+'СЕТ СН'!$F$13-'СЕТ СН'!$F$21</f>
        <v>-62.799597709999944</v>
      </c>
      <c r="S361" s="37">
        <f>SUMIFS(СВЦЭМ!$J$34:$J$777,СВЦЭМ!$A$34:$A$777,$A361,СВЦЭМ!$B$34:$B$777,S$331)+'СЕТ СН'!$F$13-'СЕТ СН'!$F$21</f>
        <v>-73.186995780000018</v>
      </c>
      <c r="T361" s="37">
        <f>SUMIFS(СВЦЭМ!$J$34:$J$777,СВЦЭМ!$A$34:$A$777,$A361,СВЦЭМ!$B$34:$B$777,T$331)+'СЕТ СН'!$F$13-'СЕТ СН'!$F$21</f>
        <v>-94.239440919999993</v>
      </c>
      <c r="U361" s="37">
        <f>SUMIFS(СВЦЭМ!$J$34:$J$777,СВЦЭМ!$A$34:$A$777,$A361,СВЦЭМ!$B$34:$B$777,U$331)+'СЕТ СН'!$F$13-'СЕТ СН'!$F$21</f>
        <v>-100.57068763000001</v>
      </c>
      <c r="V361" s="37">
        <f>SUMIFS(СВЦЭМ!$J$34:$J$777,СВЦЭМ!$A$34:$A$777,$A361,СВЦЭМ!$B$34:$B$777,V$331)+'СЕТ СН'!$F$13-'СЕТ СН'!$F$21</f>
        <v>-92.476200870000014</v>
      </c>
      <c r="W361" s="37">
        <f>SUMIFS(СВЦЭМ!$J$34:$J$777,СВЦЭМ!$A$34:$A$777,$A361,СВЦЭМ!$B$34:$B$777,W$331)+'СЕТ СН'!$F$13-'СЕТ СН'!$F$21</f>
        <v>-81.594999719999976</v>
      </c>
      <c r="X361" s="37">
        <f>SUMIFS(СВЦЭМ!$J$34:$J$777,СВЦЭМ!$A$34:$A$777,$A361,СВЦЭМ!$B$34:$B$777,X$331)+'СЕТ СН'!$F$13-'СЕТ СН'!$F$21</f>
        <v>-69.809917760000019</v>
      </c>
      <c r="Y361" s="37">
        <f>SUMIFS(СВЦЭМ!$J$34:$J$777,СВЦЭМ!$A$34:$A$777,$A361,СВЦЭМ!$B$34:$B$777,Y$331)+'СЕТ СН'!$F$13-'СЕТ СН'!$F$21</f>
        <v>-44.841053679999959</v>
      </c>
    </row>
    <row r="362" spans="1:27" ht="15.75" x14ac:dyDescent="0.2">
      <c r="A362" s="36">
        <f t="shared" si="9"/>
        <v>42766</v>
      </c>
      <c r="B362" s="37">
        <f>SUMIFS(СВЦЭМ!$J$34:$J$777,СВЦЭМ!$A$34:$A$777,$A362,СВЦЭМ!$B$34:$B$777,B$331)+'СЕТ СН'!$F$13-'СЕТ СН'!$F$21</f>
        <v>-21.571483250000028</v>
      </c>
      <c r="C362" s="37">
        <f>SUMIFS(СВЦЭМ!$J$34:$J$777,СВЦЭМ!$A$34:$A$777,$A362,СВЦЭМ!$B$34:$B$777,C$331)+'СЕТ СН'!$F$13-'СЕТ СН'!$F$21</f>
        <v>0.22882894999997916</v>
      </c>
      <c r="D362" s="37">
        <f>SUMIFS(СВЦЭМ!$J$34:$J$777,СВЦЭМ!$A$34:$A$777,$A362,СВЦЭМ!$B$34:$B$777,D$331)+'СЕТ СН'!$F$13-'СЕТ СН'!$F$21</f>
        <v>11.839929689999963</v>
      </c>
      <c r="E362" s="37">
        <f>SUMIFS(СВЦЭМ!$J$34:$J$777,СВЦЭМ!$A$34:$A$777,$A362,СВЦЭМ!$B$34:$B$777,E$331)+'СЕТ СН'!$F$13-'СЕТ СН'!$F$21</f>
        <v>15.885571320000054</v>
      </c>
      <c r="F362" s="37">
        <f>SUMIFS(СВЦЭМ!$J$34:$J$777,СВЦЭМ!$A$34:$A$777,$A362,СВЦЭМ!$B$34:$B$777,F$331)+'СЕТ СН'!$F$13-'СЕТ СН'!$F$21</f>
        <v>14.182950559999995</v>
      </c>
      <c r="G362" s="37">
        <f>SUMIFS(СВЦЭМ!$J$34:$J$777,СВЦЭМ!$A$34:$A$777,$A362,СВЦЭМ!$B$34:$B$777,G$331)+'СЕТ СН'!$F$13-'СЕТ СН'!$F$21</f>
        <v>6.2959558500000412</v>
      </c>
      <c r="H362" s="37">
        <f>SUMIFS(СВЦЭМ!$J$34:$J$777,СВЦЭМ!$A$34:$A$777,$A362,СВЦЭМ!$B$34:$B$777,H$331)+'СЕТ СН'!$F$13-'СЕТ СН'!$F$21</f>
        <v>-25.426928670000052</v>
      </c>
      <c r="I362" s="37">
        <f>SUMIFS(СВЦЭМ!$J$34:$J$777,СВЦЭМ!$A$34:$A$777,$A362,СВЦЭМ!$B$34:$B$777,I$331)+'СЕТ СН'!$F$13-'СЕТ СН'!$F$21</f>
        <v>-55.821636880000028</v>
      </c>
      <c r="J362" s="37">
        <f>SUMIFS(СВЦЭМ!$J$34:$J$777,СВЦЭМ!$A$34:$A$777,$A362,СВЦЭМ!$B$34:$B$777,J$331)+'СЕТ СН'!$F$13-'СЕТ СН'!$F$21</f>
        <v>-74.212756160000026</v>
      </c>
      <c r="K362" s="37">
        <f>SUMIFS(СВЦЭМ!$J$34:$J$777,СВЦЭМ!$A$34:$A$777,$A362,СВЦЭМ!$B$34:$B$777,K$331)+'СЕТ СН'!$F$13-'СЕТ СН'!$F$21</f>
        <v>-88.463891289999992</v>
      </c>
      <c r="L362" s="37">
        <f>SUMIFS(СВЦЭМ!$J$34:$J$777,СВЦЭМ!$A$34:$A$777,$A362,СВЦЭМ!$B$34:$B$777,L$331)+'СЕТ СН'!$F$13-'СЕТ СН'!$F$21</f>
        <v>-90.368816019999997</v>
      </c>
      <c r="M362" s="37">
        <f>SUMIFS(СВЦЭМ!$J$34:$J$777,СВЦЭМ!$A$34:$A$777,$A362,СВЦЭМ!$B$34:$B$777,M$331)+'СЕТ СН'!$F$13-'СЕТ СН'!$F$21</f>
        <v>-87.541203139999993</v>
      </c>
      <c r="N362" s="37">
        <f>SUMIFS(СВЦЭМ!$J$34:$J$777,СВЦЭМ!$A$34:$A$777,$A362,СВЦЭМ!$B$34:$B$777,N$331)+'СЕТ СН'!$F$13-'СЕТ СН'!$F$21</f>
        <v>-75.394675759999984</v>
      </c>
      <c r="O362" s="37">
        <f>SUMIFS(СВЦЭМ!$J$34:$J$777,СВЦЭМ!$A$34:$A$777,$A362,СВЦЭМ!$B$34:$B$777,O$331)+'СЕТ СН'!$F$13-'СЕТ СН'!$F$21</f>
        <v>-73.070929630000023</v>
      </c>
      <c r="P362" s="37">
        <f>SUMIFS(СВЦЭМ!$J$34:$J$777,СВЦЭМ!$A$34:$A$777,$A362,СВЦЭМ!$B$34:$B$777,P$331)+'СЕТ СН'!$F$13-'СЕТ СН'!$F$21</f>
        <v>-65.470181109999999</v>
      </c>
      <c r="Q362" s="37">
        <f>SUMIFS(СВЦЭМ!$J$34:$J$777,СВЦЭМ!$A$34:$A$777,$A362,СВЦЭМ!$B$34:$B$777,Q$331)+'СЕТ СН'!$F$13-'СЕТ СН'!$F$21</f>
        <v>-60.206991620000053</v>
      </c>
      <c r="R362" s="37">
        <f>SUMIFS(СВЦЭМ!$J$34:$J$777,СВЦЭМ!$A$34:$A$777,$A362,СВЦЭМ!$B$34:$B$777,R$331)+'СЕТ СН'!$F$13-'СЕТ СН'!$F$21</f>
        <v>-58.168557390000046</v>
      </c>
      <c r="S362" s="37">
        <f>SUMIFS(СВЦЭМ!$J$34:$J$777,СВЦЭМ!$A$34:$A$777,$A362,СВЦЭМ!$B$34:$B$777,S$331)+'СЕТ СН'!$F$13-'СЕТ СН'!$F$21</f>
        <v>-68.213510999999983</v>
      </c>
      <c r="T362" s="37">
        <f>SUMIFS(СВЦЭМ!$J$34:$J$777,СВЦЭМ!$A$34:$A$777,$A362,СВЦЭМ!$B$34:$B$777,T$331)+'СЕТ СН'!$F$13-'СЕТ СН'!$F$21</f>
        <v>-94.629918139999972</v>
      </c>
      <c r="U362" s="37">
        <f>SUMIFS(СВЦЭМ!$J$34:$J$777,СВЦЭМ!$A$34:$A$777,$A362,СВЦЭМ!$B$34:$B$777,U$331)+'СЕТ СН'!$F$13-'СЕТ СН'!$F$21</f>
        <v>-101.88427536</v>
      </c>
      <c r="V362" s="37">
        <f>SUMIFS(СВЦЭМ!$J$34:$J$777,СВЦЭМ!$A$34:$A$777,$A362,СВЦЭМ!$B$34:$B$777,V$331)+'СЕТ СН'!$F$13-'СЕТ СН'!$F$21</f>
        <v>-92.968406710000011</v>
      </c>
      <c r="W362" s="37">
        <f>SUMIFS(СВЦЭМ!$J$34:$J$777,СВЦЭМ!$A$34:$A$777,$A362,СВЦЭМ!$B$34:$B$777,W$331)+'СЕТ СН'!$F$13-'СЕТ СН'!$F$21</f>
        <v>-83.867054829999972</v>
      </c>
      <c r="X362" s="37">
        <f>SUMIFS(СВЦЭМ!$J$34:$J$777,СВЦЭМ!$A$34:$A$777,$A362,СВЦЭМ!$B$34:$B$777,X$331)+'СЕТ СН'!$F$13-'СЕТ СН'!$F$21</f>
        <v>-68.950305220000018</v>
      </c>
      <c r="Y362" s="37">
        <f>SUMIFS(СВЦЭМ!$J$34:$J$777,СВЦЭМ!$A$34:$A$777,$A362,СВЦЭМ!$B$34:$B$777,Y$331)+'СЕТ СН'!$F$13-'СЕТ СН'!$F$21</f>
        <v>-44.715916490000041</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01.01.2017</v>
      </c>
      <c r="B367" s="37">
        <f>SUMIFS(СВЦЭМ!$K$34:$K$777,СВЦЭМ!$A$34:$A$777,$A367,СВЦЭМ!$B$34:$B$777,B$366)+'СЕТ СН'!$F$13-'СЕТ СН'!$F$21</f>
        <v>-0.29527442000005522</v>
      </c>
      <c r="C367" s="37">
        <f>SUMIFS(СВЦЭМ!$K$34:$K$777,СВЦЭМ!$A$34:$A$777,$A367,СВЦЭМ!$B$34:$B$777,C$366)+'СЕТ СН'!$F$13-'СЕТ СН'!$F$21</f>
        <v>-4.3686503699999548</v>
      </c>
      <c r="D367" s="37">
        <f>SUMIFS(СВЦЭМ!$K$34:$K$777,СВЦЭМ!$A$34:$A$777,$A367,СВЦЭМ!$B$34:$B$777,D$366)+'СЕТ СН'!$F$13-'СЕТ СН'!$F$21</f>
        <v>12.242294539999989</v>
      </c>
      <c r="E367" s="37">
        <f>SUMIFS(СВЦЭМ!$K$34:$K$777,СВЦЭМ!$A$34:$A$777,$A367,СВЦЭМ!$B$34:$B$777,E$366)+'СЕТ СН'!$F$13-'СЕТ СН'!$F$21</f>
        <v>26.835966109999958</v>
      </c>
      <c r="F367" s="37">
        <f>SUMIFS(СВЦЭМ!$K$34:$K$777,СВЦЭМ!$A$34:$A$777,$A367,СВЦЭМ!$B$34:$B$777,F$366)+'СЕТ СН'!$F$13-'СЕТ СН'!$F$21</f>
        <v>34.400599039999975</v>
      </c>
      <c r="G367" s="37">
        <f>SUMIFS(СВЦЭМ!$K$34:$K$777,СВЦЭМ!$A$34:$A$777,$A367,СВЦЭМ!$B$34:$B$777,G$366)+'СЕТ СН'!$F$13-'СЕТ СН'!$F$21</f>
        <v>36.936906270000009</v>
      </c>
      <c r="H367" s="37">
        <f>SUMIFS(СВЦЭМ!$K$34:$K$777,СВЦЭМ!$A$34:$A$777,$A367,СВЦЭМ!$B$34:$B$777,H$366)+'СЕТ СН'!$F$13-'СЕТ СН'!$F$21</f>
        <v>26.003196939999953</v>
      </c>
      <c r="I367" s="37">
        <f>SUMIFS(СВЦЭМ!$K$34:$K$777,СВЦЭМ!$A$34:$A$777,$A367,СВЦЭМ!$B$34:$B$777,I$366)+'СЕТ СН'!$F$13-'СЕТ СН'!$F$21</f>
        <v>6.9785362699999496</v>
      </c>
      <c r="J367" s="37">
        <f>SUMIFS(СВЦЭМ!$K$34:$K$777,СВЦЭМ!$A$34:$A$777,$A367,СВЦЭМ!$B$34:$B$777,J$366)+'СЕТ СН'!$F$13-'СЕТ СН'!$F$21</f>
        <v>-21.186589990000016</v>
      </c>
      <c r="K367" s="37">
        <f>SUMIFS(СВЦЭМ!$K$34:$K$777,СВЦЭМ!$A$34:$A$777,$A367,СВЦЭМ!$B$34:$B$777,K$366)+'СЕТ СН'!$F$13-'СЕТ СН'!$F$21</f>
        <v>-37.263468379999949</v>
      </c>
      <c r="L367" s="37">
        <f>SUMIFS(СВЦЭМ!$K$34:$K$777,СВЦЭМ!$A$34:$A$777,$A367,СВЦЭМ!$B$34:$B$777,L$366)+'СЕТ СН'!$F$13-'СЕТ СН'!$F$21</f>
        <v>-57.763556429999994</v>
      </c>
      <c r="M367" s="37">
        <f>SUMIFS(СВЦЭМ!$K$34:$K$777,СВЦЭМ!$A$34:$A$777,$A367,СВЦЭМ!$B$34:$B$777,M$366)+'СЕТ СН'!$F$13-'СЕТ СН'!$F$21</f>
        <v>-65.679265299999997</v>
      </c>
      <c r="N367" s="37">
        <f>SUMIFS(СВЦЭМ!$K$34:$K$777,СВЦЭМ!$A$34:$A$777,$A367,СВЦЭМ!$B$34:$B$777,N$366)+'СЕТ СН'!$F$13-'СЕТ СН'!$F$21</f>
        <v>-63.164627949999954</v>
      </c>
      <c r="O367" s="37">
        <f>SUMIFS(СВЦЭМ!$K$34:$K$777,СВЦЭМ!$A$34:$A$777,$A367,СВЦЭМ!$B$34:$B$777,O$366)+'СЕТ СН'!$F$13-'СЕТ СН'!$F$21</f>
        <v>-59.852037590000009</v>
      </c>
      <c r="P367" s="37">
        <f>SUMIFS(СВЦЭМ!$K$34:$K$777,СВЦЭМ!$A$34:$A$777,$A367,СВЦЭМ!$B$34:$B$777,P$366)+'СЕТ СН'!$F$13-'СЕТ СН'!$F$21</f>
        <v>-52.036658289999991</v>
      </c>
      <c r="Q367" s="37">
        <f>SUMIFS(СВЦЭМ!$K$34:$K$777,СВЦЭМ!$A$34:$A$777,$A367,СВЦЭМ!$B$34:$B$777,Q$366)+'СЕТ СН'!$F$13-'СЕТ СН'!$F$21</f>
        <v>-45.88616877000004</v>
      </c>
      <c r="R367" s="37">
        <f>SUMIFS(СВЦЭМ!$K$34:$K$777,СВЦЭМ!$A$34:$A$777,$A367,СВЦЭМ!$B$34:$B$777,R$366)+'СЕТ СН'!$F$13-'СЕТ СН'!$F$21</f>
        <v>-50.631357709999975</v>
      </c>
      <c r="S367" s="37">
        <f>SUMIFS(СВЦЭМ!$K$34:$K$777,СВЦЭМ!$A$34:$A$777,$A367,СВЦЭМ!$B$34:$B$777,S$366)+'СЕТ СН'!$F$13-'СЕТ СН'!$F$21</f>
        <v>-70.627570670000011</v>
      </c>
      <c r="T367" s="37">
        <f>SUMIFS(СВЦЭМ!$K$34:$K$777,СВЦЭМ!$A$34:$A$777,$A367,СВЦЭМ!$B$34:$B$777,T$366)+'СЕТ СН'!$F$13-'СЕТ СН'!$F$21</f>
        <v>-76.172359159999985</v>
      </c>
      <c r="U367" s="37">
        <f>SUMIFS(СВЦЭМ!$K$34:$K$777,СВЦЭМ!$A$34:$A$777,$A367,СВЦЭМ!$B$34:$B$777,U$366)+'СЕТ СН'!$F$13-'СЕТ СН'!$F$21</f>
        <v>-75.752743020000025</v>
      </c>
      <c r="V367" s="37">
        <f>SUMIFS(СВЦЭМ!$K$34:$K$777,СВЦЭМ!$A$34:$A$777,$A367,СВЦЭМ!$B$34:$B$777,V$366)+'СЕТ СН'!$F$13-'СЕТ СН'!$F$21</f>
        <v>-72.334425679999981</v>
      </c>
      <c r="W367" s="37">
        <f>SUMIFS(СВЦЭМ!$K$34:$K$777,СВЦЭМ!$A$34:$A$777,$A367,СВЦЭМ!$B$34:$B$777,W$366)+'СЕТ СН'!$F$13-'СЕТ СН'!$F$21</f>
        <v>-73.03141703</v>
      </c>
      <c r="X367" s="37">
        <f>SUMIFS(СВЦЭМ!$K$34:$K$777,СВЦЭМ!$A$34:$A$777,$A367,СВЦЭМ!$B$34:$B$777,X$366)+'СЕТ СН'!$F$13-'СЕТ СН'!$F$21</f>
        <v>-72.616376220000006</v>
      </c>
      <c r="Y367" s="37">
        <f>SUMIFS(СВЦЭМ!$K$34:$K$777,СВЦЭМ!$A$34:$A$777,$A367,СВЦЭМ!$B$34:$B$777,Y$366)+'СЕТ СН'!$F$13-'СЕТ СН'!$F$21</f>
        <v>-47.980324389999964</v>
      </c>
      <c r="AA367" s="46"/>
    </row>
    <row r="368" spans="1:27" ht="15.75" x14ac:dyDescent="0.2">
      <c r="A368" s="36">
        <f>A367+1</f>
        <v>42737</v>
      </c>
      <c r="B368" s="37">
        <f>SUMIFS(СВЦЭМ!$K$34:$K$777,СВЦЭМ!$A$34:$A$777,$A368,СВЦЭМ!$B$34:$B$777,B$366)+'СЕТ СН'!$F$13-'СЕТ СН'!$F$21</f>
        <v>-18.09410625999999</v>
      </c>
      <c r="C368" s="37">
        <f>SUMIFS(СВЦЭМ!$K$34:$K$777,СВЦЭМ!$A$34:$A$777,$A368,СВЦЭМ!$B$34:$B$777,C$366)+'СЕТ СН'!$F$13-'СЕТ СН'!$F$21</f>
        <v>4.2328341600000385</v>
      </c>
      <c r="D368" s="37">
        <f>SUMIFS(СВЦЭМ!$K$34:$K$777,СВЦЭМ!$A$34:$A$777,$A368,СВЦЭМ!$B$34:$B$777,D$366)+'СЕТ СН'!$F$13-'СЕТ СН'!$F$21</f>
        <v>16.679124590000015</v>
      </c>
      <c r="E368" s="37">
        <f>SUMIFS(СВЦЭМ!$K$34:$K$777,СВЦЭМ!$A$34:$A$777,$A368,СВЦЭМ!$B$34:$B$777,E$366)+'СЕТ СН'!$F$13-'СЕТ СН'!$F$21</f>
        <v>24.219887090000043</v>
      </c>
      <c r="F368" s="37">
        <f>SUMIFS(СВЦЭМ!$K$34:$K$777,СВЦЭМ!$A$34:$A$777,$A368,СВЦЭМ!$B$34:$B$777,F$366)+'СЕТ СН'!$F$13-'СЕТ СН'!$F$21</f>
        <v>26.430418789999976</v>
      </c>
      <c r="G368" s="37">
        <f>SUMIFS(СВЦЭМ!$K$34:$K$777,СВЦЭМ!$A$34:$A$777,$A368,СВЦЭМ!$B$34:$B$777,G$366)+'СЕТ СН'!$F$13-'СЕТ СН'!$F$21</f>
        <v>25.490109889999985</v>
      </c>
      <c r="H368" s="37">
        <f>SUMIFS(СВЦЭМ!$K$34:$K$777,СВЦЭМ!$A$34:$A$777,$A368,СВЦЭМ!$B$34:$B$777,H$366)+'СЕТ СН'!$F$13-'СЕТ СН'!$F$21</f>
        <v>19.204614809999953</v>
      </c>
      <c r="I368" s="37">
        <f>SUMIFS(СВЦЭМ!$K$34:$K$777,СВЦЭМ!$A$34:$A$777,$A368,СВЦЭМ!$B$34:$B$777,I$366)+'СЕТ СН'!$F$13-'СЕТ СН'!$F$21</f>
        <v>-2.7260540300000002</v>
      </c>
      <c r="J368" s="37">
        <f>SUMIFS(СВЦЭМ!$K$34:$K$777,СВЦЭМ!$A$34:$A$777,$A368,СВЦЭМ!$B$34:$B$777,J$366)+'СЕТ СН'!$F$13-'СЕТ СН'!$F$21</f>
        <v>-45.331033820000016</v>
      </c>
      <c r="K368" s="37">
        <f>SUMIFS(СВЦЭМ!$K$34:$K$777,СВЦЭМ!$A$34:$A$777,$A368,СВЦЭМ!$B$34:$B$777,K$366)+'СЕТ СН'!$F$13-'СЕТ СН'!$F$21</f>
        <v>-69.206302520000008</v>
      </c>
      <c r="L368" s="37">
        <f>SUMIFS(СВЦЭМ!$K$34:$K$777,СВЦЭМ!$A$34:$A$777,$A368,СВЦЭМ!$B$34:$B$777,L$366)+'СЕТ СН'!$F$13-'СЕТ СН'!$F$21</f>
        <v>-67.741707140000017</v>
      </c>
      <c r="M368" s="37">
        <f>SUMIFS(СВЦЭМ!$K$34:$K$777,СВЦЭМ!$A$34:$A$777,$A368,СВЦЭМ!$B$34:$B$777,M$366)+'СЕТ СН'!$F$13-'СЕТ СН'!$F$21</f>
        <v>-68.398510999999985</v>
      </c>
      <c r="N368" s="37">
        <f>SUMIFS(СВЦЭМ!$K$34:$K$777,СВЦЭМ!$A$34:$A$777,$A368,СВЦЭМ!$B$34:$B$777,N$366)+'СЕТ СН'!$F$13-'СЕТ СН'!$F$21</f>
        <v>-71.646897389999992</v>
      </c>
      <c r="O368" s="37">
        <f>SUMIFS(СВЦЭМ!$K$34:$K$777,СВЦЭМ!$A$34:$A$777,$A368,СВЦЭМ!$B$34:$B$777,O$366)+'СЕТ СН'!$F$13-'СЕТ СН'!$F$21</f>
        <v>-73.822005479999973</v>
      </c>
      <c r="P368" s="37">
        <f>SUMIFS(СВЦЭМ!$K$34:$K$777,СВЦЭМ!$A$34:$A$777,$A368,СВЦЭМ!$B$34:$B$777,P$366)+'СЕТ СН'!$F$13-'СЕТ СН'!$F$21</f>
        <v>-70.798194990000013</v>
      </c>
      <c r="Q368" s="37">
        <f>SUMIFS(СВЦЭМ!$K$34:$K$777,СВЦЭМ!$A$34:$A$777,$A368,СВЦЭМ!$B$34:$B$777,Q$366)+'СЕТ СН'!$F$13-'СЕТ СН'!$F$21</f>
        <v>-62.009246480000002</v>
      </c>
      <c r="R368" s="37">
        <f>SUMIFS(СВЦЭМ!$K$34:$K$777,СВЦЭМ!$A$34:$A$777,$A368,СВЦЭМ!$B$34:$B$777,R$366)+'СЕТ СН'!$F$13-'СЕТ СН'!$F$21</f>
        <v>-68.870326550000016</v>
      </c>
      <c r="S368" s="37">
        <f>SUMIFS(СВЦЭМ!$K$34:$K$777,СВЦЭМ!$A$34:$A$777,$A368,СВЦЭМ!$B$34:$B$777,S$366)+'СЕТ СН'!$F$13-'СЕТ СН'!$F$21</f>
        <v>-72.750269870000011</v>
      </c>
      <c r="T368" s="37">
        <f>SUMIFS(СВЦЭМ!$K$34:$K$777,СВЦЭМ!$A$34:$A$777,$A368,СВЦЭМ!$B$34:$B$777,T$366)+'СЕТ СН'!$F$13-'СЕТ СН'!$F$21</f>
        <v>-70.28502315999998</v>
      </c>
      <c r="U368" s="37">
        <f>SUMIFS(СВЦЭМ!$K$34:$K$777,СВЦЭМ!$A$34:$A$777,$A368,СВЦЭМ!$B$34:$B$777,U$366)+'СЕТ СН'!$F$13-'СЕТ СН'!$F$21</f>
        <v>-68.76329389</v>
      </c>
      <c r="V368" s="37">
        <f>SUMIFS(СВЦЭМ!$K$34:$K$777,СВЦЭМ!$A$34:$A$777,$A368,СВЦЭМ!$B$34:$B$777,V$366)+'СЕТ СН'!$F$13-'СЕТ СН'!$F$21</f>
        <v>-67.249058260000027</v>
      </c>
      <c r="W368" s="37">
        <f>SUMIFS(СВЦЭМ!$K$34:$K$777,СВЦЭМ!$A$34:$A$777,$A368,СВЦЭМ!$B$34:$B$777,W$366)+'СЕТ СН'!$F$13-'СЕТ СН'!$F$21</f>
        <v>-68.71909101</v>
      </c>
      <c r="X368" s="37">
        <f>SUMIFS(СВЦЭМ!$K$34:$K$777,СВЦЭМ!$A$34:$A$777,$A368,СВЦЭМ!$B$34:$B$777,X$366)+'СЕТ СН'!$F$13-'СЕТ СН'!$F$21</f>
        <v>-68.00435607999998</v>
      </c>
      <c r="Y368" s="37">
        <f>SUMIFS(СВЦЭМ!$K$34:$K$777,СВЦЭМ!$A$34:$A$777,$A368,СВЦЭМ!$B$34:$B$777,Y$366)+'СЕТ СН'!$F$13-'СЕТ СН'!$F$21</f>
        <v>-45.607823000000053</v>
      </c>
    </row>
    <row r="369" spans="1:25" ht="15.75" x14ac:dyDescent="0.2">
      <c r="A369" s="36">
        <f t="shared" ref="A369:A397" si="10">A368+1</f>
        <v>42738</v>
      </c>
      <c r="B369" s="37">
        <f>SUMIFS(СВЦЭМ!$K$34:$K$777,СВЦЭМ!$A$34:$A$777,$A369,СВЦЭМ!$B$34:$B$777,B$366)+'СЕТ СН'!$F$13-'СЕТ СН'!$F$21</f>
        <v>2.4127513399999998</v>
      </c>
      <c r="C369" s="37">
        <f>SUMIFS(СВЦЭМ!$K$34:$K$777,СВЦЭМ!$A$34:$A$777,$A369,СВЦЭМ!$B$34:$B$777,C$366)+'СЕТ СН'!$F$13-'СЕТ СН'!$F$21</f>
        <v>24.416819909999958</v>
      </c>
      <c r="D369" s="37">
        <f>SUMIFS(СВЦЭМ!$K$34:$K$777,СВЦЭМ!$A$34:$A$777,$A369,СВЦЭМ!$B$34:$B$777,D$366)+'СЕТ СН'!$F$13-'СЕТ СН'!$F$21</f>
        <v>38.914989149999997</v>
      </c>
      <c r="E369" s="37">
        <f>SUMIFS(СВЦЭМ!$K$34:$K$777,СВЦЭМ!$A$34:$A$777,$A369,СВЦЭМ!$B$34:$B$777,E$366)+'СЕТ СН'!$F$13-'СЕТ СН'!$F$21</f>
        <v>46.824597120000021</v>
      </c>
      <c r="F369" s="37">
        <f>SUMIFS(СВЦЭМ!$K$34:$K$777,СВЦЭМ!$A$34:$A$777,$A369,СВЦЭМ!$B$34:$B$777,F$366)+'СЕТ СН'!$F$13-'СЕТ СН'!$F$21</f>
        <v>45.698168340000052</v>
      </c>
      <c r="G369" s="37">
        <f>SUMIFS(СВЦЭМ!$K$34:$K$777,СВЦЭМ!$A$34:$A$777,$A369,СВЦЭМ!$B$34:$B$777,G$366)+'СЕТ СН'!$F$13-'СЕТ СН'!$F$21</f>
        <v>41.983462130000021</v>
      </c>
      <c r="H369" s="37">
        <f>SUMIFS(СВЦЭМ!$K$34:$K$777,СВЦЭМ!$A$34:$A$777,$A369,СВЦЭМ!$B$34:$B$777,H$366)+'СЕТ СН'!$F$13-'СЕТ СН'!$F$21</f>
        <v>34.829879819999974</v>
      </c>
      <c r="I369" s="37">
        <f>SUMIFS(СВЦЭМ!$K$34:$K$777,СВЦЭМ!$A$34:$A$777,$A369,СВЦЭМ!$B$34:$B$777,I$366)+'СЕТ СН'!$F$13-'СЕТ СН'!$F$21</f>
        <v>17.682621020000056</v>
      </c>
      <c r="J369" s="37">
        <f>SUMIFS(СВЦЭМ!$K$34:$K$777,СВЦЭМ!$A$34:$A$777,$A369,СВЦЭМ!$B$34:$B$777,J$366)+'СЕТ СН'!$F$13-'СЕТ СН'!$F$21</f>
        <v>-17.62441210999998</v>
      </c>
      <c r="K369" s="37">
        <f>SUMIFS(СВЦЭМ!$K$34:$K$777,СВЦЭМ!$A$34:$A$777,$A369,СВЦЭМ!$B$34:$B$777,K$366)+'СЕТ СН'!$F$13-'СЕТ СН'!$F$21</f>
        <v>-37.171398700000054</v>
      </c>
      <c r="L369" s="37">
        <f>SUMIFS(СВЦЭМ!$K$34:$K$777,СВЦЭМ!$A$34:$A$777,$A369,СВЦЭМ!$B$34:$B$777,L$366)+'СЕТ СН'!$F$13-'СЕТ СН'!$F$21</f>
        <v>-42.180977129999974</v>
      </c>
      <c r="M369" s="37">
        <f>SUMIFS(СВЦЭМ!$K$34:$K$777,СВЦЭМ!$A$34:$A$777,$A369,СВЦЭМ!$B$34:$B$777,M$366)+'СЕТ СН'!$F$13-'СЕТ СН'!$F$21</f>
        <v>-52.028341400000045</v>
      </c>
      <c r="N369" s="37">
        <f>SUMIFS(СВЦЭМ!$K$34:$K$777,СВЦЭМ!$A$34:$A$777,$A369,СВЦЭМ!$B$34:$B$777,N$366)+'СЕТ СН'!$F$13-'СЕТ СН'!$F$21</f>
        <v>-56.284726810000052</v>
      </c>
      <c r="O369" s="37">
        <f>SUMIFS(СВЦЭМ!$K$34:$K$777,СВЦЭМ!$A$34:$A$777,$A369,СВЦЭМ!$B$34:$B$777,O$366)+'СЕТ СН'!$F$13-'СЕТ СН'!$F$21</f>
        <v>-57.40881631000002</v>
      </c>
      <c r="P369" s="37">
        <f>SUMIFS(СВЦЭМ!$K$34:$K$777,СВЦЭМ!$A$34:$A$777,$A369,СВЦЭМ!$B$34:$B$777,P$366)+'СЕТ СН'!$F$13-'СЕТ СН'!$F$21</f>
        <v>-58.141693740000051</v>
      </c>
      <c r="Q369" s="37">
        <f>SUMIFS(СВЦЭМ!$K$34:$K$777,СВЦЭМ!$A$34:$A$777,$A369,СВЦЭМ!$B$34:$B$777,Q$366)+'СЕТ СН'!$F$13-'СЕТ СН'!$F$21</f>
        <v>-59.753811130000031</v>
      </c>
      <c r="R369" s="37">
        <f>SUMIFS(СВЦЭМ!$K$34:$K$777,СВЦЭМ!$A$34:$A$777,$A369,СВЦЭМ!$B$34:$B$777,R$366)+'СЕТ СН'!$F$13-'СЕТ СН'!$F$21</f>
        <v>-59.386431990000005</v>
      </c>
      <c r="S369" s="37">
        <f>SUMIFS(СВЦЭМ!$K$34:$K$777,СВЦЭМ!$A$34:$A$777,$A369,СВЦЭМ!$B$34:$B$777,S$366)+'СЕТ СН'!$F$13-'СЕТ СН'!$F$21</f>
        <v>-59.296103850000009</v>
      </c>
      <c r="T369" s="37">
        <f>SUMIFS(СВЦЭМ!$K$34:$K$777,СВЦЭМ!$A$34:$A$777,$A369,СВЦЭМ!$B$34:$B$777,T$366)+'СЕТ СН'!$F$13-'СЕТ СН'!$F$21</f>
        <v>-55.463805109999953</v>
      </c>
      <c r="U369" s="37">
        <f>SUMIFS(СВЦЭМ!$K$34:$K$777,СВЦЭМ!$A$34:$A$777,$A369,СВЦЭМ!$B$34:$B$777,U$366)+'СЕТ СН'!$F$13-'СЕТ СН'!$F$21</f>
        <v>-55.649686559999964</v>
      </c>
      <c r="V369" s="37">
        <f>SUMIFS(СВЦЭМ!$K$34:$K$777,СВЦЭМ!$A$34:$A$777,$A369,СВЦЭМ!$B$34:$B$777,V$366)+'СЕТ СН'!$F$13-'СЕТ СН'!$F$21</f>
        <v>-55.490889189999962</v>
      </c>
      <c r="W369" s="37">
        <f>SUMIFS(СВЦЭМ!$K$34:$K$777,СВЦЭМ!$A$34:$A$777,$A369,СВЦЭМ!$B$34:$B$777,W$366)+'СЕТ СН'!$F$13-'СЕТ СН'!$F$21</f>
        <v>-56.758019539999964</v>
      </c>
      <c r="X369" s="37">
        <f>SUMIFS(СВЦЭМ!$K$34:$K$777,СВЦЭМ!$A$34:$A$777,$A369,СВЦЭМ!$B$34:$B$777,X$366)+'СЕТ СН'!$F$13-'СЕТ СН'!$F$21</f>
        <v>-57.588070259999995</v>
      </c>
      <c r="Y369" s="37">
        <f>SUMIFS(СВЦЭМ!$K$34:$K$777,СВЦЭМ!$A$34:$A$777,$A369,СВЦЭМ!$B$34:$B$777,Y$366)+'СЕТ СН'!$F$13-'СЕТ СН'!$F$21</f>
        <v>-33.549769050000009</v>
      </c>
    </row>
    <row r="370" spans="1:25" ht="15.75" x14ac:dyDescent="0.2">
      <c r="A370" s="36">
        <f t="shared" si="10"/>
        <v>42739</v>
      </c>
      <c r="B370" s="37">
        <f>SUMIFS(СВЦЭМ!$K$34:$K$777,СВЦЭМ!$A$34:$A$777,$A370,СВЦЭМ!$B$34:$B$777,B$366)+'СЕТ СН'!$F$13-'СЕТ СН'!$F$21</f>
        <v>-26.965108959999952</v>
      </c>
      <c r="C370" s="37">
        <f>SUMIFS(СВЦЭМ!$K$34:$K$777,СВЦЭМ!$A$34:$A$777,$A370,СВЦЭМ!$B$34:$B$777,C$366)+'СЕТ СН'!$F$13-'СЕТ СН'!$F$21</f>
        <v>-0.51968873999999232</v>
      </c>
      <c r="D370" s="37">
        <f>SUMIFS(СВЦЭМ!$K$34:$K$777,СВЦЭМ!$A$34:$A$777,$A370,СВЦЭМ!$B$34:$B$777,D$366)+'СЕТ СН'!$F$13-'СЕТ СН'!$F$21</f>
        <v>13.386115750000044</v>
      </c>
      <c r="E370" s="37">
        <f>SUMIFS(СВЦЭМ!$K$34:$K$777,СВЦЭМ!$A$34:$A$777,$A370,СВЦЭМ!$B$34:$B$777,E$366)+'СЕТ СН'!$F$13-'СЕТ СН'!$F$21</f>
        <v>22.876644370000008</v>
      </c>
      <c r="F370" s="37">
        <f>SUMIFS(СВЦЭМ!$K$34:$K$777,СВЦЭМ!$A$34:$A$777,$A370,СВЦЭМ!$B$34:$B$777,F$366)+'СЕТ СН'!$F$13-'СЕТ СН'!$F$21</f>
        <v>25.192370729999993</v>
      </c>
      <c r="G370" s="37">
        <f>SUMIFS(СВЦЭМ!$K$34:$K$777,СВЦЭМ!$A$34:$A$777,$A370,СВЦЭМ!$B$34:$B$777,G$366)+'СЕТ СН'!$F$13-'СЕТ СН'!$F$21</f>
        <v>22.079508560000022</v>
      </c>
      <c r="H370" s="37">
        <f>SUMIFS(СВЦЭМ!$K$34:$K$777,СВЦЭМ!$A$34:$A$777,$A370,СВЦЭМ!$B$34:$B$777,H$366)+'СЕТ СН'!$F$13-'СЕТ СН'!$F$21</f>
        <v>8.5916657200000373</v>
      </c>
      <c r="I370" s="37">
        <f>SUMIFS(СВЦЭМ!$K$34:$K$777,СВЦЭМ!$A$34:$A$777,$A370,СВЦЭМ!$B$34:$B$777,I$366)+'СЕТ СН'!$F$13-'СЕТ СН'!$F$21</f>
        <v>-17.333330449999949</v>
      </c>
      <c r="J370" s="37">
        <f>SUMIFS(СВЦЭМ!$K$34:$K$777,СВЦЭМ!$A$34:$A$777,$A370,СВЦЭМ!$B$34:$B$777,J$366)+'СЕТ СН'!$F$13-'СЕТ СН'!$F$21</f>
        <v>-63.455657549999955</v>
      </c>
      <c r="K370" s="37">
        <f>SUMIFS(СВЦЭМ!$K$34:$K$777,СВЦЭМ!$A$34:$A$777,$A370,СВЦЭМ!$B$34:$B$777,K$366)+'СЕТ СН'!$F$13-'СЕТ СН'!$F$21</f>
        <v>-64.552645200000029</v>
      </c>
      <c r="L370" s="37">
        <f>SUMIFS(СВЦЭМ!$K$34:$K$777,СВЦЭМ!$A$34:$A$777,$A370,СВЦЭМ!$B$34:$B$777,L$366)+'СЕТ СН'!$F$13-'СЕТ СН'!$F$21</f>
        <v>-61.471392140000034</v>
      </c>
      <c r="M370" s="37">
        <f>SUMIFS(СВЦЭМ!$K$34:$K$777,СВЦЭМ!$A$34:$A$777,$A370,СВЦЭМ!$B$34:$B$777,M$366)+'СЕТ СН'!$F$13-'СЕТ СН'!$F$21</f>
        <v>-63.825612999999976</v>
      </c>
      <c r="N370" s="37">
        <f>SUMIFS(СВЦЭМ!$K$34:$K$777,СВЦЭМ!$A$34:$A$777,$A370,СВЦЭМ!$B$34:$B$777,N$366)+'СЕТ СН'!$F$13-'СЕТ СН'!$F$21</f>
        <v>-68.71536261</v>
      </c>
      <c r="O370" s="37">
        <f>SUMIFS(СВЦЭМ!$K$34:$K$777,СВЦЭМ!$A$34:$A$777,$A370,СВЦЭМ!$B$34:$B$777,O$366)+'СЕТ СН'!$F$13-'СЕТ СН'!$F$21</f>
        <v>-66.410649440000043</v>
      </c>
      <c r="P370" s="37">
        <f>SUMIFS(СВЦЭМ!$K$34:$K$777,СВЦЭМ!$A$34:$A$777,$A370,СВЦЭМ!$B$34:$B$777,P$366)+'СЕТ СН'!$F$13-'СЕТ СН'!$F$21</f>
        <v>-67.521957040000018</v>
      </c>
      <c r="Q370" s="37">
        <f>SUMIFS(СВЦЭМ!$K$34:$K$777,СВЦЭМ!$A$34:$A$777,$A370,СВЦЭМ!$B$34:$B$777,Q$366)+'СЕТ СН'!$F$13-'СЕТ СН'!$F$21</f>
        <v>-69.204349239999999</v>
      </c>
      <c r="R370" s="37">
        <f>SUMIFS(СВЦЭМ!$K$34:$K$777,СВЦЭМ!$A$34:$A$777,$A370,СВЦЭМ!$B$34:$B$777,R$366)+'СЕТ СН'!$F$13-'СЕТ СН'!$F$21</f>
        <v>-69.088759770000024</v>
      </c>
      <c r="S370" s="37">
        <f>SUMIFS(СВЦЭМ!$K$34:$K$777,СВЦЭМ!$A$34:$A$777,$A370,СВЦЭМ!$B$34:$B$777,S$366)+'СЕТ СН'!$F$13-'СЕТ СН'!$F$21</f>
        <v>-67.45966138</v>
      </c>
      <c r="T370" s="37">
        <f>SUMIFS(СВЦЭМ!$K$34:$K$777,СВЦЭМ!$A$34:$A$777,$A370,СВЦЭМ!$B$34:$B$777,T$366)+'СЕТ СН'!$F$13-'СЕТ СН'!$F$21</f>
        <v>-63.524593399999958</v>
      </c>
      <c r="U370" s="37">
        <f>SUMIFS(СВЦЭМ!$K$34:$K$777,СВЦЭМ!$A$34:$A$777,$A370,СВЦЭМ!$B$34:$B$777,U$366)+'СЕТ СН'!$F$13-'СЕТ СН'!$F$21</f>
        <v>-63.74610045999998</v>
      </c>
      <c r="V370" s="37">
        <f>SUMIFS(СВЦЭМ!$K$34:$K$777,СВЦЭМ!$A$34:$A$777,$A370,СВЦЭМ!$B$34:$B$777,V$366)+'СЕТ СН'!$F$13-'СЕТ СН'!$F$21</f>
        <v>-63.755534190000049</v>
      </c>
      <c r="W370" s="37">
        <f>SUMIFS(СВЦЭМ!$K$34:$K$777,СВЦЭМ!$A$34:$A$777,$A370,СВЦЭМ!$B$34:$B$777,W$366)+'СЕТ СН'!$F$13-'СЕТ СН'!$F$21</f>
        <v>-65.888833760000011</v>
      </c>
      <c r="X370" s="37">
        <f>SUMIFS(СВЦЭМ!$K$34:$K$777,СВЦЭМ!$A$34:$A$777,$A370,СВЦЭМ!$B$34:$B$777,X$366)+'СЕТ СН'!$F$13-'СЕТ СН'!$F$21</f>
        <v>-66.969218780000006</v>
      </c>
      <c r="Y370" s="37">
        <f>SUMIFS(СВЦЭМ!$K$34:$K$777,СВЦЭМ!$A$34:$A$777,$A370,СВЦЭМ!$B$34:$B$777,Y$366)+'СЕТ СН'!$F$13-'СЕТ СН'!$F$21</f>
        <v>-47.092920670000012</v>
      </c>
    </row>
    <row r="371" spans="1:25" ht="15.75" x14ac:dyDescent="0.2">
      <c r="A371" s="36">
        <f t="shared" si="10"/>
        <v>42740</v>
      </c>
      <c r="B371" s="37">
        <f>SUMIFS(СВЦЭМ!$K$34:$K$777,СВЦЭМ!$A$34:$A$777,$A371,СВЦЭМ!$B$34:$B$777,B$366)+'СЕТ СН'!$F$13-'СЕТ СН'!$F$21</f>
        <v>-15.204324960000008</v>
      </c>
      <c r="C371" s="37">
        <f>SUMIFS(СВЦЭМ!$K$34:$K$777,СВЦЭМ!$A$34:$A$777,$A371,СВЦЭМ!$B$34:$B$777,C$366)+'СЕТ СН'!$F$13-'СЕТ СН'!$F$21</f>
        <v>8.3289813500000491</v>
      </c>
      <c r="D371" s="37">
        <f>SUMIFS(СВЦЭМ!$K$34:$K$777,СВЦЭМ!$A$34:$A$777,$A371,СВЦЭМ!$B$34:$B$777,D$366)+'СЕТ СН'!$F$13-'СЕТ СН'!$F$21</f>
        <v>27.111811490000036</v>
      </c>
      <c r="E371" s="37">
        <f>SUMIFS(СВЦЭМ!$K$34:$K$777,СВЦЭМ!$A$34:$A$777,$A371,СВЦЭМ!$B$34:$B$777,E$366)+'СЕТ СН'!$F$13-'СЕТ СН'!$F$21</f>
        <v>33.457919899999979</v>
      </c>
      <c r="F371" s="37">
        <f>SUMIFS(СВЦЭМ!$K$34:$K$777,СВЦЭМ!$A$34:$A$777,$A371,СВЦЭМ!$B$34:$B$777,F$366)+'СЕТ СН'!$F$13-'СЕТ СН'!$F$21</f>
        <v>34.403853469999945</v>
      </c>
      <c r="G371" s="37">
        <f>SUMIFS(СВЦЭМ!$K$34:$K$777,СВЦЭМ!$A$34:$A$777,$A371,СВЦЭМ!$B$34:$B$777,G$366)+'СЕТ СН'!$F$13-'СЕТ СН'!$F$21</f>
        <v>33.306392230000029</v>
      </c>
      <c r="H371" s="37">
        <f>SUMIFS(СВЦЭМ!$K$34:$K$777,СВЦЭМ!$A$34:$A$777,$A371,СВЦЭМ!$B$34:$B$777,H$366)+'СЕТ СН'!$F$13-'СЕТ СН'!$F$21</f>
        <v>19.13106885000002</v>
      </c>
      <c r="I371" s="37">
        <f>SUMIFS(СВЦЭМ!$K$34:$K$777,СВЦЭМ!$A$34:$A$777,$A371,СВЦЭМ!$B$34:$B$777,I$366)+'СЕТ СН'!$F$13-'СЕТ СН'!$F$21</f>
        <v>-10.919110120000028</v>
      </c>
      <c r="J371" s="37">
        <f>SUMIFS(СВЦЭМ!$K$34:$K$777,СВЦЭМ!$A$34:$A$777,$A371,СВЦЭМ!$B$34:$B$777,J$366)+'СЕТ СН'!$F$13-'СЕТ СН'!$F$21</f>
        <v>-56.049185719999969</v>
      </c>
      <c r="K371" s="37">
        <f>SUMIFS(СВЦЭМ!$K$34:$K$777,СВЦЭМ!$A$34:$A$777,$A371,СВЦЭМ!$B$34:$B$777,K$366)+'СЕТ СН'!$F$13-'СЕТ СН'!$F$21</f>
        <v>-65.426800790000016</v>
      </c>
      <c r="L371" s="37">
        <f>SUMIFS(СВЦЭМ!$K$34:$K$777,СВЦЭМ!$A$34:$A$777,$A371,СВЦЭМ!$B$34:$B$777,L$366)+'СЕТ СН'!$F$13-'СЕТ СН'!$F$21</f>
        <v>-60.097779149999951</v>
      </c>
      <c r="M371" s="37">
        <f>SUMIFS(СВЦЭМ!$K$34:$K$777,СВЦЭМ!$A$34:$A$777,$A371,СВЦЭМ!$B$34:$B$777,M$366)+'СЕТ СН'!$F$13-'СЕТ СН'!$F$21</f>
        <v>-62.028700680000043</v>
      </c>
      <c r="N371" s="37">
        <f>SUMIFS(СВЦЭМ!$K$34:$K$777,СВЦЭМ!$A$34:$A$777,$A371,СВЦЭМ!$B$34:$B$777,N$366)+'СЕТ СН'!$F$13-'СЕТ СН'!$F$21</f>
        <v>-67.338192779999986</v>
      </c>
      <c r="O371" s="37">
        <f>SUMIFS(СВЦЭМ!$K$34:$K$777,СВЦЭМ!$A$34:$A$777,$A371,СВЦЭМ!$B$34:$B$777,O$366)+'СЕТ СН'!$F$13-'СЕТ СН'!$F$21</f>
        <v>-67.477193909999983</v>
      </c>
      <c r="P371" s="37">
        <f>SUMIFS(СВЦЭМ!$K$34:$K$777,СВЦЭМ!$A$34:$A$777,$A371,СВЦЭМ!$B$34:$B$777,P$366)+'СЕТ СН'!$F$13-'СЕТ СН'!$F$21</f>
        <v>-66.865137950000019</v>
      </c>
      <c r="Q371" s="37">
        <f>SUMIFS(СВЦЭМ!$K$34:$K$777,СВЦЭМ!$A$34:$A$777,$A371,СВЦЭМ!$B$34:$B$777,Q$366)+'СЕТ СН'!$F$13-'СЕТ СН'!$F$21</f>
        <v>-69.419556569999997</v>
      </c>
      <c r="R371" s="37">
        <f>SUMIFS(СВЦЭМ!$K$34:$K$777,СВЦЭМ!$A$34:$A$777,$A371,СВЦЭМ!$B$34:$B$777,R$366)+'СЕТ СН'!$F$13-'СЕТ СН'!$F$21</f>
        <v>-69.684431490000009</v>
      </c>
      <c r="S371" s="37">
        <f>SUMIFS(СВЦЭМ!$K$34:$K$777,СВЦЭМ!$A$34:$A$777,$A371,СВЦЭМ!$B$34:$B$777,S$366)+'СЕТ СН'!$F$13-'СЕТ СН'!$F$21</f>
        <v>-67.771410039999978</v>
      </c>
      <c r="T371" s="37">
        <f>SUMIFS(СВЦЭМ!$K$34:$K$777,СВЦЭМ!$A$34:$A$777,$A371,СВЦЭМ!$B$34:$B$777,T$366)+'СЕТ СН'!$F$13-'СЕТ СН'!$F$21</f>
        <v>-63.243054649999976</v>
      </c>
      <c r="U371" s="37">
        <f>SUMIFS(СВЦЭМ!$K$34:$K$777,СВЦЭМ!$A$34:$A$777,$A371,СВЦЭМ!$B$34:$B$777,U$366)+'СЕТ СН'!$F$13-'СЕТ СН'!$F$21</f>
        <v>-64.590394800000013</v>
      </c>
      <c r="V371" s="37">
        <f>SUMIFS(СВЦЭМ!$K$34:$K$777,СВЦЭМ!$A$34:$A$777,$A371,СВЦЭМ!$B$34:$B$777,V$366)+'СЕТ СН'!$F$13-'СЕТ СН'!$F$21</f>
        <v>-64.026600460000054</v>
      </c>
      <c r="W371" s="37">
        <f>SUMIFS(СВЦЭМ!$K$34:$K$777,СВЦЭМ!$A$34:$A$777,$A371,СВЦЭМ!$B$34:$B$777,W$366)+'СЕТ СН'!$F$13-'СЕТ СН'!$F$21</f>
        <v>-66.871104409999987</v>
      </c>
      <c r="X371" s="37">
        <f>SUMIFS(СВЦЭМ!$K$34:$K$777,СВЦЭМ!$A$34:$A$777,$A371,СВЦЭМ!$B$34:$B$777,X$366)+'СЕТ СН'!$F$13-'СЕТ СН'!$F$21</f>
        <v>-67.745484009999984</v>
      </c>
      <c r="Y371" s="37">
        <f>SUMIFS(СВЦЭМ!$K$34:$K$777,СВЦЭМ!$A$34:$A$777,$A371,СВЦЭМ!$B$34:$B$777,Y$366)+'СЕТ СН'!$F$13-'СЕТ СН'!$F$21</f>
        <v>-42.578017550000027</v>
      </c>
    </row>
    <row r="372" spans="1:25" ht="15.75" x14ac:dyDescent="0.2">
      <c r="A372" s="36">
        <f t="shared" si="10"/>
        <v>42741</v>
      </c>
      <c r="B372" s="37">
        <f>SUMIFS(СВЦЭМ!$K$34:$K$777,СВЦЭМ!$A$34:$A$777,$A372,СВЦЭМ!$B$34:$B$777,B$366)+'СЕТ СН'!$F$13-'СЕТ СН'!$F$21</f>
        <v>-21.315801240000042</v>
      </c>
      <c r="C372" s="37">
        <f>SUMIFS(СВЦЭМ!$K$34:$K$777,СВЦЭМ!$A$34:$A$777,$A372,СВЦЭМ!$B$34:$B$777,C$366)+'СЕТ СН'!$F$13-'СЕТ СН'!$F$21</f>
        <v>2.2324326200000542</v>
      </c>
      <c r="D372" s="37">
        <f>SUMIFS(СВЦЭМ!$K$34:$K$777,СВЦЭМ!$A$34:$A$777,$A372,СВЦЭМ!$B$34:$B$777,D$366)+'СЕТ СН'!$F$13-'СЕТ СН'!$F$21</f>
        <v>17.383834470000011</v>
      </c>
      <c r="E372" s="37">
        <f>SUMIFS(СВЦЭМ!$K$34:$K$777,СВЦЭМ!$A$34:$A$777,$A372,СВЦЭМ!$B$34:$B$777,E$366)+'СЕТ СН'!$F$13-'СЕТ СН'!$F$21</f>
        <v>25.241019550000033</v>
      </c>
      <c r="F372" s="37">
        <f>SUMIFS(СВЦЭМ!$K$34:$K$777,СВЦЭМ!$A$34:$A$777,$A372,СВЦЭМ!$B$34:$B$777,F$366)+'СЕТ СН'!$F$13-'СЕТ СН'!$F$21</f>
        <v>26.062156100000038</v>
      </c>
      <c r="G372" s="37">
        <f>SUMIFS(СВЦЭМ!$K$34:$K$777,СВЦЭМ!$A$34:$A$777,$A372,СВЦЭМ!$B$34:$B$777,G$366)+'СЕТ СН'!$F$13-'СЕТ СН'!$F$21</f>
        <v>25.660548289999952</v>
      </c>
      <c r="H372" s="37">
        <f>SUMIFS(СВЦЭМ!$K$34:$K$777,СВЦЭМ!$A$34:$A$777,$A372,СВЦЭМ!$B$34:$B$777,H$366)+'СЕТ СН'!$F$13-'СЕТ СН'!$F$21</f>
        <v>10.404672570000002</v>
      </c>
      <c r="I372" s="37">
        <f>SUMIFS(СВЦЭМ!$K$34:$K$777,СВЦЭМ!$A$34:$A$777,$A372,СВЦЭМ!$B$34:$B$777,I$366)+'СЕТ СН'!$F$13-'СЕТ СН'!$F$21</f>
        <v>-15.615734549999956</v>
      </c>
      <c r="J372" s="37">
        <f>SUMIFS(СВЦЭМ!$K$34:$K$777,СВЦЭМ!$A$34:$A$777,$A372,СВЦЭМ!$B$34:$B$777,J$366)+'СЕТ СН'!$F$13-'СЕТ СН'!$F$21</f>
        <v>-59.520073929999967</v>
      </c>
      <c r="K372" s="37">
        <f>SUMIFS(СВЦЭМ!$K$34:$K$777,СВЦЭМ!$A$34:$A$777,$A372,СВЦЭМ!$B$34:$B$777,K$366)+'СЕТ СН'!$F$13-'СЕТ СН'!$F$21</f>
        <v>-76.719956130000014</v>
      </c>
      <c r="L372" s="37">
        <f>SUMIFS(СВЦЭМ!$K$34:$K$777,СВЦЭМ!$A$34:$A$777,$A372,СВЦЭМ!$B$34:$B$777,L$366)+'СЕТ СН'!$F$13-'СЕТ СН'!$F$21</f>
        <v>-62.112412120000045</v>
      </c>
      <c r="M372" s="37">
        <f>SUMIFS(СВЦЭМ!$K$34:$K$777,СВЦЭМ!$A$34:$A$777,$A372,СВЦЭМ!$B$34:$B$777,M$366)+'СЕТ СН'!$F$13-'СЕТ СН'!$F$21</f>
        <v>-59.904914429999963</v>
      </c>
      <c r="N372" s="37">
        <f>SUMIFS(СВЦЭМ!$K$34:$K$777,СВЦЭМ!$A$34:$A$777,$A372,СВЦЭМ!$B$34:$B$777,N$366)+'СЕТ СН'!$F$13-'СЕТ СН'!$F$21</f>
        <v>-64.938537350000047</v>
      </c>
      <c r="O372" s="37">
        <f>SUMIFS(СВЦЭМ!$K$34:$K$777,СВЦЭМ!$A$34:$A$777,$A372,СВЦЭМ!$B$34:$B$777,O$366)+'СЕТ СН'!$F$13-'СЕТ СН'!$F$21</f>
        <v>-73.751326570000003</v>
      </c>
      <c r="P372" s="37">
        <f>SUMIFS(СВЦЭМ!$K$34:$K$777,СВЦЭМ!$A$34:$A$777,$A372,СВЦЭМ!$B$34:$B$777,P$366)+'СЕТ СН'!$F$13-'СЕТ СН'!$F$21</f>
        <v>-80.050210359999994</v>
      </c>
      <c r="Q372" s="37">
        <f>SUMIFS(СВЦЭМ!$K$34:$K$777,СВЦЭМ!$A$34:$A$777,$A372,СВЦЭМ!$B$34:$B$777,Q$366)+'СЕТ СН'!$F$13-'СЕТ СН'!$F$21</f>
        <v>-79.004052860000002</v>
      </c>
      <c r="R372" s="37">
        <f>SUMIFS(СВЦЭМ!$K$34:$K$777,СВЦЭМ!$A$34:$A$777,$A372,СВЦЭМ!$B$34:$B$777,R$366)+'СЕТ СН'!$F$13-'СЕТ СН'!$F$21</f>
        <v>-80.710218750000024</v>
      </c>
      <c r="S372" s="37">
        <f>SUMIFS(СВЦЭМ!$K$34:$K$777,СВЦЭМ!$A$34:$A$777,$A372,СВЦЭМ!$B$34:$B$777,S$366)+'СЕТ СН'!$F$13-'СЕТ СН'!$F$21</f>
        <v>-69.472595969999986</v>
      </c>
      <c r="T372" s="37">
        <f>SUMIFS(СВЦЭМ!$K$34:$K$777,СВЦЭМ!$A$34:$A$777,$A372,СВЦЭМ!$B$34:$B$777,T$366)+'СЕТ СН'!$F$13-'СЕТ СН'!$F$21</f>
        <v>-65.07810027000005</v>
      </c>
      <c r="U372" s="37">
        <f>SUMIFS(СВЦЭМ!$K$34:$K$777,СВЦЭМ!$A$34:$A$777,$A372,СВЦЭМ!$B$34:$B$777,U$366)+'СЕТ СН'!$F$13-'СЕТ СН'!$F$21</f>
        <v>-63.624138069999958</v>
      </c>
      <c r="V372" s="37">
        <f>SUMIFS(СВЦЭМ!$K$34:$K$777,СВЦЭМ!$A$34:$A$777,$A372,СВЦЭМ!$B$34:$B$777,V$366)+'СЕТ СН'!$F$13-'СЕТ СН'!$F$21</f>
        <v>-58.283910030000015</v>
      </c>
      <c r="W372" s="37">
        <f>SUMIFS(СВЦЭМ!$K$34:$K$777,СВЦЭМ!$A$34:$A$777,$A372,СВЦЭМ!$B$34:$B$777,W$366)+'СЕТ СН'!$F$13-'СЕТ СН'!$F$21</f>
        <v>-61.346435390000011</v>
      </c>
      <c r="X372" s="37">
        <f>SUMIFS(СВЦЭМ!$K$34:$K$777,СВЦЭМ!$A$34:$A$777,$A372,СВЦЭМ!$B$34:$B$777,X$366)+'СЕТ СН'!$F$13-'СЕТ СН'!$F$21</f>
        <v>-71.796532379999974</v>
      </c>
      <c r="Y372" s="37">
        <f>SUMIFS(СВЦЭМ!$K$34:$K$777,СВЦЭМ!$A$34:$A$777,$A372,СВЦЭМ!$B$34:$B$777,Y$366)+'СЕТ СН'!$F$13-'СЕТ СН'!$F$21</f>
        <v>-53.895292789999985</v>
      </c>
    </row>
    <row r="373" spans="1:25" ht="15.75" x14ac:dyDescent="0.2">
      <c r="A373" s="36">
        <f t="shared" si="10"/>
        <v>42742</v>
      </c>
      <c r="B373" s="37">
        <f>SUMIFS(СВЦЭМ!$K$34:$K$777,СВЦЭМ!$A$34:$A$777,$A373,СВЦЭМ!$B$34:$B$777,B$366)+'СЕТ СН'!$F$13-'СЕТ СН'!$F$21</f>
        <v>-22.857288479999966</v>
      </c>
      <c r="C373" s="37">
        <f>SUMIFS(СВЦЭМ!$K$34:$K$777,СВЦЭМ!$A$34:$A$777,$A373,СВЦЭМ!$B$34:$B$777,C$366)+'СЕТ СН'!$F$13-'СЕТ СН'!$F$21</f>
        <v>8.3748649999961344E-2</v>
      </c>
      <c r="D373" s="37">
        <f>SUMIFS(СВЦЭМ!$K$34:$K$777,СВЦЭМ!$A$34:$A$777,$A373,СВЦЭМ!$B$34:$B$777,D$366)+'СЕТ СН'!$F$13-'СЕТ СН'!$F$21</f>
        <v>15.563065779999988</v>
      </c>
      <c r="E373" s="37">
        <f>SUMIFS(СВЦЭМ!$K$34:$K$777,СВЦЭМ!$A$34:$A$777,$A373,СВЦЭМ!$B$34:$B$777,E$366)+'СЕТ СН'!$F$13-'СЕТ СН'!$F$21</f>
        <v>21.603556000000026</v>
      </c>
      <c r="F373" s="37">
        <f>SUMIFS(СВЦЭМ!$K$34:$K$777,СВЦЭМ!$A$34:$A$777,$A373,СВЦЭМ!$B$34:$B$777,F$366)+'СЕТ СН'!$F$13-'СЕТ СН'!$F$21</f>
        <v>24.002854110000044</v>
      </c>
      <c r="G373" s="37">
        <f>SUMIFS(СВЦЭМ!$K$34:$K$777,СВЦЭМ!$A$34:$A$777,$A373,СВЦЭМ!$B$34:$B$777,G$366)+'СЕТ СН'!$F$13-'СЕТ СН'!$F$21</f>
        <v>25.564862980000044</v>
      </c>
      <c r="H373" s="37">
        <f>SUMIFS(СВЦЭМ!$K$34:$K$777,СВЦЭМ!$A$34:$A$777,$A373,СВЦЭМ!$B$34:$B$777,H$366)+'СЕТ СН'!$F$13-'СЕТ СН'!$F$21</f>
        <v>9.5794742399999677</v>
      </c>
      <c r="I373" s="37">
        <f>SUMIFS(СВЦЭМ!$K$34:$K$777,СВЦЭМ!$A$34:$A$777,$A373,СВЦЭМ!$B$34:$B$777,I$366)+'СЕТ СН'!$F$13-'СЕТ СН'!$F$21</f>
        <v>-14.730026260000045</v>
      </c>
      <c r="J373" s="37">
        <f>SUMIFS(СВЦЭМ!$K$34:$K$777,СВЦЭМ!$A$34:$A$777,$A373,СВЦЭМ!$B$34:$B$777,J$366)+'СЕТ СН'!$F$13-'СЕТ СН'!$F$21</f>
        <v>-59.539239400000042</v>
      </c>
      <c r="K373" s="37">
        <f>SUMIFS(СВЦЭМ!$K$34:$K$777,СВЦЭМ!$A$34:$A$777,$A373,СВЦЭМ!$B$34:$B$777,K$366)+'СЕТ СН'!$F$13-'СЕТ СН'!$F$21</f>
        <v>-71.833127950000005</v>
      </c>
      <c r="L373" s="37">
        <f>SUMIFS(СВЦЭМ!$K$34:$K$777,СВЦЭМ!$A$34:$A$777,$A373,СВЦЭМ!$B$34:$B$777,L$366)+'СЕТ СН'!$F$13-'СЕТ СН'!$F$21</f>
        <v>-66.633636929999966</v>
      </c>
      <c r="M373" s="37">
        <f>SUMIFS(СВЦЭМ!$K$34:$K$777,СВЦЭМ!$A$34:$A$777,$A373,СВЦЭМ!$B$34:$B$777,M$366)+'СЕТ СН'!$F$13-'СЕТ СН'!$F$21</f>
        <v>-64.813652059999981</v>
      </c>
      <c r="N373" s="37">
        <f>SUMIFS(СВЦЭМ!$K$34:$K$777,СВЦЭМ!$A$34:$A$777,$A373,СВЦЭМ!$B$34:$B$777,N$366)+'СЕТ СН'!$F$13-'СЕТ СН'!$F$21</f>
        <v>-71.054878840000015</v>
      </c>
      <c r="O373" s="37">
        <f>SUMIFS(СВЦЭМ!$K$34:$K$777,СВЦЭМ!$A$34:$A$777,$A373,СВЦЭМ!$B$34:$B$777,O$366)+'СЕТ СН'!$F$13-'СЕТ СН'!$F$21</f>
        <v>-75.13277703</v>
      </c>
      <c r="P373" s="37">
        <f>SUMIFS(СВЦЭМ!$K$34:$K$777,СВЦЭМ!$A$34:$A$777,$A373,СВЦЭМ!$B$34:$B$777,P$366)+'СЕТ СН'!$F$13-'СЕТ СН'!$F$21</f>
        <v>-74.612651579999977</v>
      </c>
      <c r="Q373" s="37">
        <f>SUMIFS(СВЦЭМ!$K$34:$K$777,СВЦЭМ!$A$34:$A$777,$A373,СВЦЭМ!$B$34:$B$777,Q$366)+'СЕТ СН'!$F$13-'СЕТ СН'!$F$21</f>
        <v>-76.666682680000008</v>
      </c>
      <c r="R373" s="37">
        <f>SUMIFS(СВЦЭМ!$K$34:$K$777,СВЦЭМ!$A$34:$A$777,$A373,СВЦЭМ!$B$34:$B$777,R$366)+'СЕТ СН'!$F$13-'СЕТ СН'!$F$21</f>
        <v>-76.10044984000001</v>
      </c>
      <c r="S373" s="37">
        <f>SUMIFS(СВЦЭМ!$K$34:$K$777,СВЦЭМ!$A$34:$A$777,$A373,СВЦЭМ!$B$34:$B$777,S$366)+'СЕТ СН'!$F$13-'СЕТ СН'!$F$21</f>
        <v>-71.591403860000014</v>
      </c>
      <c r="T373" s="37">
        <f>SUMIFS(СВЦЭМ!$K$34:$K$777,СВЦЭМ!$A$34:$A$777,$A373,СВЦЭМ!$B$34:$B$777,T$366)+'СЕТ СН'!$F$13-'СЕТ СН'!$F$21</f>
        <v>-54.103025300000013</v>
      </c>
      <c r="U373" s="37">
        <f>SUMIFS(СВЦЭМ!$K$34:$K$777,СВЦЭМ!$A$34:$A$777,$A373,СВЦЭМ!$B$34:$B$777,U$366)+'СЕТ СН'!$F$13-'СЕТ СН'!$F$21</f>
        <v>-56.530595640000001</v>
      </c>
      <c r="V373" s="37">
        <f>SUMIFS(СВЦЭМ!$K$34:$K$777,СВЦЭМ!$A$34:$A$777,$A373,СВЦЭМ!$B$34:$B$777,V$366)+'СЕТ СН'!$F$13-'СЕТ СН'!$F$21</f>
        <v>-62.398351299999945</v>
      </c>
      <c r="W373" s="37">
        <f>SUMIFS(СВЦЭМ!$K$34:$K$777,СВЦЭМ!$A$34:$A$777,$A373,СВЦЭМ!$B$34:$B$777,W$366)+'СЕТ СН'!$F$13-'СЕТ СН'!$F$21</f>
        <v>-65.531444859999965</v>
      </c>
      <c r="X373" s="37">
        <f>SUMIFS(СВЦЭМ!$K$34:$K$777,СВЦЭМ!$A$34:$A$777,$A373,СВЦЭМ!$B$34:$B$777,X$366)+'СЕТ СН'!$F$13-'СЕТ СН'!$F$21</f>
        <v>-71.935196980000001</v>
      </c>
      <c r="Y373" s="37">
        <f>SUMIFS(СВЦЭМ!$K$34:$K$777,СВЦЭМ!$A$34:$A$777,$A373,СВЦЭМ!$B$34:$B$777,Y$366)+'СЕТ СН'!$F$13-'СЕТ СН'!$F$21</f>
        <v>-46.026492269999949</v>
      </c>
    </row>
    <row r="374" spans="1:25" ht="15.75" x14ac:dyDescent="0.2">
      <c r="A374" s="36">
        <f t="shared" si="10"/>
        <v>42743</v>
      </c>
      <c r="B374" s="37">
        <f>SUMIFS(СВЦЭМ!$K$34:$K$777,СВЦЭМ!$A$34:$A$777,$A374,СВЦЭМ!$B$34:$B$777,B$366)+'СЕТ СН'!$F$13-'СЕТ СН'!$F$21</f>
        <v>-23.048666270000012</v>
      </c>
      <c r="C374" s="37">
        <f>SUMIFS(СВЦЭМ!$K$34:$K$777,СВЦЭМ!$A$34:$A$777,$A374,СВЦЭМ!$B$34:$B$777,C$366)+'СЕТ СН'!$F$13-'СЕТ СН'!$F$21</f>
        <v>5.2753830599999674</v>
      </c>
      <c r="D374" s="37">
        <f>SUMIFS(СВЦЭМ!$K$34:$K$777,СВЦЭМ!$A$34:$A$777,$A374,СВЦЭМ!$B$34:$B$777,D$366)+'СЕТ СН'!$F$13-'СЕТ СН'!$F$21</f>
        <v>31.629204210000012</v>
      </c>
      <c r="E374" s="37">
        <f>SUMIFS(СВЦЭМ!$K$34:$K$777,СВЦЭМ!$A$34:$A$777,$A374,СВЦЭМ!$B$34:$B$777,E$366)+'СЕТ СН'!$F$13-'СЕТ СН'!$F$21</f>
        <v>55.955879800000048</v>
      </c>
      <c r="F374" s="37">
        <f>SUMIFS(СВЦЭМ!$K$34:$K$777,СВЦЭМ!$A$34:$A$777,$A374,СВЦЭМ!$B$34:$B$777,F$366)+'СЕТ СН'!$F$13-'СЕТ СН'!$F$21</f>
        <v>62.096159530000023</v>
      </c>
      <c r="G374" s="37">
        <f>SUMIFS(СВЦЭМ!$K$34:$K$777,СВЦЭМ!$A$34:$A$777,$A374,СВЦЭМ!$B$34:$B$777,G$366)+'СЕТ СН'!$F$13-'СЕТ СН'!$F$21</f>
        <v>57.549682599999983</v>
      </c>
      <c r="H374" s="37">
        <f>SUMIFS(СВЦЭМ!$K$34:$K$777,СВЦЭМ!$A$34:$A$777,$A374,СВЦЭМ!$B$34:$B$777,H$366)+'СЕТ СН'!$F$13-'СЕТ СН'!$F$21</f>
        <v>50.289863589999982</v>
      </c>
      <c r="I374" s="37">
        <f>SUMIFS(СВЦЭМ!$K$34:$K$777,СВЦЭМ!$A$34:$A$777,$A374,СВЦЭМ!$B$34:$B$777,I$366)+'СЕТ СН'!$F$13-'СЕТ СН'!$F$21</f>
        <v>21.805335099999979</v>
      </c>
      <c r="J374" s="37">
        <f>SUMIFS(СВЦЭМ!$K$34:$K$777,СВЦЭМ!$A$34:$A$777,$A374,СВЦЭМ!$B$34:$B$777,J$366)+'СЕТ СН'!$F$13-'СЕТ СН'!$F$21</f>
        <v>-17.08597285999997</v>
      </c>
      <c r="K374" s="37">
        <f>SUMIFS(СВЦЭМ!$K$34:$K$777,СВЦЭМ!$A$34:$A$777,$A374,СВЦЭМ!$B$34:$B$777,K$366)+'СЕТ СН'!$F$13-'СЕТ СН'!$F$21</f>
        <v>-44.322167899999954</v>
      </c>
      <c r="L374" s="37">
        <f>SUMIFS(СВЦЭМ!$K$34:$K$777,СВЦЭМ!$A$34:$A$777,$A374,СВЦЭМ!$B$34:$B$777,L$366)+'СЕТ СН'!$F$13-'СЕТ СН'!$F$21</f>
        <v>-55.216035189999957</v>
      </c>
      <c r="M374" s="37">
        <f>SUMIFS(СВЦЭМ!$K$34:$K$777,СВЦЭМ!$A$34:$A$777,$A374,СВЦЭМ!$B$34:$B$777,M$366)+'СЕТ СН'!$F$13-'СЕТ СН'!$F$21</f>
        <v>-55.123604269999987</v>
      </c>
      <c r="N374" s="37">
        <f>SUMIFS(СВЦЭМ!$K$34:$K$777,СВЦЭМ!$A$34:$A$777,$A374,СВЦЭМ!$B$34:$B$777,N$366)+'СЕТ СН'!$F$13-'СЕТ СН'!$F$21</f>
        <v>-58.93524530000002</v>
      </c>
      <c r="O374" s="37">
        <f>SUMIFS(СВЦЭМ!$K$34:$K$777,СВЦЭМ!$A$34:$A$777,$A374,СВЦЭМ!$B$34:$B$777,O$366)+'СЕТ СН'!$F$13-'СЕТ СН'!$F$21</f>
        <v>-51.574330980000013</v>
      </c>
      <c r="P374" s="37">
        <f>SUMIFS(СВЦЭМ!$K$34:$K$777,СВЦЭМ!$A$34:$A$777,$A374,СВЦЭМ!$B$34:$B$777,P$366)+'СЕТ СН'!$F$13-'СЕТ СН'!$F$21</f>
        <v>-45.750110420000055</v>
      </c>
      <c r="Q374" s="37">
        <f>SUMIFS(СВЦЭМ!$K$34:$K$777,СВЦЭМ!$A$34:$A$777,$A374,СВЦЭМ!$B$34:$B$777,Q$366)+'СЕТ СН'!$F$13-'СЕТ СН'!$F$21</f>
        <v>-36.71994772000005</v>
      </c>
      <c r="R374" s="37">
        <f>SUMIFS(СВЦЭМ!$K$34:$K$777,СВЦЭМ!$A$34:$A$777,$A374,СВЦЭМ!$B$34:$B$777,R$366)+'СЕТ СН'!$F$13-'СЕТ СН'!$F$21</f>
        <v>-39.178427199999987</v>
      </c>
      <c r="S374" s="37">
        <f>SUMIFS(СВЦЭМ!$K$34:$K$777,СВЦЭМ!$A$34:$A$777,$A374,СВЦЭМ!$B$34:$B$777,S$366)+'СЕТ СН'!$F$13-'СЕТ СН'!$F$21</f>
        <v>-55.308070840000028</v>
      </c>
      <c r="T374" s="37">
        <f>SUMIFS(СВЦЭМ!$K$34:$K$777,СВЦЭМ!$A$34:$A$777,$A374,СВЦЭМ!$B$34:$B$777,T$366)+'СЕТ СН'!$F$13-'СЕТ СН'!$F$21</f>
        <v>-44.881111899999951</v>
      </c>
      <c r="U374" s="37">
        <f>SUMIFS(СВЦЭМ!$K$34:$K$777,СВЦЭМ!$A$34:$A$777,$A374,СВЦЭМ!$B$34:$B$777,U$366)+'СЕТ СН'!$F$13-'СЕТ СН'!$F$21</f>
        <v>-46.463756819999958</v>
      </c>
      <c r="V374" s="37">
        <f>SUMIFS(СВЦЭМ!$K$34:$K$777,СВЦЭМ!$A$34:$A$777,$A374,СВЦЭМ!$B$34:$B$777,V$366)+'СЕТ СН'!$F$13-'СЕТ СН'!$F$21</f>
        <v>-50.676552700000002</v>
      </c>
      <c r="W374" s="37">
        <f>SUMIFS(СВЦЭМ!$K$34:$K$777,СВЦЭМ!$A$34:$A$777,$A374,СВЦЭМ!$B$34:$B$777,W$366)+'СЕТ СН'!$F$13-'СЕТ СН'!$F$21</f>
        <v>-51.57427918999997</v>
      </c>
      <c r="X374" s="37">
        <f>SUMIFS(СВЦЭМ!$K$34:$K$777,СВЦЭМ!$A$34:$A$777,$A374,СВЦЭМ!$B$34:$B$777,X$366)+'СЕТ СН'!$F$13-'СЕТ СН'!$F$21</f>
        <v>-40.445620429999963</v>
      </c>
      <c r="Y374" s="37">
        <f>SUMIFS(СВЦЭМ!$K$34:$K$777,СВЦЭМ!$A$34:$A$777,$A374,СВЦЭМ!$B$34:$B$777,Y$366)+'СЕТ СН'!$F$13-'СЕТ СН'!$F$21</f>
        <v>1.9881407999999965</v>
      </c>
    </row>
    <row r="375" spans="1:25" ht="15.75" x14ac:dyDescent="0.2">
      <c r="A375" s="36">
        <f t="shared" si="10"/>
        <v>42744</v>
      </c>
      <c r="B375" s="37">
        <f>SUMIFS(СВЦЭМ!$K$34:$K$777,СВЦЭМ!$A$34:$A$777,$A375,СВЦЭМ!$B$34:$B$777,B$366)+'СЕТ СН'!$F$13-'СЕТ СН'!$F$21</f>
        <v>29.167937530000017</v>
      </c>
      <c r="C375" s="37">
        <f>SUMIFS(СВЦЭМ!$K$34:$K$777,СВЦЭМ!$A$34:$A$777,$A375,СВЦЭМ!$B$34:$B$777,C$366)+'СЕТ СН'!$F$13-'СЕТ СН'!$F$21</f>
        <v>54.631059039999968</v>
      </c>
      <c r="D375" s="37">
        <f>SUMIFS(СВЦЭМ!$K$34:$K$777,СВЦЭМ!$A$34:$A$777,$A375,СВЦЭМ!$B$34:$B$777,D$366)+'СЕТ СН'!$F$13-'СЕТ СН'!$F$21</f>
        <v>73.67115524999997</v>
      </c>
      <c r="E375" s="37">
        <f>SUMIFS(СВЦЭМ!$K$34:$K$777,СВЦЭМ!$A$34:$A$777,$A375,СВЦЭМ!$B$34:$B$777,E$366)+'СЕТ СН'!$F$13-'СЕТ СН'!$F$21</f>
        <v>82.368802640000013</v>
      </c>
      <c r="F375" s="37">
        <f>SUMIFS(СВЦЭМ!$K$34:$K$777,СВЦЭМ!$A$34:$A$777,$A375,СВЦЭМ!$B$34:$B$777,F$366)+'СЕТ СН'!$F$13-'СЕТ СН'!$F$21</f>
        <v>80.503599860000008</v>
      </c>
      <c r="G375" s="37">
        <f>SUMIFS(СВЦЭМ!$K$34:$K$777,СВЦЭМ!$A$34:$A$777,$A375,СВЦЭМ!$B$34:$B$777,G$366)+'СЕТ СН'!$F$13-'СЕТ СН'!$F$21</f>
        <v>73.598843259999967</v>
      </c>
      <c r="H375" s="37">
        <f>SUMIFS(СВЦЭМ!$K$34:$K$777,СВЦЭМ!$A$34:$A$777,$A375,СВЦЭМ!$B$34:$B$777,H$366)+'СЕТ СН'!$F$13-'СЕТ СН'!$F$21</f>
        <v>37.012684239999999</v>
      </c>
      <c r="I375" s="37">
        <f>SUMIFS(СВЦЭМ!$K$34:$K$777,СВЦЭМ!$A$34:$A$777,$A375,СВЦЭМ!$B$34:$B$777,I$366)+'СЕТ СН'!$F$13-'СЕТ СН'!$F$21</f>
        <v>5.1774851200000285</v>
      </c>
      <c r="J375" s="37">
        <f>SUMIFS(СВЦЭМ!$K$34:$K$777,СВЦЭМ!$A$34:$A$777,$A375,СВЦЭМ!$B$34:$B$777,J$366)+'СЕТ СН'!$F$13-'СЕТ СН'!$F$21</f>
        <v>-36.084217569999964</v>
      </c>
      <c r="K375" s="37">
        <f>SUMIFS(СВЦЭМ!$K$34:$K$777,СВЦЭМ!$A$34:$A$777,$A375,СВЦЭМ!$B$34:$B$777,K$366)+'СЕТ СН'!$F$13-'СЕТ СН'!$F$21</f>
        <v>-51.671056730000032</v>
      </c>
      <c r="L375" s="37">
        <f>SUMIFS(СВЦЭМ!$K$34:$K$777,СВЦЭМ!$A$34:$A$777,$A375,СВЦЭМ!$B$34:$B$777,L$366)+'СЕТ СН'!$F$13-'СЕТ СН'!$F$21</f>
        <v>-53.068804640000053</v>
      </c>
      <c r="M375" s="37">
        <f>SUMIFS(СВЦЭМ!$K$34:$K$777,СВЦЭМ!$A$34:$A$777,$A375,СВЦЭМ!$B$34:$B$777,M$366)+'СЕТ СН'!$F$13-'СЕТ СН'!$F$21</f>
        <v>-54.515138190000016</v>
      </c>
      <c r="N375" s="37">
        <f>SUMIFS(СВЦЭМ!$K$34:$K$777,СВЦЭМ!$A$34:$A$777,$A375,СВЦЭМ!$B$34:$B$777,N$366)+'СЕТ СН'!$F$13-'СЕТ СН'!$F$21</f>
        <v>-41.237677090000034</v>
      </c>
      <c r="O375" s="37">
        <f>SUMIFS(СВЦЭМ!$K$34:$K$777,СВЦЭМ!$A$34:$A$777,$A375,СВЦЭМ!$B$34:$B$777,O$366)+'СЕТ СН'!$F$13-'СЕТ СН'!$F$21</f>
        <v>-41.121309610000026</v>
      </c>
      <c r="P375" s="37">
        <f>SUMIFS(СВЦЭМ!$K$34:$K$777,СВЦЭМ!$A$34:$A$777,$A375,СВЦЭМ!$B$34:$B$777,P$366)+'СЕТ СН'!$F$13-'СЕТ СН'!$F$21</f>
        <v>-39.595916989999978</v>
      </c>
      <c r="Q375" s="37">
        <f>SUMIFS(СВЦЭМ!$K$34:$K$777,СВЦЭМ!$A$34:$A$777,$A375,СВЦЭМ!$B$34:$B$777,Q$366)+'СЕТ СН'!$F$13-'СЕТ СН'!$F$21</f>
        <v>-39.915708870000003</v>
      </c>
      <c r="R375" s="37">
        <f>SUMIFS(СВЦЭМ!$K$34:$K$777,СВЦЭМ!$A$34:$A$777,$A375,СВЦЭМ!$B$34:$B$777,R$366)+'СЕТ СН'!$F$13-'СЕТ СН'!$F$21</f>
        <v>-38.275175940000054</v>
      </c>
      <c r="S375" s="37">
        <f>SUMIFS(СВЦЭМ!$K$34:$K$777,СВЦЭМ!$A$34:$A$777,$A375,СВЦЭМ!$B$34:$B$777,S$366)+'СЕТ СН'!$F$13-'СЕТ СН'!$F$21</f>
        <v>-42.621573740000031</v>
      </c>
      <c r="T375" s="37">
        <f>SUMIFS(СВЦЭМ!$K$34:$K$777,СВЦЭМ!$A$34:$A$777,$A375,СВЦЭМ!$B$34:$B$777,T$366)+'СЕТ СН'!$F$13-'СЕТ СН'!$F$21</f>
        <v>-52.356887919999963</v>
      </c>
      <c r="U375" s="37">
        <f>SUMIFS(СВЦЭМ!$K$34:$K$777,СВЦЭМ!$A$34:$A$777,$A375,СВЦЭМ!$B$34:$B$777,U$366)+'СЕТ СН'!$F$13-'СЕТ СН'!$F$21</f>
        <v>-49.873246650000056</v>
      </c>
      <c r="V375" s="37">
        <f>SUMIFS(СВЦЭМ!$K$34:$K$777,СВЦЭМ!$A$34:$A$777,$A375,СВЦЭМ!$B$34:$B$777,V$366)+'СЕТ СН'!$F$13-'СЕТ СН'!$F$21</f>
        <v>-50.106909080000037</v>
      </c>
      <c r="W375" s="37">
        <f>SUMIFS(СВЦЭМ!$K$34:$K$777,СВЦЭМ!$A$34:$A$777,$A375,СВЦЭМ!$B$34:$B$777,W$366)+'СЕТ СН'!$F$13-'СЕТ СН'!$F$21</f>
        <v>-49.508119429999965</v>
      </c>
      <c r="X375" s="37">
        <f>SUMIFS(СВЦЭМ!$K$34:$K$777,СВЦЭМ!$A$34:$A$777,$A375,СВЦЭМ!$B$34:$B$777,X$366)+'СЕТ СН'!$F$13-'СЕТ СН'!$F$21</f>
        <v>-43.296175479999988</v>
      </c>
      <c r="Y375" s="37">
        <f>SUMIFS(СВЦЭМ!$K$34:$K$777,СВЦЭМ!$A$34:$A$777,$A375,СВЦЭМ!$B$34:$B$777,Y$366)+'СЕТ СН'!$F$13-'СЕТ СН'!$F$21</f>
        <v>-8.988721299999952</v>
      </c>
    </row>
    <row r="376" spans="1:25" ht="15.75" x14ac:dyDescent="0.2">
      <c r="A376" s="36">
        <f t="shared" si="10"/>
        <v>42745</v>
      </c>
      <c r="B376" s="37">
        <f>SUMIFS(СВЦЭМ!$K$34:$K$777,СВЦЭМ!$A$34:$A$777,$A376,СВЦЭМ!$B$34:$B$777,B$366)+'СЕТ СН'!$F$13-'СЕТ СН'!$F$21</f>
        <v>57.002407070000004</v>
      </c>
      <c r="C376" s="37">
        <f>SUMIFS(СВЦЭМ!$K$34:$K$777,СВЦЭМ!$A$34:$A$777,$A376,СВЦЭМ!$B$34:$B$777,C$366)+'СЕТ СН'!$F$13-'СЕТ СН'!$F$21</f>
        <v>77.053459470000007</v>
      </c>
      <c r="D376" s="37">
        <f>SUMIFS(СВЦЭМ!$K$34:$K$777,СВЦЭМ!$A$34:$A$777,$A376,СВЦЭМ!$B$34:$B$777,D$366)+'СЕТ СН'!$F$13-'СЕТ СН'!$F$21</f>
        <v>79.378703689999952</v>
      </c>
      <c r="E376" s="37">
        <f>SUMIFS(СВЦЭМ!$K$34:$K$777,СВЦЭМ!$A$34:$A$777,$A376,СВЦЭМ!$B$34:$B$777,E$366)+'СЕТ СН'!$F$13-'СЕТ СН'!$F$21</f>
        <v>81.362883069999953</v>
      </c>
      <c r="F376" s="37">
        <f>SUMIFS(СВЦЭМ!$K$34:$K$777,СВЦЭМ!$A$34:$A$777,$A376,СВЦЭМ!$B$34:$B$777,F$366)+'СЕТ СН'!$F$13-'СЕТ СН'!$F$21</f>
        <v>81.689349959999959</v>
      </c>
      <c r="G376" s="37">
        <f>SUMIFS(СВЦЭМ!$K$34:$K$777,СВЦЭМ!$A$34:$A$777,$A376,СВЦЭМ!$B$34:$B$777,G$366)+'СЕТ СН'!$F$13-'СЕТ СН'!$F$21</f>
        <v>81.671231749999947</v>
      </c>
      <c r="H376" s="37">
        <f>SUMIFS(СВЦЭМ!$K$34:$K$777,СВЦЭМ!$A$34:$A$777,$A376,СВЦЭМ!$B$34:$B$777,H$366)+'СЕТ СН'!$F$13-'СЕТ СН'!$F$21</f>
        <v>58.296504270000014</v>
      </c>
      <c r="I376" s="37">
        <f>SUMIFS(СВЦЭМ!$K$34:$K$777,СВЦЭМ!$A$34:$A$777,$A376,СВЦЭМ!$B$34:$B$777,I$366)+'СЕТ СН'!$F$13-'СЕТ СН'!$F$21</f>
        <v>8.5449028299999554</v>
      </c>
      <c r="J376" s="37">
        <f>SUMIFS(СВЦЭМ!$K$34:$K$777,СВЦЭМ!$A$34:$A$777,$A376,СВЦЭМ!$B$34:$B$777,J$366)+'СЕТ СН'!$F$13-'СЕТ СН'!$F$21</f>
        <v>-40.244064879999996</v>
      </c>
      <c r="K376" s="37">
        <f>SUMIFS(СВЦЭМ!$K$34:$K$777,СВЦЭМ!$A$34:$A$777,$A376,СВЦЭМ!$B$34:$B$777,K$366)+'СЕТ СН'!$F$13-'СЕТ СН'!$F$21</f>
        <v>-46.601504819999946</v>
      </c>
      <c r="L376" s="37">
        <f>SUMIFS(СВЦЭМ!$K$34:$K$777,СВЦЭМ!$A$34:$A$777,$A376,СВЦЭМ!$B$34:$B$777,L$366)+'СЕТ СН'!$F$13-'СЕТ СН'!$F$21</f>
        <v>-46.398671990000025</v>
      </c>
      <c r="M376" s="37">
        <f>SUMIFS(СВЦЭМ!$K$34:$K$777,СВЦЭМ!$A$34:$A$777,$A376,СВЦЭМ!$B$34:$B$777,M$366)+'СЕТ СН'!$F$13-'СЕТ СН'!$F$21</f>
        <v>-51.206401209999967</v>
      </c>
      <c r="N376" s="37">
        <f>SUMIFS(СВЦЭМ!$K$34:$K$777,СВЦЭМ!$A$34:$A$777,$A376,СВЦЭМ!$B$34:$B$777,N$366)+'СЕТ СН'!$F$13-'СЕТ СН'!$F$21</f>
        <v>-48.602787499999977</v>
      </c>
      <c r="O376" s="37">
        <f>SUMIFS(СВЦЭМ!$K$34:$K$777,СВЦЭМ!$A$34:$A$777,$A376,СВЦЭМ!$B$34:$B$777,O$366)+'СЕТ СН'!$F$13-'СЕТ СН'!$F$21</f>
        <v>-42.282078169999977</v>
      </c>
      <c r="P376" s="37">
        <f>SUMIFS(СВЦЭМ!$K$34:$K$777,СВЦЭМ!$A$34:$A$777,$A376,СВЦЭМ!$B$34:$B$777,P$366)+'СЕТ СН'!$F$13-'СЕТ СН'!$F$21</f>
        <v>-35.271585380000033</v>
      </c>
      <c r="Q376" s="37">
        <f>SUMIFS(СВЦЭМ!$K$34:$K$777,СВЦЭМ!$A$34:$A$777,$A376,СВЦЭМ!$B$34:$B$777,Q$366)+'СЕТ СН'!$F$13-'СЕТ СН'!$F$21</f>
        <v>-26.496166339999945</v>
      </c>
      <c r="R376" s="37">
        <f>SUMIFS(СВЦЭМ!$K$34:$K$777,СВЦЭМ!$A$34:$A$777,$A376,СВЦЭМ!$B$34:$B$777,R$366)+'СЕТ СН'!$F$13-'СЕТ СН'!$F$21</f>
        <v>-27.879609980000055</v>
      </c>
      <c r="S376" s="37">
        <f>SUMIFS(СВЦЭМ!$K$34:$K$777,СВЦЭМ!$A$34:$A$777,$A376,СВЦЭМ!$B$34:$B$777,S$366)+'СЕТ СН'!$F$13-'СЕТ СН'!$F$21</f>
        <v>-44.724197669999967</v>
      </c>
      <c r="T376" s="37">
        <f>SUMIFS(СВЦЭМ!$K$34:$K$777,СВЦЭМ!$A$34:$A$777,$A376,СВЦЭМ!$B$34:$B$777,T$366)+'СЕТ СН'!$F$13-'СЕТ СН'!$F$21</f>
        <v>-48.962945350000041</v>
      </c>
      <c r="U376" s="37">
        <f>SUMIFS(СВЦЭМ!$K$34:$K$777,СВЦЭМ!$A$34:$A$777,$A376,СВЦЭМ!$B$34:$B$777,U$366)+'СЕТ СН'!$F$13-'СЕТ СН'!$F$21</f>
        <v>-48.703144960000031</v>
      </c>
      <c r="V376" s="37">
        <f>SUMIFS(СВЦЭМ!$K$34:$K$777,СВЦЭМ!$A$34:$A$777,$A376,СВЦЭМ!$B$34:$B$777,V$366)+'СЕТ СН'!$F$13-'СЕТ СН'!$F$21</f>
        <v>-50.768086349999976</v>
      </c>
      <c r="W376" s="37">
        <f>SUMIFS(СВЦЭМ!$K$34:$K$777,СВЦЭМ!$A$34:$A$777,$A376,СВЦЭМ!$B$34:$B$777,W$366)+'СЕТ СН'!$F$13-'СЕТ СН'!$F$21</f>
        <v>-51.478897490000008</v>
      </c>
      <c r="X376" s="37">
        <f>SUMIFS(СВЦЭМ!$K$34:$K$777,СВЦЭМ!$A$34:$A$777,$A376,СВЦЭМ!$B$34:$B$777,X$366)+'СЕТ СН'!$F$13-'СЕТ СН'!$F$21</f>
        <v>-36.300842539999962</v>
      </c>
      <c r="Y376" s="37">
        <f>SUMIFS(СВЦЭМ!$K$34:$K$777,СВЦЭМ!$A$34:$A$777,$A376,СВЦЭМ!$B$34:$B$777,Y$366)+'СЕТ СН'!$F$13-'СЕТ СН'!$F$21</f>
        <v>11.364233290000016</v>
      </c>
    </row>
    <row r="377" spans="1:25" ht="15.75" x14ac:dyDescent="0.2">
      <c r="A377" s="36">
        <f t="shared" si="10"/>
        <v>42746</v>
      </c>
      <c r="B377" s="37">
        <f>SUMIFS(СВЦЭМ!$K$34:$K$777,СВЦЭМ!$A$34:$A$777,$A377,СВЦЭМ!$B$34:$B$777,B$366)+'СЕТ СН'!$F$13-'СЕТ СН'!$F$21</f>
        <v>23.257292280000001</v>
      </c>
      <c r="C377" s="37">
        <f>SUMIFS(СВЦЭМ!$K$34:$K$777,СВЦЭМ!$A$34:$A$777,$A377,СВЦЭМ!$B$34:$B$777,C$366)+'СЕТ СН'!$F$13-'СЕТ СН'!$F$21</f>
        <v>31.387768789999996</v>
      </c>
      <c r="D377" s="37">
        <f>SUMIFS(СВЦЭМ!$K$34:$K$777,СВЦЭМ!$A$34:$A$777,$A377,СВЦЭМ!$B$34:$B$777,D$366)+'СЕТ СН'!$F$13-'СЕТ СН'!$F$21</f>
        <v>37.342815159999986</v>
      </c>
      <c r="E377" s="37">
        <f>SUMIFS(СВЦЭМ!$K$34:$K$777,СВЦЭМ!$A$34:$A$777,$A377,СВЦЭМ!$B$34:$B$777,E$366)+'СЕТ СН'!$F$13-'СЕТ СН'!$F$21</f>
        <v>34.110174359999974</v>
      </c>
      <c r="F377" s="37">
        <f>SUMIFS(СВЦЭМ!$K$34:$K$777,СВЦЭМ!$A$34:$A$777,$A377,СВЦЭМ!$B$34:$B$777,F$366)+'СЕТ СН'!$F$13-'СЕТ СН'!$F$21</f>
        <v>34.525411889999987</v>
      </c>
      <c r="G377" s="37">
        <f>SUMIFS(СВЦЭМ!$K$34:$K$777,СВЦЭМ!$A$34:$A$777,$A377,СВЦЭМ!$B$34:$B$777,G$366)+'СЕТ СН'!$F$13-'СЕТ СН'!$F$21</f>
        <v>31.333651130000021</v>
      </c>
      <c r="H377" s="37">
        <f>SUMIFS(СВЦЭМ!$K$34:$K$777,СВЦЭМ!$A$34:$A$777,$A377,СВЦЭМ!$B$34:$B$777,H$366)+'СЕТ СН'!$F$13-'СЕТ СН'!$F$21</f>
        <v>31.436658699999953</v>
      </c>
      <c r="I377" s="37">
        <f>SUMIFS(СВЦЭМ!$K$34:$K$777,СВЦЭМ!$A$34:$A$777,$A377,СВЦЭМ!$B$34:$B$777,I$366)+'СЕТ СН'!$F$13-'СЕТ СН'!$F$21</f>
        <v>15.893449130000022</v>
      </c>
      <c r="J377" s="37">
        <f>SUMIFS(СВЦЭМ!$K$34:$K$777,СВЦЭМ!$A$34:$A$777,$A377,СВЦЭМ!$B$34:$B$777,J$366)+'СЕТ СН'!$F$13-'СЕТ СН'!$F$21</f>
        <v>-22.151780759999951</v>
      </c>
      <c r="K377" s="37">
        <f>SUMIFS(СВЦЭМ!$K$34:$K$777,СВЦЭМ!$A$34:$A$777,$A377,СВЦЭМ!$B$34:$B$777,K$366)+'СЕТ СН'!$F$13-'СЕТ СН'!$F$21</f>
        <v>-9.1639479399999573</v>
      </c>
      <c r="L377" s="37">
        <f>SUMIFS(СВЦЭМ!$K$34:$K$777,СВЦЭМ!$A$34:$A$777,$A377,СВЦЭМ!$B$34:$B$777,L$366)+'СЕТ СН'!$F$13-'СЕТ СН'!$F$21</f>
        <v>15.950746050000021</v>
      </c>
      <c r="M377" s="37">
        <f>SUMIFS(СВЦЭМ!$K$34:$K$777,СВЦЭМ!$A$34:$A$777,$A377,СВЦЭМ!$B$34:$B$777,M$366)+'СЕТ СН'!$F$13-'СЕТ СН'!$F$21</f>
        <v>12.379144659999952</v>
      </c>
      <c r="N377" s="37">
        <f>SUMIFS(СВЦЭМ!$K$34:$K$777,СВЦЭМ!$A$34:$A$777,$A377,СВЦЭМ!$B$34:$B$777,N$366)+'СЕТ СН'!$F$13-'СЕТ СН'!$F$21</f>
        <v>2.6423211200000196</v>
      </c>
      <c r="O377" s="37">
        <f>SUMIFS(СВЦЭМ!$K$34:$K$777,СВЦЭМ!$A$34:$A$777,$A377,СВЦЭМ!$B$34:$B$777,O$366)+'СЕТ СН'!$F$13-'СЕТ СН'!$F$21</f>
        <v>-0.65507560000003195</v>
      </c>
      <c r="P377" s="37">
        <f>SUMIFS(СВЦЭМ!$K$34:$K$777,СВЦЭМ!$A$34:$A$777,$A377,СВЦЭМ!$B$34:$B$777,P$366)+'СЕТ СН'!$F$13-'СЕТ СН'!$F$21</f>
        <v>-4.6200684799999863</v>
      </c>
      <c r="Q377" s="37">
        <f>SUMIFS(СВЦЭМ!$K$34:$K$777,СВЦЭМ!$A$34:$A$777,$A377,СВЦЭМ!$B$34:$B$777,Q$366)+'СЕТ СН'!$F$13-'СЕТ СН'!$F$21</f>
        <v>-8.5659897699999874</v>
      </c>
      <c r="R377" s="37">
        <f>SUMIFS(СВЦЭМ!$K$34:$K$777,СВЦЭМ!$A$34:$A$777,$A377,СВЦЭМ!$B$34:$B$777,R$366)+'СЕТ СН'!$F$13-'СЕТ СН'!$F$21</f>
        <v>-7.8997817399999803</v>
      </c>
      <c r="S377" s="37">
        <f>SUMIFS(СВЦЭМ!$K$34:$K$777,СВЦЭМ!$A$34:$A$777,$A377,СВЦЭМ!$B$34:$B$777,S$366)+'СЕТ СН'!$F$13-'СЕТ СН'!$F$21</f>
        <v>-18.570089080000002</v>
      </c>
      <c r="T377" s="37">
        <f>SUMIFS(СВЦЭМ!$K$34:$K$777,СВЦЭМ!$A$34:$A$777,$A377,СВЦЭМ!$B$34:$B$777,T$366)+'СЕТ СН'!$F$13-'СЕТ СН'!$F$21</f>
        <v>-62.687064889999988</v>
      </c>
      <c r="U377" s="37">
        <f>SUMIFS(СВЦЭМ!$K$34:$K$777,СВЦЭМ!$A$34:$A$777,$A377,СВЦЭМ!$B$34:$B$777,U$366)+'СЕТ СН'!$F$13-'СЕТ СН'!$F$21</f>
        <v>-63.307977789999995</v>
      </c>
      <c r="V377" s="37">
        <f>SUMIFS(СВЦЭМ!$K$34:$K$777,СВЦЭМ!$A$34:$A$777,$A377,СВЦЭМ!$B$34:$B$777,V$366)+'СЕТ СН'!$F$13-'СЕТ СН'!$F$21</f>
        <v>-62.295524389999969</v>
      </c>
      <c r="W377" s="37">
        <f>SUMIFS(СВЦЭМ!$K$34:$K$777,СВЦЭМ!$A$34:$A$777,$A377,СВЦЭМ!$B$34:$B$777,W$366)+'СЕТ СН'!$F$13-'СЕТ СН'!$F$21</f>
        <v>-52.379740760000004</v>
      </c>
      <c r="X377" s="37">
        <f>SUMIFS(СВЦЭМ!$K$34:$K$777,СВЦЭМ!$A$34:$A$777,$A377,СВЦЭМ!$B$34:$B$777,X$366)+'СЕТ СН'!$F$13-'СЕТ СН'!$F$21</f>
        <v>-34.347684429999958</v>
      </c>
      <c r="Y377" s="37">
        <f>SUMIFS(СВЦЭМ!$K$34:$K$777,СВЦЭМ!$A$34:$A$777,$A377,СВЦЭМ!$B$34:$B$777,Y$366)+'СЕТ СН'!$F$13-'СЕТ СН'!$F$21</f>
        <v>-18.320847269999945</v>
      </c>
    </row>
    <row r="378" spans="1:25" ht="15.75" x14ac:dyDescent="0.2">
      <c r="A378" s="36">
        <f t="shared" si="10"/>
        <v>42747</v>
      </c>
      <c r="B378" s="37">
        <f>SUMIFS(СВЦЭМ!$K$34:$K$777,СВЦЭМ!$A$34:$A$777,$A378,СВЦЭМ!$B$34:$B$777,B$366)+'СЕТ СН'!$F$13-'СЕТ СН'!$F$21</f>
        <v>2.559785560000023</v>
      </c>
      <c r="C378" s="37">
        <f>SUMIFS(СВЦЭМ!$K$34:$K$777,СВЦЭМ!$A$34:$A$777,$A378,СВЦЭМ!$B$34:$B$777,C$366)+'СЕТ СН'!$F$13-'СЕТ СН'!$F$21</f>
        <v>27.894237449999991</v>
      </c>
      <c r="D378" s="37">
        <f>SUMIFS(СВЦЭМ!$K$34:$K$777,СВЦЭМ!$A$34:$A$777,$A378,СВЦЭМ!$B$34:$B$777,D$366)+'СЕТ СН'!$F$13-'СЕТ СН'!$F$21</f>
        <v>35.971751479999966</v>
      </c>
      <c r="E378" s="37">
        <f>SUMIFS(СВЦЭМ!$K$34:$K$777,СВЦЭМ!$A$34:$A$777,$A378,СВЦЭМ!$B$34:$B$777,E$366)+'СЕТ СН'!$F$13-'СЕТ СН'!$F$21</f>
        <v>37.694278810000014</v>
      </c>
      <c r="F378" s="37">
        <f>SUMIFS(СВЦЭМ!$K$34:$K$777,СВЦЭМ!$A$34:$A$777,$A378,СВЦЭМ!$B$34:$B$777,F$366)+'СЕТ СН'!$F$13-'СЕТ СН'!$F$21</f>
        <v>36.138164299999971</v>
      </c>
      <c r="G378" s="37">
        <f>SUMIFS(СВЦЭМ!$K$34:$K$777,СВЦЭМ!$A$34:$A$777,$A378,СВЦЭМ!$B$34:$B$777,G$366)+'СЕТ СН'!$F$13-'СЕТ СН'!$F$21</f>
        <v>37.831056139999987</v>
      </c>
      <c r="H378" s="37">
        <f>SUMIFS(СВЦЭМ!$K$34:$K$777,СВЦЭМ!$A$34:$A$777,$A378,СВЦЭМ!$B$34:$B$777,H$366)+'СЕТ СН'!$F$13-'СЕТ СН'!$F$21</f>
        <v>38.479896029999964</v>
      </c>
      <c r="I378" s="37">
        <f>SUMIFS(СВЦЭМ!$K$34:$K$777,СВЦЭМ!$A$34:$A$777,$A378,СВЦЭМ!$B$34:$B$777,I$366)+'СЕТ СН'!$F$13-'СЕТ СН'!$F$21</f>
        <v>11.83314261999999</v>
      </c>
      <c r="J378" s="37">
        <f>SUMIFS(СВЦЭМ!$K$34:$K$777,СВЦЭМ!$A$34:$A$777,$A378,СВЦЭМ!$B$34:$B$777,J$366)+'СЕТ СН'!$F$13-'СЕТ СН'!$F$21</f>
        <v>-31.73384102</v>
      </c>
      <c r="K378" s="37">
        <f>SUMIFS(СВЦЭМ!$K$34:$K$777,СВЦЭМ!$A$34:$A$777,$A378,СВЦЭМ!$B$34:$B$777,K$366)+'СЕТ СН'!$F$13-'СЕТ СН'!$F$21</f>
        <v>-40.571448410000016</v>
      </c>
      <c r="L378" s="37">
        <f>SUMIFS(СВЦЭМ!$K$34:$K$777,СВЦЭМ!$A$34:$A$777,$A378,СВЦЭМ!$B$34:$B$777,L$366)+'СЕТ СН'!$F$13-'СЕТ СН'!$F$21</f>
        <v>-38.076115889999983</v>
      </c>
      <c r="M378" s="37">
        <f>SUMIFS(СВЦЭМ!$K$34:$K$777,СВЦЭМ!$A$34:$A$777,$A378,СВЦЭМ!$B$34:$B$777,M$366)+'СЕТ СН'!$F$13-'СЕТ СН'!$F$21</f>
        <v>-34.441640939999957</v>
      </c>
      <c r="N378" s="37">
        <f>SUMIFS(СВЦЭМ!$K$34:$K$777,СВЦЭМ!$A$34:$A$777,$A378,СВЦЭМ!$B$34:$B$777,N$366)+'СЕТ СН'!$F$13-'СЕТ СН'!$F$21</f>
        <v>-40.700297040000009</v>
      </c>
      <c r="O378" s="37">
        <f>SUMIFS(СВЦЭМ!$K$34:$K$777,СВЦЭМ!$A$34:$A$777,$A378,СВЦЭМ!$B$34:$B$777,O$366)+'СЕТ СН'!$F$13-'СЕТ СН'!$F$21</f>
        <v>-37.49469868999995</v>
      </c>
      <c r="P378" s="37">
        <f>SUMIFS(СВЦЭМ!$K$34:$K$777,СВЦЭМ!$A$34:$A$777,$A378,СВЦЭМ!$B$34:$B$777,P$366)+'СЕТ СН'!$F$13-'СЕТ СН'!$F$21</f>
        <v>-34.058777830000054</v>
      </c>
      <c r="Q378" s="37">
        <f>SUMIFS(СВЦЭМ!$K$34:$K$777,СВЦЭМ!$A$34:$A$777,$A378,СВЦЭМ!$B$34:$B$777,Q$366)+'СЕТ СН'!$F$13-'СЕТ СН'!$F$21</f>
        <v>-36.028697419999958</v>
      </c>
      <c r="R378" s="37">
        <f>SUMIFS(СВЦЭМ!$K$34:$K$777,СВЦЭМ!$A$34:$A$777,$A378,СВЦЭМ!$B$34:$B$777,R$366)+'СЕТ СН'!$F$13-'СЕТ СН'!$F$21</f>
        <v>-34.238169539999944</v>
      </c>
      <c r="S378" s="37">
        <f>SUMIFS(СВЦЭМ!$K$34:$K$777,СВЦЭМ!$A$34:$A$777,$A378,СВЦЭМ!$B$34:$B$777,S$366)+'СЕТ СН'!$F$13-'СЕТ СН'!$F$21</f>
        <v>-24.254409310000028</v>
      </c>
      <c r="T378" s="37">
        <f>SUMIFS(СВЦЭМ!$K$34:$K$777,СВЦЭМ!$A$34:$A$777,$A378,СВЦЭМ!$B$34:$B$777,T$366)+'СЕТ СН'!$F$13-'СЕТ СН'!$F$21</f>
        <v>-25.927263830000015</v>
      </c>
      <c r="U378" s="37">
        <f>SUMIFS(СВЦЭМ!$K$34:$K$777,СВЦЭМ!$A$34:$A$777,$A378,СВЦЭМ!$B$34:$B$777,U$366)+'СЕТ СН'!$F$13-'СЕТ СН'!$F$21</f>
        <v>-23.934659710000005</v>
      </c>
      <c r="V378" s="37">
        <f>SUMIFS(СВЦЭМ!$K$34:$K$777,СВЦЭМ!$A$34:$A$777,$A378,СВЦЭМ!$B$34:$B$777,V$366)+'СЕТ СН'!$F$13-'СЕТ СН'!$F$21</f>
        <v>-20.755632959999957</v>
      </c>
      <c r="W378" s="37">
        <f>SUMIFS(СВЦЭМ!$K$34:$K$777,СВЦЭМ!$A$34:$A$777,$A378,СВЦЭМ!$B$34:$B$777,W$366)+'СЕТ СН'!$F$13-'СЕТ СН'!$F$21</f>
        <v>-16.431426709999982</v>
      </c>
      <c r="X378" s="37">
        <f>SUMIFS(СВЦЭМ!$K$34:$K$777,СВЦЭМ!$A$34:$A$777,$A378,СВЦЭМ!$B$34:$B$777,X$366)+'СЕТ СН'!$F$13-'СЕТ СН'!$F$21</f>
        <v>-61.396980210000038</v>
      </c>
      <c r="Y378" s="37">
        <f>SUMIFS(СВЦЭМ!$K$34:$K$777,СВЦЭМ!$A$34:$A$777,$A378,СВЦЭМ!$B$34:$B$777,Y$366)+'СЕТ СН'!$F$13-'СЕТ СН'!$F$21</f>
        <v>-17.836624000000029</v>
      </c>
    </row>
    <row r="379" spans="1:25" ht="15.75" x14ac:dyDescent="0.2">
      <c r="A379" s="36">
        <f t="shared" si="10"/>
        <v>42748</v>
      </c>
      <c r="B379" s="37">
        <f>SUMIFS(СВЦЭМ!$K$34:$K$777,СВЦЭМ!$A$34:$A$777,$A379,СВЦЭМ!$B$34:$B$777,B$366)+'СЕТ СН'!$F$13-'СЕТ СН'!$F$21</f>
        <v>46.892182739999953</v>
      </c>
      <c r="C379" s="37">
        <f>SUMIFS(СВЦЭМ!$K$34:$K$777,СВЦЭМ!$A$34:$A$777,$A379,СВЦЭМ!$B$34:$B$777,C$366)+'СЕТ СН'!$F$13-'СЕТ СН'!$F$21</f>
        <v>67.856511589999968</v>
      </c>
      <c r="D379" s="37">
        <f>SUMIFS(СВЦЭМ!$K$34:$K$777,СВЦЭМ!$A$34:$A$777,$A379,СВЦЭМ!$B$34:$B$777,D$366)+'СЕТ СН'!$F$13-'СЕТ СН'!$F$21</f>
        <v>83.828178610000009</v>
      </c>
      <c r="E379" s="37">
        <f>SUMIFS(СВЦЭМ!$K$34:$K$777,СВЦЭМ!$A$34:$A$777,$A379,СВЦЭМ!$B$34:$B$777,E$366)+'СЕТ СН'!$F$13-'СЕТ СН'!$F$21</f>
        <v>92.140549039999996</v>
      </c>
      <c r="F379" s="37">
        <f>SUMIFS(СВЦЭМ!$K$34:$K$777,СВЦЭМ!$A$34:$A$777,$A379,СВЦЭМ!$B$34:$B$777,F$366)+'СЕТ СН'!$F$13-'СЕТ СН'!$F$21</f>
        <v>91.118558330000042</v>
      </c>
      <c r="G379" s="37">
        <f>SUMIFS(СВЦЭМ!$K$34:$K$777,СВЦЭМ!$A$34:$A$777,$A379,СВЦЭМ!$B$34:$B$777,G$366)+'СЕТ СН'!$F$13-'СЕТ СН'!$F$21</f>
        <v>80.437890110000012</v>
      </c>
      <c r="H379" s="37">
        <f>SUMIFS(СВЦЭМ!$K$34:$K$777,СВЦЭМ!$A$34:$A$777,$A379,СВЦЭМ!$B$34:$B$777,H$366)+'СЕТ СН'!$F$13-'СЕТ СН'!$F$21</f>
        <v>47.491447279999988</v>
      </c>
      <c r="I379" s="37">
        <f>SUMIFS(СВЦЭМ!$K$34:$K$777,СВЦЭМ!$A$34:$A$777,$A379,СВЦЭМ!$B$34:$B$777,I$366)+'СЕТ СН'!$F$13-'СЕТ СН'!$F$21</f>
        <v>20.559384079999973</v>
      </c>
      <c r="J379" s="37">
        <f>SUMIFS(СВЦЭМ!$K$34:$K$777,СВЦЭМ!$A$34:$A$777,$A379,СВЦЭМ!$B$34:$B$777,J$366)+'СЕТ СН'!$F$13-'СЕТ СН'!$F$21</f>
        <v>15.297842879999962</v>
      </c>
      <c r="K379" s="37">
        <f>SUMIFS(СВЦЭМ!$K$34:$K$777,СВЦЭМ!$A$34:$A$777,$A379,СВЦЭМ!$B$34:$B$777,K$366)+'СЕТ СН'!$F$13-'СЕТ СН'!$F$21</f>
        <v>-4.2376164900000504</v>
      </c>
      <c r="L379" s="37">
        <f>SUMIFS(СВЦЭМ!$K$34:$K$777,СВЦЭМ!$A$34:$A$777,$A379,СВЦЭМ!$B$34:$B$777,L$366)+'СЕТ СН'!$F$13-'СЕТ СН'!$F$21</f>
        <v>-13.521371649999992</v>
      </c>
      <c r="M379" s="37">
        <f>SUMIFS(СВЦЭМ!$K$34:$K$777,СВЦЭМ!$A$34:$A$777,$A379,СВЦЭМ!$B$34:$B$777,M$366)+'СЕТ СН'!$F$13-'СЕТ СН'!$F$21</f>
        <v>-17.559734589999948</v>
      </c>
      <c r="N379" s="37">
        <f>SUMIFS(СВЦЭМ!$K$34:$K$777,СВЦЭМ!$A$34:$A$777,$A379,СВЦЭМ!$B$34:$B$777,N$366)+'СЕТ СН'!$F$13-'СЕТ СН'!$F$21</f>
        <v>-13.501118649999967</v>
      </c>
      <c r="O379" s="37">
        <f>SUMIFS(СВЦЭМ!$K$34:$K$777,СВЦЭМ!$A$34:$A$777,$A379,СВЦЭМ!$B$34:$B$777,O$366)+'СЕТ СН'!$F$13-'СЕТ СН'!$F$21</f>
        <v>-10.258427159999997</v>
      </c>
      <c r="P379" s="37">
        <f>SUMIFS(СВЦЭМ!$K$34:$K$777,СВЦЭМ!$A$34:$A$777,$A379,СВЦЭМ!$B$34:$B$777,P$366)+'СЕТ СН'!$F$13-'СЕТ СН'!$F$21</f>
        <v>-8.7917105300000458</v>
      </c>
      <c r="Q379" s="37">
        <f>SUMIFS(СВЦЭМ!$K$34:$K$777,СВЦЭМ!$A$34:$A$777,$A379,СВЦЭМ!$B$34:$B$777,Q$366)+'СЕТ СН'!$F$13-'СЕТ СН'!$F$21</f>
        <v>-6.8297654799999918</v>
      </c>
      <c r="R379" s="37">
        <f>SUMIFS(СВЦЭМ!$K$34:$K$777,СВЦЭМ!$A$34:$A$777,$A379,СВЦЭМ!$B$34:$B$777,R$366)+'СЕТ СН'!$F$13-'СЕТ СН'!$F$21</f>
        <v>-7.0113509400000567</v>
      </c>
      <c r="S379" s="37">
        <f>SUMIFS(СВЦЭМ!$K$34:$K$777,СВЦЭМ!$A$34:$A$777,$A379,СВЦЭМ!$B$34:$B$777,S$366)+'СЕТ СН'!$F$13-'СЕТ СН'!$F$21</f>
        <v>-3.8090150699999867</v>
      </c>
      <c r="T379" s="37">
        <f>SUMIFS(СВЦЭМ!$K$34:$K$777,СВЦЭМ!$A$34:$A$777,$A379,СВЦЭМ!$B$34:$B$777,T$366)+'СЕТ СН'!$F$13-'СЕТ СН'!$F$21</f>
        <v>-7.7819386500000292</v>
      </c>
      <c r="U379" s="37">
        <f>SUMIFS(СВЦЭМ!$K$34:$K$777,СВЦЭМ!$A$34:$A$777,$A379,СВЦЭМ!$B$34:$B$777,U$366)+'СЕТ СН'!$F$13-'СЕТ СН'!$F$21</f>
        <v>-7.0243208199999572</v>
      </c>
      <c r="V379" s="37">
        <f>SUMIFS(СВЦЭМ!$K$34:$K$777,СВЦЭМ!$A$34:$A$777,$A379,СВЦЭМ!$B$34:$B$777,V$366)+'СЕТ СН'!$F$13-'СЕТ СН'!$F$21</f>
        <v>1.2484347500000013</v>
      </c>
      <c r="W379" s="37">
        <f>SUMIFS(СВЦЭМ!$K$34:$K$777,СВЦЭМ!$A$34:$A$777,$A379,СВЦЭМ!$B$34:$B$777,W$366)+'СЕТ СН'!$F$13-'СЕТ СН'!$F$21</f>
        <v>0.31388311000000613</v>
      </c>
      <c r="X379" s="37">
        <f>SUMIFS(СВЦЭМ!$K$34:$K$777,СВЦЭМ!$A$34:$A$777,$A379,СВЦЭМ!$B$34:$B$777,X$366)+'СЕТ СН'!$F$13-'СЕТ СН'!$F$21</f>
        <v>7.1732203999999911</v>
      </c>
      <c r="Y379" s="37">
        <f>SUMIFS(СВЦЭМ!$K$34:$K$777,СВЦЭМ!$A$34:$A$777,$A379,СВЦЭМ!$B$34:$B$777,Y$366)+'СЕТ СН'!$F$13-'СЕТ СН'!$F$21</f>
        <v>10.32993842999997</v>
      </c>
    </row>
    <row r="380" spans="1:25" ht="15.75" x14ac:dyDescent="0.2">
      <c r="A380" s="36">
        <f t="shared" si="10"/>
        <v>42749</v>
      </c>
      <c r="B380" s="37">
        <f>SUMIFS(СВЦЭМ!$K$34:$K$777,СВЦЭМ!$A$34:$A$777,$A380,СВЦЭМ!$B$34:$B$777,B$366)+'СЕТ СН'!$F$13-'СЕТ СН'!$F$21</f>
        <v>17.021440819999953</v>
      </c>
      <c r="C380" s="37">
        <f>SUMIFS(СВЦЭМ!$K$34:$K$777,СВЦЭМ!$A$34:$A$777,$A380,СВЦЭМ!$B$34:$B$777,C$366)+'СЕТ СН'!$F$13-'СЕТ СН'!$F$21</f>
        <v>19.34881084999995</v>
      </c>
      <c r="D380" s="37">
        <f>SUMIFS(СВЦЭМ!$K$34:$K$777,СВЦЭМ!$A$34:$A$777,$A380,СВЦЭМ!$B$34:$B$777,D$366)+'СЕТ СН'!$F$13-'СЕТ СН'!$F$21</f>
        <v>18.330248409999967</v>
      </c>
      <c r="E380" s="37">
        <f>SUMIFS(СВЦЭМ!$K$34:$K$777,СВЦЭМ!$A$34:$A$777,$A380,СВЦЭМ!$B$34:$B$777,E$366)+'СЕТ СН'!$F$13-'СЕТ СН'!$F$21</f>
        <v>26.23734158000002</v>
      </c>
      <c r="F380" s="37">
        <f>SUMIFS(СВЦЭМ!$K$34:$K$777,СВЦЭМ!$A$34:$A$777,$A380,СВЦЭМ!$B$34:$B$777,F$366)+'СЕТ СН'!$F$13-'СЕТ СН'!$F$21</f>
        <v>28.281134650000013</v>
      </c>
      <c r="G380" s="37">
        <f>SUMIFS(СВЦЭМ!$K$34:$K$777,СВЦЭМ!$A$34:$A$777,$A380,СВЦЭМ!$B$34:$B$777,G$366)+'СЕТ СН'!$F$13-'СЕТ СН'!$F$21</f>
        <v>24.196122990000049</v>
      </c>
      <c r="H380" s="37">
        <f>SUMIFS(СВЦЭМ!$K$34:$K$777,СВЦЭМ!$A$34:$A$777,$A380,СВЦЭМ!$B$34:$B$777,H$366)+'СЕТ СН'!$F$13-'СЕТ СН'!$F$21</f>
        <v>17.633472879999999</v>
      </c>
      <c r="I380" s="37">
        <f>SUMIFS(СВЦЭМ!$K$34:$K$777,СВЦЭМ!$A$34:$A$777,$A380,СВЦЭМ!$B$34:$B$777,I$366)+'СЕТ СН'!$F$13-'СЕТ СН'!$F$21</f>
        <v>18.672990509999977</v>
      </c>
      <c r="J380" s="37">
        <f>SUMIFS(СВЦЭМ!$K$34:$K$777,СВЦЭМ!$A$34:$A$777,$A380,СВЦЭМ!$B$34:$B$777,J$366)+'СЕТ СН'!$F$13-'СЕТ СН'!$F$21</f>
        <v>11.369834709999964</v>
      </c>
      <c r="K380" s="37">
        <f>SUMIFS(СВЦЭМ!$K$34:$K$777,СВЦЭМ!$A$34:$A$777,$A380,СВЦЭМ!$B$34:$B$777,K$366)+'СЕТ СН'!$F$13-'СЕТ СН'!$F$21</f>
        <v>-15.586697609999987</v>
      </c>
      <c r="L380" s="37">
        <f>SUMIFS(СВЦЭМ!$K$34:$K$777,СВЦЭМ!$A$34:$A$777,$A380,СВЦЭМ!$B$34:$B$777,L$366)+'СЕТ СН'!$F$13-'СЕТ СН'!$F$21</f>
        <v>-17.61691380000002</v>
      </c>
      <c r="M380" s="37">
        <f>SUMIFS(СВЦЭМ!$K$34:$K$777,СВЦЭМ!$A$34:$A$777,$A380,СВЦЭМ!$B$34:$B$777,M$366)+'СЕТ СН'!$F$13-'СЕТ СН'!$F$21</f>
        <v>-21.381044330000009</v>
      </c>
      <c r="N380" s="37">
        <f>SUMIFS(СВЦЭМ!$K$34:$K$777,СВЦЭМ!$A$34:$A$777,$A380,СВЦЭМ!$B$34:$B$777,N$366)+'СЕТ СН'!$F$13-'СЕТ СН'!$F$21</f>
        <v>-17.236735139999951</v>
      </c>
      <c r="O380" s="37">
        <f>SUMIFS(СВЦЭМ!$K$34:$K$777,СВЦЭМ!$A$34:$A$777,$A380,СВЦЭМ!$B$34:$B$777,O$366)+'СЕТ СН'!$F$13-'СЕТ СН'!$F$21</f>
        <v>-16.28863715</v>
      </c>
      <c r="P380" s="37">
        <f>SUMIFS(СВЦЭМ!$K$34:$K$777,СВЦЭМ!$A$34:$A$777,$A380,СВЦЭМ!$B$34:$B$777,P$366)+'СЕТ СН'!$F$13-'СЕТ СН'!$F$21</f>
        <v>-13.42065604000004</v>
      </c>
      <c r="Q380" s="37">
        <f>SUMIFS(СВЦЭМ!$K$34:$K$777,СВЦЭМ!$A$34:$A$777,$A380,СВЦЭМ!$B$34:$B$777,Q$366)+'СЕТ СН'!$F$13-'СЕТ СН'!$F$21</f>
        <v>-10.100261619999969</v>
      </c>
      <c r="R380" s="37">
        <f>SUMIFS(СВЦЭМ!$K$34:$K$777,СВЦЭМ!$A$34:$A$777,$A380,СВЦЭМ!$B$34:$B$777,R$366)+'СЕТ СН'!$F$13-'СЕТ СН'!$F$21</f>
        <v>-11.345121449999965</v>
      </c>
      <c r="S380" s="37">
        <f>SUMIFS(СВЦЭМ!$K$34:$K$777,СВЦЭМ!$A$34:$A$777,$A380,СВЦЭМ!$B$34:$B$777,S$366)+'СЕТ СН'!$F$13-'СЕТ СН'!$F$21</f>
        <v>-20.579408660000013</v>
      </c>
      <c r="T380" s="37">
        <f>SUMIFS(СВЦЭМ!$K$34:$K$777,СВЦЭМ!$A$34:$A$777,$A380,СВЦЭМ!$B$34:$B$777,T$366)+'СЕТ СН'!$F$13-'СЕТ СН'!$F$21</f>
        <v>-24.312847659999989</v>
      </c>
      <c r="U380" s="37">
        <f>SUMIFS(СВЦЭМ!$K$34:$K$777,СВЦЭМ!$A$34:$A$777,$A380,СВЦЭМ!$B$34:$B$777,U$366)+'СЕТ СН'!$F$13-'СЕТ СН'!$F$21</f>
        <v>-23.971566080000002</v>
      </c>
      <c r="V380" s="37">
        <f>SUMIFS(СВЦЭМ!$K$34:$K$777,СВЦЭМ!$A$34:$A$777,$A380,СВЦЭМ!$B$34:$B$777,V$366)+'СЕТ СН'!$F$13-'СЕТ СН'!$F$21</f>
        <v>-21.763811489999966</v>
      </c>
      <c r="W380" s="37">
        <f>SUMIFS(СВЦЭМ!$K$34:$K$777,СВЦЭМ!$A$34:$A$777,$A380,СВЦЭМ!$B$34:$B$777,W$366)+'СЕТ СН'!$F$13-'СЕТ СН'!$F$21</f>
        <v>-9.5510270900000478</v>
      </c>
      <c r="X380" s="37">
        <f>SUMIFS(СВЦЭМ!$K$34:$K$777,СВЦЭМ!$A$34:$A$777,$A380,СВЦЭМ!$B$34:$B$777,X$366)+'СЕТ СН'!$F$13-'СЕТ СН'!$F$21</f>
        <v>-5.9650988099999722</v>
      </c>
      <c r="Y380" s="37">
        <f>SUMIFS(СВЦЭМ!$K$34:$K$777,СВЦЭМ!$A$34:$A$777,$A380,СВЦЭМ!$B$34:$B$777,Y$366)+'СЕТ СН'!$F$13-'СЕТ СН'!$F$21</f>
        <v>2.5684607599999936</v>
      </c>
    </row>
    <row r="381" spans="1:25" ht="15.75" x14ac:dyDescent="0.2">
      <c r="A381" s="36">
        <f t="shared" si="10"/>
        <v>42750</v>
      </c>
      <c r="B381" s="37">
        <f>SUMIFS(СВЦЭМ!$K$34:$K$777,СВЦЭМ!$A$34:$A$777,$A381,СВЦЭМ!$B$34:$B$777,B$366)+'СЕТ СН'!$F$13-'СЕТ СН'!$F$21</f>
        <v>-7.0217417500000465</v>
      </c>
      <c r="C381" s="37">
        <f>SUMIFS(СВЦЭМ!$K$34:$K$777,СВЦЭМ!$A$34:$A$777,$A381,СВЦЭМ!$B$34:$B$777,C$366)+'СЕТ СН'!$F$13-'СЕТ СН'!$F$21</f>
        <v>17.33618113</v>
      </c>
      <c r="D381" s="37">
        <f>SUMIFS(СВЦЭМ!$K$34:$K$777,СВЦЭМ!$A$34:$A$777,$A381,СВЦЭМ!$B$34:$B$777,D$366)+'СЕТ СН'!$F$13-'СЕТ СН'!$F$21</f>
        <v>31.322576980000008</v>
      </c>
      <c r="E381" s="37">
        <f>SUMIFS(СВЦЭМ!$K$34:$K$777,СВЦЭМ!$A$34:$A$777,$A381,СВЦЭМ!$B$34:$B$777,E$366)+'СЕТ СН'!$F$13-'СЕТ СН'!$F$21</f>
        <v>39.757931500000041</v>
      </c>
      <c r="F381" s="37">
        <f>SUMIFS(СВЦЭМ!$K$34:$K$777,СВЦЭМ!$A$34:$A$777,$A381,СВЦЭМ!$B$34:$B$777,F$366)+'СЕТ СН'!$F$13-'СЕТ СН'!$F$21</f>
        <v>40.966446909999945</v>
      </c>
      <c r="G381" s="37">
        <f>SUMIFS(СВЦЭМ!$K$34:$K$777,СВЦЭМ!$A$34:$A$777,$A381,СВЦЭМ!$B$34:$B$777,G$366)+'СЕТ СН'!$F$13-'СЕТ СН'!$F$21</f>
        <v>36.415974699999992</v>
      </c>
      <c r="H381" s="37">
        <f>SUMIFS(СВЦЭМ!$K$34:$K$777,СВЦЭМ!$A$34:$A$777,$A381,СВЦЭМ!$B$34:$B$777,H$366)+'СЕТ СН'!$F$13-'СЕТ СН'!$F$21</f>
        <v>27.090631489999964</v>
      </c>
      <c r="I381" s="37">
        <f>SUMIFS(СВЦЭМ!$K$34:$K$777,СВЦЭМ!$A$34:$A$777,$A381,СВЦЭМ!$B$34:$B$777,I$366)+'СЕТ СН'!$F$13-'СЕТ СН'!$F$21</f>
        <v>26.272929719999979</v>
      </c>
      <c r="J381" s="37">
        <f>SUMIFS(СВЦЭМ!$K$34:$K$777,СВЦЭМ!$A$34:$A$777,$A381,СВЦЭМ!$B$34:$B$777,J$366)+'СЕТ СН'!$F$13-'СЕТ СН'!$F$21</f>
        <v>9.0869270199999619</v>
      </c>
      <c r="K381" s="37">
        <f>SUMIFS(СВЦЭМ!$K$34:$K$777,СВЦЭМ!$A$34:$A$777,$A381,СВЦЭМ!$B$34:$B$777,K$366)+'СЕТ СН'!$F$13-'СЕТ СН'!$F$21</f>
        <v>-18.72530420999999</v>
      </c>
      <c r="L381" s="37">
        <f>SUMIFS(СВЦЭМ!$K$34:$K$777,СВЦЭМ!$A$34:$A$777,$A381,СВЦЭМ!$B$34:$B$777,L$366)+'СЕТ СН'!$F$13-'СЕТ СН'!$F$21</f>
        <v>-19.096310760000051</v>
      </c>
      <c r="M381" s="37">
        <f>SUMIFS(СВЦЭМ!$K$34:$K$777,СВЦЭМ!$A$34:$A$777,$A381,СВЦЭМ!$B$34:$B$777,M$366)+'СЕТ СН'!$F$13-'СЕТ СН'!$F$21</f>
        <v>-21.974971050000022</v>
      </c>
      <c r="N381" s="37">
        <f>SUMIFS(СВЦЭМ!$K$34:$K$777,СВЦЭМ!$A$34:$A$777,$A381,СВЦЭМ!$B$34:$B$777,N$366)+'СЕТ СН'!$F$13-'СЕТ СН'!$F$21</f>
        <v>-25.801496889999953</v>
      </c>
      <c r="O381" s="37">
        <f>SUMIFS(СВЦЭМ!$K$34:$K$777,СВЦЭМ!$A$34:$A$777,$A381,СВЦЭМ!$B$34:$B$777,O$366)+'СЕТ СН'!$F$13-'СЕТ СН'!$F$21</f>
        <v>-27.362484770000037</v>
      </c>
      <c r="P381" s="37">
        <f>SUMIFS(СВЦЭМ!$K$34:$K$777,СВЦЭМ!$A$34:$A$777,$A381,СВЦЭМ!$B$34:$B$777,P$366)+'СЕТ СН'!$F$13-'СЕТ СН'!$F$21</f>
        <v>-27.286960880000038</v>
      </c>
      <c r="Q381" s="37">
        <f>SUMIFS(СВЦЭМ!$K$34:$K$777,СВЦЭМ!$A$34:$A$777,$A381,СВЦЭМ!$B$34:$B$777,Q$366)+'СЕТ СН'!$F$13-'СЕТ СН'!$F$21</f>
        <v>-26.366750969999998</v>
      </c>
      <c r="R381" s="37">
        <f>SUMIFS(СВЦЭМ!$K$34:$K$777,СВЦЭМ!$A$34:$A$777,$A381,СВЦЭМ!$B$34:$B$777,R$366)+'СЕТ СН'!$F$13-'СЕТ СН'!$F$21</f>
        <v>-26.618996739999943</v>
      </c>
      <c r="S381" s="37">
        <f>SUMIFS(СВЦЭМ!$K$34:$K$777,СВЦЭМ!$A$34:$A$777,$A381,СВЦЭМ!$B$34:$B$777,S$366)+'СЕТ СН'!$F$13-'СЕТ СН'!$F$21</f>
        <v>-22.396360790000017</v>
      </c>
      <c r="T381" s="37">
        <f>SUMIFS(СВЦЭМ!$K$34:$K$777,СВЦЭМ!$A$34:$A$777,$A381,СВЦЭМ!$B$34:$B$777,T$366)+'СЕТ СН'!$F$13-'СЕТ СН'!$F$21</f>
        <v>-21.971843759999956</v>
      </c>
      <c r="U381" s="37">
        <f>SUMIFS(СВЦЭМ!$K$34:$K$777,СВЦЭМ!$A$34:$A$777,$A381,СВЦЭМ!$B$34:$B$777,U$366)+'СЕТ СН'!$F$13-'СЕТ СН'!$F$21</f>
        <v>-21.703661079999961</v>
      </c>
      <c r="V381" s="37">
        <f>SUMIFS(СВЦЭМ!$K$34:$K$777,СВЦЭМ!$A$34:$A$777,$A381,СВЦЭМ!$B$34:$B$777,V$366)+'СЕТ СН'!$F$13-'СЕТ СН'!$F$21</f>
        <v>-20.323949159999984</v>
      </c>
      <c r="W381" s="37">
        <f>SUMIFS(СВЦЭМ!$K$34:$K$777,СВЦЭМ!$A$34:$A$777,$A381,СВЦЭМ!$B$34:$B$777,W$366)+'СЕТ СН'!$F$13-'СЕТ СН'!$F$21</f>
        <v>-23.306851290000054</v>
      </c>
      <c r="X381" s="37">
        <f>SUMIFS(СВЦЭМ!$K$34:$K$777,СВЦЭМ!$A$34:$A$777,$A381,СВЦЭМ!$B$34:$B$777,X$366)+'СЕТ СН'!$F$13-'СЕТ СН'!$F$21</f>
        <v>-26.148719369999981</v>
      </c>
      <c r="Y381" s="37">
        <f>SUMIFS(СВЦЭМ!$K$34:$K$777,СВЦЭМ!$A$34:$A$777,$A381,СВЦЭМ!$B$34:$B$777,Y$366)+'СЕТ СН'!$F$13-'СЕТ СН'!$F$21</f>
        <v>-17.214961089999974</v>
      </c>
    </row>
    <row r="382" spans="1:25" ht="15.75" x14ac:dyDescent="0.2">
      <c r="A382" s="36">
        <f t="shared" si="10"/>
        <v>42751</v>
      </c>
      <c r="B382" s="37">
        <f>SUMIFS(СВЦЭМ!$K$34:$K$777,СВЦЭМ!$A$34:$A$777,$A382,СВЦЭМ!$B$34:$B$777,B$366)+'СЕТ СН'!$F$13-'СЕТ СН'!$F$21</f>
        <v>4.8384733000000324</v>
      </c>
      <c r="C382" s="37">
        <f>SUMIFS(СВЦЭМ!$K$34:$K$777,СВЦЭМ!$A$34:$A$777,$A382,СВЦЭМ!$B$34:$B$777,C$366)+'СЕТ СН'!$F$13-'СЕТ СН'!$F$21</f>
        <v>27.129715030000057</v>
      </c>
      <c r="D382" s="37">
        <f>SUMIFS(СВЦЭМ!$K$34:$K$777,СВЦЭМ!$A$34:$A$777,$A382,СВЦЭМ!$B$34:$B$777,D$366)+'СЕТ СН'!$F$13-'СЕТ СН'!$F$21</f>
        <v>43.188598680000041</v>
      </c>
      <c r="E382" s="37">
        <f>SUMIFS(СВЦЭМ!$K$34:$K$777,СВЦЭМ!$A$34:$A$777,$A382,СВЦЭМ!$B$34:$B$777,E$366)+'СЕТ СН'!$F$13-'СЕТ СН'!$F$21</f>
        <v>50.886762279999971</v>
      </c>
      <c r="F382" s="37">
        <f>SUMIFS(СВЦЭМ!$K$34:$K$777,СВЦЭМ!$A$34:$A$777,$A382,СВЦЭМ!$B$34:$B$777,F$366)+'СЕТ СН'!$F$13-'СЕТ СН'!$F$21</f>
        <v>50.429292049999958</v>
      </c>
      <c r="G382" s="37">
        <f>SUMIFS(СВЦЭМ!$K$34:$K$777,СВЦЭМ!$A$34:$A$777,$A382,СВЦЭМ!$B$34:$B$777,G$366)+'СЕТ СН'!$F$13-'СЕТ СН'!$F$21</f>
        <v>39.819262719999983</v>
      </c>
      <c r="H382" s="37">
        <f>SUMIFS(СВЦЭМ!$K$34:$K$777,СВЦЭМ!$A$34:$A$777,$A382,СВЦЭМ!$B$34:$B$777,H$366)+'СЕТ СН'!$F$13-'СЕТ СН'!$F$21</f>
        <v>32.18334212000002</v>
      </c>
      <c r="I382" s="37">
        <f>SUMIFS(СВЦЭМ!$K$34:$K$777,СВЦЭМ!$A$34:$A$777,$A382,СВЦЭМ!$B$34:$B$777,I$366)+'СЕТ СН'!$F$13-'СЕТ СН'!$F$21</f>
        <v>-7.1159561299999723</v>
      </c>
      <c r="J382" s="37">
        <f>SUMIFS(СВЦЭМ!$K$34:$K$777,СВЦЭМ!$A$34:$A$777,$A382,СВЦЭМ!$B$34:$B$777,J$366)+'СЕТ СН'!$F$13-'СЕТ СН'!$F$21</f>
        <v>38.794169870000019</v>
      </c>
      <c r="K382" s="37">
        <f>SUMIFS(СВЦЭМ!$K$34:$K$777,СВЦЭМ!$A$34:$A$777,$A382,СВЦЭМ!$B$34:$B$777,K$366)+'СЕТ СН'!$F$13-'СЕТ СН'!$F$21</f>
        <v>0.81307928000001084</v>
      </c>
      <c r="L382" s="37">
        <f>SUMIFS(СВЦЭМ!$K$34:$K$777,СВЦЭМ!$A$34:$A$777,$A382,СВЦЭМ!$B$34:$B$777,L$366)+'СЕТ СН'!$F$13-'СЕТ СН'!$F$21</f>
        <v>4.1351419000000078</v>
      </c>
      <c r="M382" s="37">
        <f>SUMIFS(СВЦЭМ!$K$34:$K$777,СВЦЭМ!$A$34:$A$777,$A382,СВЦЭМ!$B$34:$B$777,M$366)+'СЕТ СН'!$F$13-'СЕТ СН'!$F$21</f>
        <v>0.43793604999996205</v>
      </c>
      <c r="N382" s="37">
        <f>SUMIFS(СВЦЭМ!$K$34:$K$777,СВЦЭМ!$A$34:$A$777,$A382,СВЦЭМ!$B$34:$B$777,N$366)+'СЕТ СН'!$F$13-'СЕТ СН'!$F$21</f>
        <v>-9.3127921999999899</v>
      </c>
      <c r="O382" s="37">
        <f>SUMIFS(СВЦЭМ!$K$34:$K$777,СВЦЭМ!$A$34:$A$777,$A382,СВЦЭМ!$B$34:$B$777,O$366)+'СЕТ СН'!$F$13-'СЕТ СН'!$F$21</f>
        <v>-12.442103549999956</v>
      </c>
      <c r="P382" s="37">
        <f>SUMIFS(СВЦЭМ!$K$34:$K$777,СВЦЭМ!$A$34:$A$777,$A382,СВЦЭМ!$B$34:$B$777,P$366)+'СЕТ СН'!$F$13-'СЕТ СН'!$F$21</f>
        <v>-13.271131670000045</v>
      </c>
      <c r="Q382" s="37">
        <f>SUMIFS(СВЦЭМ!$K$34:$K$777,СВЦЭМ!$A$34:$A$777,$A382,СВЦЭМ!$B$34:$B$777,Q$366)+'СЕТ СН'!$F$13-'СЕТ СН'!$F$21</f>
        <v>-15.690274779999982</v>
      </c>
      <c r="R382" s="37">
        <f>SUMIFS(СВЦЭМ!$K$34:$K$777,СВЦЭМ!$A$34:$A$777,$A382,СВЦЭМ!$B$34:$B$777,R$366)+'СЕТ СН'!$F$13-'СЕТ СН'!$F$21</f>
        <v>-12.634579919999965</v>
      </c>
      <c r="S382" s="37">
        <f>SUMIFS(СВЦЭМ!$K$34:$K$777,СВЦЭМ!$A$34:$A$777,$A382,СВЦЭМ!$B$34:$B$777,S$366)+'СЕТ СН'!$F$13-'СЕТ СН'!$F$21</f>
        <v>-3.6888223299999936</v>
      </c>
      <c r="T382" s="37">
        <f>SUMIFS(СВЦЭМ!$K$34:$K$777,СВЦЭМ!$A$34:$A$777,$A382,СВЦЭМ!$B$34:$B$777,T$366)+'СЕТ СН'!$F$13-'СЕТ СН'!$F$21</f>
        <v>-10.845067390000054</v>
      </c>
      <c r="U382" s="37">
        <f>SUMIFS(СВЦЭМ!$K$34:$K$777,СВЦЭМ!$A$34:$A$777,$A382,СВЦЭМ!$B$34:$B$777,U$366)+'СЕТ СН'!$F$13-'СЕТ СН'!$F$21</f>
        <v>-7.54086312000004</v>
      </c>
      <c r="V382" s="37">
        <f>SUMIFS(СВЦЭМ!$K$34:$K$777,СВЦЭМ!$A$34:$A$777,$A382,СВЦЭМ!$B$34:$B$777,V$366)+'СЕТ СН'!$F$13-'СЕТ СН'!$F$21</f>
        <v>-2.3347488199999589</v>
      </c>
      <c r="W382" s="37">
        <f>SUMIFS(СВЦЭМ!$K$34:$K$777,СВЦЭМ!$A$34:$A$777,$A382,СВЦЭМ!$B$34:$B$777,W$366)+'СЕТ СН'!$F$13-'СЕТ СН'!$F$21</f>
        <v>-5.8801532600000428</v>
      </c>
      <c r="X382" s="37">
        <f>SUMIFS(СВЦЭМ!$K$34:$K$777,СВЦЭМ!$A$34:$A$777,$A382,СВЦЭМ!$B$34:$B$777,X$366)+'СЕТ СН'!$F$13-'СЕТ СН'!$F$21</f>
        <v>-4.598754099999951</v>
      </c>
      <c r="Y382" s="37">
        <f>SUMIFS(СВЦЭМ!$K$34:$K$777,СВЦЭМ!$A$34:$A$777,$A382,СВЦЭМ!$B$34:$B$777,Y$366)+'СЕТ СН'!$F$13-'СЕТ СН'!$F$21</f>
        <v>-7.185581999999954</v>
      </c>
    </row>
    <row r="383" spans="1:25" ht="15.75" x14ac:dyDescent="0.2">
      <c r="A383" s="36">
        <f t="shared" si="10"/>
        <v>42752</v>
      </c>
      <c r="B383" s="37">
        <f>SUMIFS(СВЦЭМ!$K$34:$K$777,СВЦЭМ!$A$34:$A$777,$A383,СВЦЭМ!$B$34:$B$777,B$366)+'СЕТ СН'!$F$13-'СЕТ СН'!$F$21</f>
        <v>-4.881762340000023</v>
      </c>
      <c r="C383" s="37">
        <f>SUMIFS(СВЦЭМ!$K$34:$K$777,СВЦЭМ!$A$34:$A$777,$A383,СВЦЭМ!$B$34:$B$777,C$366)+'СЕТ СН'!$F$13-'СЕТ СН'!$F$21</f>
        <v>7.8943398999999772</v>
      </c>
      <c r="D383" s="37">
        <f>SUMIFS(СВЦЭМ!$K$34:$K$777,СВЦЭМ!$A$34:$A$777,$A383,СВЦЭМ!$B$34:$B$777,D$366)+'СЕТ СН'!$F$13-'СЕТ СН'!$F$21</f>
        <v>42.920405309999978</v>
      </c>
      <c r="E383" s="37">
        <f>SUMIFS(СВЦЭМ!$K$34:$K$777,СВЦЭМ!$A$34:$A$777,$A383,СВЦЭМ!$B$34:$B$777,E$366)+'СЕТ СН'!$F$13-'СЕТ СН'!$F$21</f>
        <v>38.453342430000021</v>
      </c>
      <c r="F383" s="37">
        <f>SUMIFS(СВЦЭМ!$K$34:$K$777,СВЦЭМ!$A$34:$A$777,$A383,СВЦЭМ!$B$34:$B$777,F$366)+'СЕТ СН'!$F$13-'СЕТ СН'!$F$21</f>
        <v>39.357998700000053</v>
      </c>
      <c r="G383" s="37">
        <f>SUMIFS(СВЦЭМ!$K$34:$K$777,СВЦЭМ!$A$34:$A$777,$A383,СВЦЭМ!$B$34:$B$777,G$366)+'СЕТ СН'!$F$13-'СЕТ СН'!$F$21</f>
        <v>26.15522334000002</v>
      </c>
      <c r="H383" s="37">
        <f>SUMIFS(СВЦЭМ!$K$34:$K$777,СВЦЭМ!$A$34:$A$777,$A383,СВЦЭМ!$B$34:$B$777,H$366)+'СЕТ СН'!$F$13-'СЕТ СН'!$F$21</f>
        <v>-20.937926059999995</v>
      </c>
      <c r="I383" s="37">
        <f>SUMIFS(СВЦЭМ!$K$34:$K$777,СВЦЭМ!$A$34:$A$777,$A383,СВЦЭМ!$B$34:$B$777,I$366)+'СЕТ СН'!$F$13-'СЕТ СН'!$F$21</f>
        <v>-1.4153702999999496</v>
      </c>
      <c r="J383" s="37">
        <f>SUMIFS(СВЦЭМ!$K$34:$K$777,СВЦЭМ!$A$34:$A$777,$A383,СВЦЭМ!$B$34:$B$777,J$366)+'СЕТ СН'!$F$13-'СЕТ СН'!$F$21</f>
        <v>-29.183359949999954</v>
      </c>
      <c r="K383" s="37">
        <f>SUMIFS(СВЦЭМ!$K$34:$K$777,СВЦЭМ!$A$34:$A$777,$A383,СВЦЭМ!$B$34:$B$777,K$366)+'СЕТ СН'!$F$13-'СЕТ СН'!$F$21</f>
        <v>-13.925074569999992</v>
      </c>
      <c r="L383" s="37">
        <f>SUMIFS(СВЦЭМ!$K$34:$K$777,СВЦЭМ!$A$34:$A$777,$A383,СВЦЭМ!$B$34:$B$777,L$366)+'СЕТ СН'!$F$13-'СЕТ СН'!$F$21</f>
        <v>-5.4225431099999923</v>
      </c>
      <c r="M383" s="37">
        <f>SUMIFS(СВЦЭМ!$K$34:$K$777,СВЦЭМ!$A$34:$A$777,$A383,СВЦЭМ!$B$34:$B$777,M$366)+'СЕТ СН'!$F$13-'СЕТ СН'!$F$21</f>
        <v>0.5103754699999854</v>
      </c>
      <c r="N383" s="37">
        <f>SUMIFS(СВЦЭМ!$K$34:$K$777,СВЦЭМ!$A$34:$A$777,$A383,СВЦЭМ!$B$34:$B$777,N$366)+'СЕТ СН'!$F$13-'СЕТ СН'!$F$21</f>
        <v>1.4539437900000394</v>
      </c>
      <c r="O383" s="37">
        <f>SUMIFS(СВЦЭМ!$K$34:$K$777,СВЦЭМ!$A$34:$A$777,$A383,СВЦЭМ!$B$34:$B$777,O$366)+'СЕТ СН'!$F$13-'СЕТ СН'!$F$21</f>
        <v>-1.1410118400000329</v>
      </c>
      <c r="P383" s="37">
        <f>SUMIFS(СВЦЭМ!$K$34:$K$777,СВЦЭМ!$A$34:$A$777,$A383,СВЦЭМ!$B$34:$B$777,P$366)+'СЕТ СН'!$F$13-'СЕТ СН'!$F$21</f>
        <v>-2.6715773500000068</v>
      </c>
      <c r="Q383" s="37">
        <f>SUMIFS(СВЦЭМ!$K$34:$K$777,СВЦЭМ!$A$34:$A$777,$A383,СВЦЭМ!$B$34:$B$777,Q$366)+'СЕТ СН'!$F$13-'СЕТ СН'!$F$21</f>
        <v>-7.0790178099999821</v>
      </c>
      <c r="R383" s="37">
        <f>SUMIFS(СВЦЭМ!$K$34:$K$777,СВЦЭМ!$A$34:$A$777,$A383,СВЦЭМ!$B$34:$B$777,R$366)+'СЕТ СН'!$F$13-'СЕТ СН'!$F$21</f>
        <v>-8.9523895500000208</v>
      </c>
      <c r="S383" s="37">
        <f>SUMIFS(СВЦЭМ!$K$34:$K$777,СВЦЭМ!$A$34:$A$777,$A383,СВЦЭМ!$B$34:$B$777,S$366)+'СЕТ СН'!$F$13-'СЕТ СН'!$F$21</f>
        <v>-27.679973789999963</v>
      </c>
      <c r="T383" s="37">
        <f>SUMIFS(СВЦЭМ!$K$34:$K$777,СВЦЭМ!$A$34:$A$777,$A383,СВЦЭМ!$B$34:$B$777,T$366)+'СЕТ СН'!$F$13-'СЕТ СН'!$F$21</f>
        <v>-40.299470359999987</v>
      </c>
      <c r="U383" s="37">
        <f>SUMIFS(СВЦЭМ!$K$34:$K$777,СВЦЭМ!$A$34:$A$777,$A383,СВЦЭМ!$B$34:$B$777,U$366)+'СЕТ СН'!$F$13-'СЕТ СН'!$F$21</f>
        <v>-28.471104660000037</v>
      </c>
      <c r="V383" s="37">
        <f>SUMIFS(СВЦЭМ!$K$34:$K$777,СВЦЭМ!$A$34:$A$777,$A383,СВЦЭМ!$B$34:$B$777,V$366)+'СЕТ СН'!$F$13-'СЕТ СН'!$F$21</f>
        <v>-20.763483970000038</v>
      </c>
      <c r="W383" s="37">
        <f>SUMIFS(СВЦЭМ!$K$34:$K$777,СВЦЭМ!$A$34:$A$777,$A383,СВЦЭМ!$B$34:$B$777,W$366)+'СЕТ СН'!$F$13-'СЕТ СН'!$F$21</f>
        <v>-14.185853139999949</v>
      </c>
      <c r="X383" s="37">
        <f>SUMIFS(СВЦЭМ!$K$34:$K$777,СВЦЭМ!$A$34:$A$777,$A383,СВЦЭМ!$B$34:$B$777,X$366)+'СЕТ СН'!$F$13-'СЕТ СН'!$F$21</f>
        <v>-3.5619705100000374</v>
      </c>
      <c r="Y383" s="37">
        <f>SUMIFS(СВЦЭМ!$K$34:$K$777,СВЦЭМ!$A$34:$A$777,$A383,СВЦЭМ!$B$34:$B$777,Y$366)+'СЕТ СН'!$F$13-'СЕТ СН'!$F$21</f>
        <v>-11.446403710000027</v>
      </c>
    </row>
    <row r="384" spans="1:25" ht="15.75" x14ac:dyDescent="0.2">
      <c r="A384" s="36">
        <f t="shared" si="10"/>
        <v>42753</v>
      </c>
      <c r="B384" s="37">
        <f>SUMIFS(СВЦЭМ!$K$34:$K$777,СВЦЭМ!$A$34:$A$777,$A384,СВЦЭМ!$B$34:$B$777,B$366)+'СЕТ СН'!$F$13-'СЕТ СН'!$F$21</f>
        <v>39.072648619999995</v>
      </c>
      <c r="C384" s="37">
        <f>SUMIFS(СВЦЭМ!$K$34:$K$777,СВЦЭМ!$A$34:$A$777,$A384,СВЦЭМ!$B$34:$B$777,C$366)+'СЕТ СН'!$F$13-'СЕТ СН'!$F$21</f>
        <v>50.696429309999985</v>
      </c>
      <c r="D384" s="37">
        <f>SUMIFS(СВЦЭМ!$K$34:$K$777,СВЦЭМ!$A$34:$A$777,$A384,СВЦЭМ!$B$34:$B$777,D$366)+'СЕТ СН'!$F$13-'СЕТ СН'!$F$21</f>
        <v>52.259730289999993</v>
      </c>
      <c r="E384" s="37">
        <f>SUMIFS(СВЦЭМ!$K$34:$K$777,СВЦЭМ!$A$34:$A$777,$A384,СВЦЭМ!$B$34:$B$777,E$366)+'СЕТ СН'!$F$13-'СЕТ СН'!$F$21</f>
        <v>59.930868379999993</v>
      </c>
      <c r="F384" s="37">
        <f>SUMIFS(СВЦЭМ!$K$34:$K$777,СВЦЭМ!$A$34:$A$777,$A384,СВЦЭМ!$B$34:$B$777,F$366)+'СЕТ СН'!$F$13-'СЕТ СН'!$F$21</f>
        <v>59.712175679999973</v>
      </c>
      <c r="G384" s="37">
        <f>SUMIFS(СВЦЭМ!$K$34:$K$777,СВЦЭМ!$A$34:$A$777,$A384,СВЦЭМ!$B$34:$B$777,G$366)+'СЕТ СН'!$F$13-'СЕТ СН'!$F$21</f>
        <v>52.454182899999978</v>
      </c>
      <c r="H384" s="37">
        <f>SUMIFS(СВЦЭМ!$K$34:$K$777,СВЦЭМ!$A$34:$A$777,$A384,СВЦЭМ!$B$34:$B$777,H$366)+'СЕТ СН'!$F$13-'СЕТ СН'!$F$21</f>
        <v>38.493040350000001</v>
      </c>
      <c r="I384" s="37">
        <f>SUMIFS(СВЦЭМ!$K$34:$K$777,СВЦЭМ!$A$34:$A$777,$A384,СВЦЭМ!$B$34:$B$777,I$366)+'СЕТ СН'!$F$13-'СЕТ СН'!$F$21</f>
        <v>3.7657392300000083</v>
      </c>
      <c r="J384" s="37">
        <f>SUMIFS(СВЦЭМ!$K$34:$K$777,СВЦЭМ!$A$34:$A$777,$A384,СВЦЭМ!$B$34:$B$777,J$366)+'СЕТ СН'!$F$13-'СЕТ СН'!$F$21</f>
        <v>-19.708822220000002</v>
      </c>
      <c r="K384" s="37">
        <f>SUMIFS(СВЦЭМ!$K$34:$K$777,СВЦЭМ!$A$34:$A$777,$A384,СВЦЭМ!$B$34:$B$777,K$366)+'СЕТ СН'!$F$13-'СЕТ СН'!$F$21</f>
        <v>-25.228438429999983</v>
      </c>
      <c r="L384" s="37">
        <f>SUMIFS(СВЦЭМ!$K$34:$K$777,СВЦЭМ!$A$34:$A$777,$A384,СВЦЭМ!$B$34:$B$777,L$366)+'СЕТ СН'!$F$13-'СЕТ СН'!$F$21</f>
        <v>-22.967375779999998</v>
      </c>
      <c r="M384" s="37">
        <f>SUMIFS(СВЦЭМ!$K$34:$K$777,СВЦЭМ!$A$34:$A$777,$A384,СВЦЭМ!$B$34:$B$777,M$366)+'СЕТ СН'!$F$13-'СЕТ СН'!$F$21</f>
        <v>-23.889639890000012</v>
      </c>
      <c r="N384" s="37">
        <f>SUMIFS(СВЦЭМ!$K$34:$K$777,СВЦЭМ!$A$34:$A$777,$A384,СВЦЭМ!$B$34:$B$777,N$366)+'СЕТ СН'!$F$13-'СЕТ СН'!$F$21</f>
        <v>-23.87812828999995</v>
      </c>
      <c r="O384" s="37">
        <f>SUMIFS(СВЦЭМ!$K$34:$K$777,СВЦЭМ!$A$34:$A$777,$A384,СВЦЭМ!$B$34:$B$777,O$366)+'СЕТ СН'!$F$13-'СЕТ СН'!$F$21</f>
        <v>-22.194397959999947</v>
      </c>
      <c r="P384" s="37">
        <f>SUMIFS(СВЦЭМ!$K$34:$K$777,СВЦЭМ!$A$34:$A$777,$A384,СВЦЭМ!$B$34:$B$777,P$366)+'СЕТ СН'!$F$13-'СЕТ СН'!$F$21</f>
        <v>-18.112010540000028</v>
      </c>
      <c r="Q384" s="37">
        <f>SUMIFS(СВЦЭМ!$K$34:$K$777,СВЦЭМ!$A$34:$A$777,$A384,СВЦЭМ!$B$34:$B$777,Q$366)+'СЕТ СН'!$F$13-'СЕТ СН'!$F$21</f>
        <v>-11.713225879999982</v>
      </c>
      <c r="R384" s="37">
        <f>SUMIFS(СВЦЭМ!$K$34:$K$777,СВЦЭМ!$A$34:$A$777,$A384,СВЦЭМ!$B$34:$B$777,R$366)+'СЕТ СН'!$F$13-'СЕТ СН'!$F$21</f>
        <v>-12.176922229999946</v>
      </c>
      <c r="S384" s="37">
        <f>SUMIFS(СВЦЭМ!$K$34:$K$777,СВЦЭМ!$A$34:$A$777,$A384,СВЦЭМ!$B$34:$B$777,S$366)+'СЕТ СН'!$F$13-'СЕТ СН'!$F$21</f>
        <v>-24.416685339999958</v>
      </c>
      <c r="T384" s="37">
        <f>SUMIFS(СВЦЭМ!$K$34:$K$777,СВЦЭМ!$A$34:$A$777,$A384,СВЦЭМ!$B$34:$B$777,T$366)+'СЕТ СН'!$F$13-'СЕТ СН'!$F$21</f>
        <v>-33.15774214999999</v>
      </c>
      <c r="U384" s="37">
        <f>SUMIFS(СВЦЭМ!$K$34:$K$777,СВЦЭМ!$A$34:$A$777,$A384,СВЦЭМ!$B$34:$B$777,U$366)+'СЕТ СН'!$F$13-'СЕТ СН'!$F$21</f>
        <v>-30.82311285000003</v>
      </c>
      <c r="V384" s="37">
        <f>SUMIFS(СВЦЭМ!$K$34:$K$777,СВЦЭМ!$A$34:$A$777,$A384,СВЦЭМ!$B$34:$B$777,V$366)+'СЕТ СН'!$F$13-'СЕТ СН'!$F$21</f>
        <v>-33.427574800000002</v>
      </c>
      <c r="W384" s="37">
        <f>SUMIFS(СВЦЭМ!$K$34:$K$777,СВЦЭМ!$A$34:$A$777,$A384,СВЦЭМ!$B$34:$B$777,W$366)+'СЕТ СН'!$F$13-'СЕТ СН'!$F$21</f>
        <v>-33.106076870000038</v>
      </c>
      <c r="X384" s="37">
        <f>SUMIFS(СВЦЭМ!$K$34:$K$777,СВЦЭМ!$A$34:$A$777,$A384,СВЦЭМ!$B$34:$B$777,X$366)+'СЕТ СН'!$F$13-'СЕТ СН'!$F$21</f>
        <v>-16.934082080000053</v>
      </c>
      <c r="Y384" s="37">
        <f>SUMIFS(СВЦЭМ!$K$34:$K$777,СВЦЭМ!$A$34:$A$777,$A384,СВЦЭМ!$B$34:$B$777,Y$366)+'СЕТ СН'!$F$13-'СЕТ СН'!$F$21</f>
        <v>2.2861372900000561</v>
      </c>
    </row>
    <row r="385" spans="1:26" ht="15.75" x14ac:dyDescent="0.2">
      <c r="A385" s="36">
        <f t="shared" si="10"/>
        <v>42754</v>
      </c>
      <c r="B385" s="37">
        <f>SUMIFS(СВЦЭМ!$K$34:$K$777,СВЦЭМ!$A$34:$A$777,$A385,СВЦЭМ!$B$34:$B$777,B$366)+'СЕТ СН'!$F$13-'СЕТ СН'!$F$21</f>
        <v>13.58714507000002</v>
      </c>
      <c r="C385" s="37">
        <f>SUMIFS(СВЦЭМ!$K$34:$K$777,СВЦЭМ!$A$34:$A$777,$A385,СВЦЭМ!$B$34:$B$777,C$366)+'СЕТ СН'!$F$13-'СЕТ СН'!$F$21</f>
        <v>37.611393320000047</v>
      </c>
      <c r="D385" s="37">
        <f>SUMIFS(СВЦЭМ!$K$34:$K$777,СВЦЭМ!$A$34:$A$777,$A385,СВЦЭМ!$B$34:$B$777,D$366)+'СЕТ СН'!$F$13-'СЕТ СН'!$F$21</f>
        <v>54.300356090000037</v>
      </c>
      <c r="E385" s="37">
        <f>SUMIFS(СВЦЭМ!$K$34:$K$777,СВЦЭМ!$A$34:$A$777,$A385,СВЦЭМ!$B$34:$B$777,E$366)+'СЕТ СН'!$F$13-'СЕТ СН'!$F$21</f>
        <v>59.746052169999984</v>
      </c>
      <c r="F385" s="37">
        <f>SUMIFS(СВЦЭМ!$K$34:$K$777,СВЦЭМ!$A$34:$A$777,$A385,СВЦЭМ!$B$34:$B$777,F$366)+'СЕТ СН'!$F$13-'СЕТ СН'!$F$21</f>
        <v>56.283157360000018</v>
      </c>
      <c r="G385" s="37">
        <f>SUMIFS(СВЦЭМ!$K$34:$K$777,СВЦЭМ!$A$34:$A$777,$A385,СВЦЭМ!$B$34:$B$777,G$366)+'СЕТ СН'!$F$13-'СЕТ СН'!$F$21</f>
        <v>47.398175690000016</v>
      </c>
      <c r="H385" s="37">
        <f>SUMIFS(СВЦЭМ!$K$34:$K$777,СВЦЭМ!$A$34:$A$777,$A385,СВЦЭМ!$B$34:$B$777,H$366)+'СЕТ СН'!$F$13-'СЕТ СН'!$F$21</f>
        <v>15.149433420000037</v>
      </c>
      <c r="I385" s="37">
        <f>SUMIFS(СВЦЭМ!$K$34:$K$777,СВЦЭМ!$A$34:$A$777,$A385,СВЦЭМ!$B$34:$B$777,I$366)+'СЕТ СН'!$F$13-'СЕТ СН'!$F$21</f>
        <v>-9.7861979399999655</v>
      </c>
      <c r="J385" s="37">
        <f>SUMIFS(СВЦЭМ!$K$34:$K$777,СВЦЭМ!$A$34:$A$777,$A385,СВЦЭМ!$B$34:$B$777,J$366)+'СЕТ СН'!$F$13-'СЕТ СН'!$F$21</f>
        <v>-23.047340530000042</v>
      </c>
      <c r="K385" s="37">
        <f>SUMIFS(СВЦЭМ!$K$34:$K$777,СВЦЭМ!$A$34:$A$777,$A385,СВЦЭМ!$B$34:$B$777,K$366)+'СЕТ СН'!$F$13-'СЕТ СН'!$F$21</f>
        <v>-33.43153271999995</v>
      </c>
      <c r="L385" s="37">
        <f>SUMIFS(СВЦЭМ!$K$34:$K$777,СВЦЭМ!$A$34:$A$777,$A385,СВЦЭМ!$B$34:$B$777,L$366)+'СЕТ СН'!$F$13-'СЕТ СН'!$F$21</f>
        <v>-28.785712310000008</v>
      </c>
      <c r="M385" s="37">
        <f>SUMIFS(СВЦЭМ!$K$34:$K$777,СВЦЭМ!$A$34:$A$777,$A385,СВЦЭМ!$B$34:$B$777,M$366)+'СЕТ СН'!$F$13-'СЕТ СН'!$F$21</f>
        <v>-28.877286450000042</v>
      </c>
      <c r="N385" s="37">
        <f>SUMIFS(СВЦЭМ!$K$34:$K$777,СВЦЭМ!$A$34:$A$777,$A385,СВЦЭМ!$B$34:$B$777,N$366)+'СЕТ СН'!$F$13-'СЕТ СН'!$F$21</f>
        <v>-20.161920519999967</v>
      </c>
      <c r="O385" s="37">
        <f>SUMIFS(СВЦЭМ!$K$34:$K$777,СВЦЭМ!$A$34:$A$777,$A385,СВЦЭМ!$B$34:$B$777,O$366)+'СЕТ СН'!$F$13-'СЕТ СН'!$F$21</f>
        <v>-17.55565095999998</v>
      </c>
      <c r="P385" s="37">
        <f>SUMIFS(СВЦЭМ!$K$34:$K$777,СВЦЭМ!$A$34:$A$777,$A385,СВЦЭМ!$B$34:$B$777,P$366)+'СЕТ СН'!$F$13-'СЕТ СН'!$F$21</f>
        <v>-9.1562779800000271</v>
      </c>
      <c r="Q385" s="37">
        <f>SUMIFS(СВЦЭМ!$K$34:$K$777,СВЦЭМ!$A$34:$A$777,$A385,СВЦЭМ!$B$34:$B$777,Q$366)+'СЕТ СН'!$F$13-'СЕТ СН'!$F$21</f>
        <v>0.60687978999999359</v>
      </c>
      <c r="R385" s="37">
        <f>SUMIFS(СВЦЭМ!$K$34:$K$777,СВЦЭМ!$A$34:$A$777,$A385,СВЦЭМ!$B$34:$B$777,R$366)+'СЕТ СН'!$F$13-'СЕТ СН'!$F$21</f>
        <v>-4.7872832799999969</v>
      </c>
      <c r="S385" s="37">
        <f>SUMIFS(СВЦЭМ!$K$34:$K$777,СВЦЭМ!$A$34:$A$777,$A385,СВЦЭМ!$B$34:$B$777,S$366)+'СЕТ СН'!$F$13-'СЕТ СН'!$F$21</f>
        <v>-16.280384499999968</v>
      </c>
      <c r="T385" s="37">
        <f>SUMIFS(СВЦЭМ!$K$34:$K$777,СВЦЭМ!$A$34:$A$777,$A385,СВЦЭМ!$B$34:$B$777,T$366)+'СЕТ СН'!$F$13-'СЕТ СН'!$F$21</f>
        <v>-27.593587339999999</v>
      </c>
      <c r="U385" s="37">
        <f>SUMIFS(СВЦЭМ!$K$34:$K$777,СВЦЭМ!$A$34:$A$777,$A385,СВЦЭМ!$B$34:$B$777,U$366)+'СЕТ СН'!$F$13-'СЕТ СН'!$F$21</f>
        <v>-28.136603649999984</v>
      </c>
      <c r="V385" s="37">
        <f>SUMIFS(СВЦЭМ!$K$34:$K$777,СВЦЭМ!$A$34:$A$777,$A385,СВЦЭМ!$B$34:$B$777,V$366)+'СЕТ СН'!$F$13-'СЕТ СН'!$F$21</f>
        <v>-17.55759594999995</v>
      </c>
      <c r="W385" s="37">
        <f>SUMIFS(СВЦЭМ!$K$34:$K$777,СВЦЭМ!$A$34:$A$777,$A385,СВЦЭМ!$B$34:$B$777,W$366)+'СЕТ СН'!$F$13-'СЕТ СН'!$F$21</f>
        <v>-30.422138359999963</v>
      </c>
      <c r="X385" s="37">
        <f>SUMIFS(СВЦЭМ!$K$34:$K$777,СВЦЭМ!$A$34:$A$777,$A385,СВЦЭМ!$B$34:$B$777,X$366)+'СЕТ СН'!$F$13-'СЕТ СН'!$F$21</f>
        <v>-29.36961223000003</v>
      </c>
      <c r="Y385" s="37">
        <f>SUMIFS(СВЦЭМ!$K$34:$K$777,СВЦЭМ!$A$34:$A$777,$A385,СВЦЭМ!$B$34:$B$777,Y$366)+'СЕТ СН'!$F$13-'СЕТ СН'!$F$21</f>
        <v>-8.0807828499999914</v>
      </c>
    </row>
    <row r="386" spans="1:26" ht="15.75" x14ac:dyDescent="0.2">
      <c r="A386" s="36">
        <f t="shared" si="10"/>
        <v>42755</v>
      </c>
      <c r="B386" s="37">
        <f>SUMIFS(СВЦЭМ!$K$34:$K$777,СВЦЭМ!$A$34:$A$777,$A386,СВЦЭМ!$B$34:$B$777,B$366)+'СЕТ СН'!$F$13-'СЕТ СН'!$F$21</f>
        <v>14.084077330000014</v>
      </c>
      <c r="C386" s="37">
        <f>SUMIFS(СВЦЭМ!$K$34:$K$777,СВЦЭМ!$A$34:$A$777,$A386,СВЦЭМ!$B$34:$B$777,C$366)+'СЕТ СН'!$F$13-'СЕТ СН'!$F$21</f>
        <v>32.183866179999995</v>
      </c>
      <c r="D386" s="37">
        <f>SUMIFS(СВЦЭМ!$K$34:$K$777,СВЦЭМ!$A$34:$A$777,$A386,СВЦЭМ!$B$34:$B$777,D$366)+'СЕТ СН'!$F$13-'СЕТ СН'!$F$21</f>
        <v>44.490711590000046</v>
      </c>
      <c r="E386" s="37">
        <f>SUMIFS(СВЦЭМ!$K$34:$K$777,СВЦЭМ!$A$34:$A$777,$A386,СВЦЭМ!$B$34:$B$777,E$366)+'СЕТ СН'!$F$13-'СЕТ СН'!$F$21</f>
        <v>50.700097099999994</v>
      </c>
      <c r="F386" s="37">
        <f>SUMIFS(СВЦЭМ!$K$34:$K$777,СВЦЭМ!$A$34:$A$777,$A386,СВЦЭМ!$B$34:$B$777,F$366)+'СЕТ СН'!$F$13-'СЕТ СН'!$F$21</f>
        <v>51.65272938999999</v>
      </c>
      <c r="G386" s="37">
        <f>SUMIFS(СВЦЭМ!$K$34:$K$777,СВЦЭМ!$A$34:$A$777,$A386,СВЦЭМ!$B$34:$B$777,G$366)+'СЕТ СН'!$F$13-'СЕТ СН'!$F$21</f>
        <v>39.889430360000006</v>
      </c>
      <c r="H386" s="37">
        <f>SUMIFS(СВЦЭМ!$K$34:$K$777,СВЦЭМ!$A$34:$A$777,$A386,СВЦЭМ!$B$34:$B$777,H$366)+'СЕТ СН'!$F$13-'СЕТ СН'!$F$21</f>
        <v>19.838138139999955</v>
      </c>
      <c r="I386" s="37">
        <f>SUMIFS(СВЦЭМ!$K$34:$K$777,СВЦЭМ!$A$34:$A$777,$A386,СВЦЭМ!$B$34:$B$777,I$366)+'СЕТ СН'!$F$13-'СЕТ СН'!$F$21</f>
        <v>-4.3390992500000038</v>
      </c>
      <c r="J386" s="37">
        <f>SUMIFS(СВЦЭМ!$K$34:$K$777,СВЦЭМ!$A$34:$A$777,$A386,СВЦЭМ!$B$34:$B$777,J$366)+'СЕТ СН'!$F$13-'СЕТ СН'!$F$21</f>
        <v>-26.48121808999997</v>
      </c>
      <c r="K386" s="37">
        <f>SUMIFS(СВЦЭМ!$K$34:$K$777,СВЦЭМ!$A$34:$A$777,$A386,СВЦЭМ!$B$34:$B$777,K$366)+'СЕТ СН'!$F$13-'СЕТ СН'!$F$21</f>
        <v>-29.37139417000003</v>
      </c>
      <c r="L386" s="37">
        <f>SUMIFS(СВЦЭМ!$K$34:$K$777,СВЦЭМ!$A$34:$A$777,$A386,СВЦЭМ!$B$34:$B$777,L$366)+'СЕТ СН'!$F$13-'СЕТ СН'!$F$21</f>
        <v>-31.786541380000017</v>
      </c>
      <c r="M386" s="37">
        <f>SUMIFS(СВЦЭМ!$K$34:$K$777,СВЦЭМ!$A$34:$A$777,$A386,СВЦЭМ!$B$34:$B$777,M$366)+'СЕТ СН'!$F$13-'СЕТ СН'!$F$21</f>
        <v>-34.299948449999988</v>
      </c>
      <c r="N386" s="37">
        <f>SUMIFS(СВЦЭМ!$K$34:$K$777,СВЦЭМ!$A$34:$A$777,$A386,СВЦЭМ!$B$34:$B$777,N$366)+'СЕТ СН'!$F$13-'СЕТ СН'!$F$21</f>
        <v>-19.486686739999982</v>
      </c>
      <c r="O386" s="37">
        <f>SUMIFS(СВЦЭМ!$K$34:$K$777,СВЦЭМ!$A$34:$A$777,$A386,СВЦЭМ!$B$34:$B$777,O$366)+'СЕТ СН'!$F$13-'СЕТ СН'!$F$21</f>
        <v>-15.05760908000002</v>
      </c>
      <c r="P386" s="37">
        <f>SUMIFS(СВЦЭМ!$K$34:$K$777,СВЦЭМ!$A$34:$A$777,$A386,СВЦЭМ!$B$34:$B$777,P$366)+'СЕТ СН'!$F$13-'СЕТ СН'!$F$21</f>
        <v>-7.4625693899999987</v>
      </c>
      <c r="Q386" s="37">
        <f>SUMIFS(СВЦЭМ!$K$34:$K$777,СВЦЭМ!$A$34:$A$777,$A386,СВЦЭМ!$B$34:$B$777,Q$366)+'СЕТ СН'!$F$13-'СЕТ СН'!$F$21</f>
        <v>-12.234953280000013</v>
      </c>
      <c r="R386" s="37">
        <f>SUMIFS(СВЦЭМ!$K$34:$K$777,СВЦЭМ!$A$34:$A$777,$A386,СВЦЭМ!$B$34:$B$777,R$366)+'СЕТ СН'!$F$13-'СЕТ СН'!$F$21</f>
        <v>-8.4743300899999667</v>
      </c>
      <c r="S386" s="37">
        <f>SUMIFS(СВЦЭМ!$K$34:$K$777,СВЦЭМ!$A$34:$A$777,$A386,СВЦЭМ!$B$34:$B$777,S$366)+'СЕТ СН'!$F$13-'СЕТ СН'!$F$21</f>
        <v>-20.362941589999991</v>
      </c>
      <c r="T386" s="37">
        <f>SUMIFS(СВЦЭМ!$K$34:$K$777,СВЦЭМ!$A$34:$A$777,$A386,СВЦЭМ!$B$34:$B$777,T$366)+'СЕТ СН'!$F$13-'СЕТ СН'!$F$21</f>
        <v>-35.699941429999967</v>
      </c>
      <c r="U386" s="37">
        <f>SUMIFS(СВЦЭМ!$K$34:$K$777,СВЦЭМ!$A$34:$A$777,$A386,СВЦЭМ!$B$34:$B$777,U$366)+'СЕТ СН'!$F$13-'СЕТ СН'!$F$21</f>
        <v>-35.101582010000016</v>
      </c>
      <c r="V386" s="37">
        <f>SUMIFS(СВЦЭМ!$K$34:$K$777,СВЦЭМ!$A$34:$A$777,$A386,СВЦЭМ!$B$34:$B$777,V$366)+'СЕТ СН'!$F$13-'СЕТ СН'!$F$21</f>
        <v>-34.568176780000044</v>
      </c>
      <c r="W386" s="37">
        <f>SUMIFS(СВЦЭМ!$K$34:$K$777,СВЦЭМ!$A$34:$A$777,$A386,СВЦЭМ!$B$34:$B$777,W$366)+'СЕТ СН'!$F$13-'СЕТ СН'!$F$21</f>
        <v>-32.597723119999955</v>
      </c>
      <c r="X386" s="37">
        <f>SUMIFS(СВЦЭМ!$K$34:$K$777,СВЦЭМ!$A$34:$A$777,$A386,СВЦЭМ!$B$34:$B$777,X$366)+'СЕТ СН'!$F$13-'СЕТ СН'!$F$21</f>
        <v>-19.296345810000048</v>
      </c>
      <c r="Y386" s="37">
        <f>SUMIFS(СВЦЭМ!$K$34:$K$777,СВЦЭМ!$A$34:$A$777,$A386,СВЦЭМ!$B$34:$B$777,Y$366)+'СЕТ СН'!$F$13-'СЕТ СН'!$F$21</f>
        <v>8.8921958299999915</v>
      </c>
    </row>
    <row r="387" spans="1:26" ht="15.75" x14ac:dyDescent="0.2">
      <c r="A387" s="36">
        <f t="shared" si="10"/>
        <v>42756</v>
      </c>
      <c r="B387" s="37">
        <f>SUMIFS(СВЦЭМ!$K$34:$K$777,СВЦЭМ!$A$34:$A$777,$A387,СВЦЭМ!$B$34:$B$777,B$366)+'СЕТ СН'!$F$13-'СЕТ СН'!$F$21</f>
        <v>40.653941209999971</v>
      </c>
      <c r="C387" s="37">
        <f>SUMIFS(СВЦЭМ!$K$34:$K$777,СВЦЭМ!$A$34:$A$777,$A387,СВЦЭМ!$B$34:$B$777,C$366)+'СЕТ СН'!$F$13-'СЕТ СН'!$F$21</f>
        <v>48.177193829999965</v>
      </c>
      <c r="D387" s="37">
        <f>SUMIFS(СВЦЭМ!$K$34:$K$777,СВЦЭМ!$A$34:$A$777,$A387,СВЦЭМ!$B$34:$B$777,D$366)+'СЕТ СН'!$F$13-'СЕТ СН'!$F$21</f>
        <v>45.504660280000053</v>
      </c>
      <c r="E387" s="37">
        <f>SUMIFS(СВЦЭМ!$K$34:$K$777,СВЦЭМ!$A$34:$A$777,$A387,СВЦЭМ!$B$34:$B$777,E$366)+'СЕТ СН'!$F$13-'СЕТ СН'!$F$21</f>
        <v>53.643774200000053</v>
      </c>
      <c r="F387" s="37">
        <f>SUMIFS(СВЦЭМ!$K$34:$K$777,СВЦЭМ!$A$34:$A$777,$A387,СВЦЭМ!$B$34:$B$777,F$366)+'СЕТ СН'!$F$13-'СЕТ СН'!$F$21</f>
        <v>53.681437920000008</v>
      </c>
      <c r="G387" s="37">
        <f>SUMIFS(СВЦЭМ!$K$34:$K$777,СВЦЭМ!$A$34:$A$777,$A387,СВЦЭМ!$B$34:$B$777,G$366)+'СЕТ СН'!$F$13-'СЕТ СН'!$F$21</f>
        <v>46.813561100000015</v>
      </c>
      <c r="H387" s="37">
        <f>SUMIFS(СВЦЭМ!$K$34:$K$777,СВЦЭМ!$A$34:$A$777,$A387,СВЦЭМ!$B$34:$B$777,H$366)+'СЕТ СН'!$F$13-'СЕТ СН'!$F$21</f>
        <v>32.404015729999969</v>
      </c>
      <c r="I387" s="37">
        <f>SUMIFS(СВЦЭМ!$K$34:$K$777,СВЦЭМ!$A$34:$A$777,$A387,СВЦЭМ!$B$34:$B$777,I$366)+'СЕТ СН'!$F$13-'СЕТ СН'!$F$21</f>
        <v>2.8061903999999913</v>
      </c>
      <c r="J387" s="37">
        <f>SUMIFS(СВЦЭМ!$K$34:$K$777,СВЦЭМ!$A$34:$A$777,$A387,СВЦЭМ!$B$34:$B$777,J$366)+'СЕТ СН'!$F$13-'СЕТ СН'!$F$21</f>
        <v>-11.679473870000038</v>
      </c>
      <c r="K387" s="37">
        <f>SUMIFS(СВЦЭМ!$K$34:$K$777,СВЦЭМ!$A$34:$A$777,$A387,СВЦЭМ!$B$34:$B$777,K$366)+'СЕТ СН'!$F$13-'СЕТ СН'!$F$21</f>
        <v>-35.55082802000004</v>
      </c>
      <c r="L387" s="37">
        <f>SUMIFS(СВЦЭМ!$K$34:$K$777,СВЦЭМ!$A$34:$A$777,$A387,СВЦЭМ!$B$34:$B$777,L$366)+'СЕТ СН'!$F$13-'СЕТ СН'!$F$21</f>
        <v>-60.040047790000017</v>
      </c>
      <c r="M387" s="37">
        <f>SUMIFS(СВЦЭМ!$K$34:$K$777,СВЦЭМ!$A$34:$A$777,$A387,СВЦЭМ!$B$34:$B$777,M$366)+'СЕТ СН'!$F$13-'СЕТ СН'!$F$21</f>
        <v>-56.282827460000021</v>
      </c>
      <c r="N387" s="37">
        <f>SUMIFS(СВЦЭМ!$K$34:$K$777,СВЦЭМ!$A$34:$A$777,$A387,СВЦЭМ!$B$34:$B$777,N$366)+'СЕТ СН'!$F$13-'СЕТ СН'!$F$21</f>
        <v>-49.265592179999999</v>
      </c>
      <c r="O387" s="37">
        <f>SUMIFS(СВЦЭМ!$K$34:$K$777,СВЦЭМ!$A$34:$A$777,$A387,СВЦЭМ!$B$34:$B$777,O$366)+'СЕТ СН'!$F$13-'СЕТ СН'!$F$21</f>
        <v>-42.500367539999957</v>
      </c>
      <c r="P387" s="37">
        <f>SUMIFS(СВЦЭМ!$K$34:$K$777,СВЦЭМ!$A$34:$A$777,$A387,СВЦЭМ!$B$34:$B$777,P$366)+'СЕТ СН'!$F$13-'СЕТ СН'!$F$21</f>
        <v>-26.780859260000057</v>
      </c>
      <c r="Q387" s="37">
        <f>SUMIFS(СВЦЭМ!$K$34:$K$777,СВЦЭМ!$A$34:$A$777,$A387,СВЦЭМ!$B$34:$B$777,Q$366)+'СЕТ СН'!$F$13-'СЕТ СН'!$F$21</f>
        <v>-27.890216160000023</v>
      </c>
      <c r="R387" s="37">
        <f>SUMIFS(СВЦЭМ!$K$34:$K$777,СВЦЭМ!$A$34:$A$777,$A387,СВЦЭМ!$B$34:$B$777,R$366)+'СЕТ СН'!$F$13-'СЕТ СН'!$F$21</f>
        <v>-28.677806059999966</v>
      </c>
      <c r="S387" s="37">
        <f>SUMIFS(СВЦЭМ!$K$34:$K$777,СВЦЭМ!$A$34:$A$777,$A387,СВЦЭМ!$B$34:$B$777,S$366)+'СЕТ СН'!$F$13-'СЕТ СН'!$F$21</f>
        <v>-40.181939029999967</v>
      </c>
      <c r="T387" s="37">
        <f>SUMIFS(СВЦЭМ!$K$34:$K$777,СВЦЭМ!$A$34:$A$777,$A387,СВЦЭМ!$B$34:$B$777,T$366)+'СЕТ СН'!$F$13-'СЕТ СН'!$F$21</f>
        <v>-67.249509769999975</v>
      </c>
      <c r="U387" s="37">
        <f>SUMIFS(СВЦЭМ!$K$34:$K$777,СВЦЭМ!$A$34:$A$777,$A387,СВЦЭМ!$B$34:$B$777,U$366)+'СЕТ СН'!$F$13-'СЕТ СН'!$F$21</f>
        <v>-69.676006309999991</v>
      </c>
      <c r="V387" s="37">
        <f>SUMIFS(СВЦЭМ!$K$34:$K$777,СВЦЭМ!$A$34:$A$777,$A387,СВЦЭМ!$B$34:$B$777,V$366)+'СЕТ СН'!$F$13-'СЕТ СН'!$F$21</f>
        <v>-58.640222750000021</v>
      </c>
      <c r="W387" s="37">
        <f>SUMIFS(СВЦЭМ!$K$34:$K$777,СВЦЭМ!$A$34:$A$777,$A387,СВЦЭМ!$B$34:$B$777,W$366)+'СЕТ СН'!$F$13-'СЕТ СН'!$F$21</f>
        <v>-47.430188300000054</v>
      </c>
      <c r="X387" s="37">
        <f>SUMIFS(СВЦЭМ!$K$34:$K$777,СВЦЭМ!$A$34:$A$777,$A387,СВЦЭМ!$B$34:$B$777,X$366)+'СЕТ СН'!$F$13-'СЕТ СН'!$F$21</f>
        <v>-32.01956795000001</v>
      </c>
      <c r="Y387" s="37">
        <f>SUMIFS(СВЦЭМ!$K$34:$K$777,СВЦЭМ!$A$34:$A$777,$A387,СВЦЭМ!$B$34:$B$777,Y$366)+'СЕТ СН'!$F$13-'СЕТ СН'!$F$21</f>
        <v>-10.398727880000024</v>
      </c>
    </row>
    <row r="388" spans="1:26" ht="15.75" x14ac:dyDescent="0.2">
      <c r="A388" s="36">
        <f t="shared" si="10"/>
        <v>42757</v>
      </c>
      <c r="B388" s="37">
        <f>SUMIFS(СВЦЭМ!$K$34:$K$777,СВЦЭМ!$A$34:$A$777,$A388,СВЦЭМ!$B$34:$B$777,B$366)+'СЕТ СН'!$F$13-'СЕТ СН'!$F$21</f>
        <v>3.0486956800000371</v>
      </c>
      <c r="C388" s="37">
        <f>SUMIFS(СВЦЭМ!$K$34:$K$777,СВЦЭМ!$A$34:$A$777,$A388,СВЦЭМ!$B$34:$B$777,C$366)+'СЕТ СН'!$F$13-'СЕТ СН'!$F$21</f>
        <v>25.187676519999968</v>
      </c>
      <c r="D388" s="37">
        <f>SUMIFS(СВЦЭМ!$K$34:$K$777,СВЦЭМ!$A$34:$A$777,$A388,СВЦЭМ!$B$34:$B$777,D$366)+'СЕТ СН'!$F$13-'СЕТ СН'!$F$21</f>
        <v>41.779243849999943</v>
      </c>
      <c r="E388" s="37">
        <f>SUMIFS(СВЦЭМ!$K$34:$K$777,СВЦЭМ!$A$34:$A$777,$A388,СВЦЭМ!$B$34:$B$777,E$366)+'СЕТ СН'!$F$13-'СЕТ СН'!$F$21</f>
        <v>50.532900390000009</v>
      </c>
      <c r="F388" s="37">
        <f>SUMIFS(СВЦЭМ!$K$34:$K$777,СВЦЭМ!$A$34:$A$777,$A388,СВЦЭМ!$B$34:$B$777,F$366)+'СЕТ СН'!$F$13-'СЕТ СН'!$F$21</f>
        <v>51.517307670000037</v>
      </c>
      <c r="G388" s="37">
        <f>SUMIFS(СВЦЭМ!$K$34:$K$777,СВЦЭМ!$A$34:$A$777,$A388,СВЦЭМ!$B$34:$B$777,G$366)+'СЕТ СН'!$F$13-'СЕТ СН'!$F$21</f>
        <v>45.914787449999949</v>
      </c>
      <c r="H388" s="37">
        <f>SUMIFS(СВЦЭМ!$K$34:$K$777,СВЦЭМ!$A$34:$A$777,$A388,СВЦЭМ!$B$34:$B$777,H$366)+'СЕТ СН'!$F$13-'СЕТ СН'!$F$21</f>
        <v>32.475302469999974</v>
      </c>
      <c r="I388" s="37">
        <f>SUMIFS(СВЦЭМ!$K$34:$K$777,СВЦЭМ!$A$34:$A$777,$A388,СВЦЭМ!$B$34:$B$777,I$366)+'СЕТ СН'!$F$13-'СЕТ СН'!$F$21</f>
        <v>25.327510480000001</v>
      </c>
      <c r="J388" s="37">
        <f>SUMIFS(СВЦЭМ!$K$34:$K$777,СВЦЭМ!$A$34:$A$777,$A388,СВЦЭМ!$B$34:$B$777,J$366)+'СЕТ СН'!$F$13-'СЕТ СН'!$F$21</f>
        <v>6.3706896300000153</v>
      </c>
      <c r="K388" s="37">
        <f>SUMIFS(СВЦЭМ!$K$34:$K$777,СВЦЭМ!$A$34:$A$777,$A388,СВЦЭМ!$B$34:$B$777,K$366)+'СЕТ СН'!$F$13-'СЕТ СН'!$F$21</f>
        <v>-29.40304156000002</v>
      </c>
      <c r="L388" s="37">
        <f>SUMIFS(СВЦЭМ!$K$34:$K$777,СВЦЭМ!$A$34:$A$777,$A388,СВЦЭМ!$B$34:$B$777,L$366)+'СЕТ СН'!$F$13-'СЕТ СН'!$F$21</f>
        <v>-53.417044700000019</v>
      </c>
      <c r="M388" s="37">
        <f>SUMIFS(СВЦЭМ!$K$34:$K$777,СВЦЭМ!$A$34:$A$777,$A388,СВЦЭМ!$B$34:$B$777,M$366)+'СЕТ СН'!$F$13-'СЕТ СН'!$F$21</f>
        <v>-56.448878020000052</v>
      </c>
      <c r="N388" s="37">
        <f>SUMIFS(СВЦЭМ!$K$34:$K$777,СВЦЭМ!$A$34:$A$777,$A388,СВЦЭМ!$B$34:$B$777,N$366)+'СЕТ СН'!$F$13-'СЕТ СН'!$F$21</f>
        <v>-50.765574799999968</v>
      </c>
      <c r="O388" s="37">
        <f>SUMIFS(СВЦЭМ!$K$34:$K$777,СВЦЭМ!$A$34:$A$777,$A388,СВЦЭМ!$B$34:$B$777,O$366)+'СЕТ СН'!$F$13-'СЕТ СН'!$F$21</f>
        <v>-34.869528729999956</v>
      </c>
      <c r="P388" s="37">
        <f>SUMIFS(СВЦЭМ!$K$34:$K$777,СВЦЭМ!$A$34:$A$777,$A388,СВЦЭМ!$B$34:$B$777,P$366)+'СЕТ СН'!$F$13-'СЕТ СН'!$F$21</f>
        <v>-20.93058953000002</v>
      </c>
      <c r="Q388" s="37">
        <f>SUMIFS(СВЦЭМ!$K$34:$K$777,СВЦЭМ!$A$34:$A$777,$A388,СВЦЭМ!$B$34:$B$777,Q$366)+'СЕТ СН'!$F$13-'СЕТ СН'!$F$21</f>
        <v>-22.373710019999976</v>
      </c>
      <c r="R388" s="37">
        <f>SUMIFS(СВЦЭМ!$K$34:$K$777,СВЦЭМ!$A$34:$A$777,$A388,СВЦЭМ!$B$34:$B$777,R$366)+'СЕТ СН'!$F$13-'СЕТ СН'!$F$21</f>
        <v>-20.533095200000048</v>
      </c>
      <c r="S388" s="37">
        <f>SUMIFS(СВЦЭМ!$K$34:$K$777,СВЦЭМ!$A$34:$A$777,$A388,СВЦЭМ!$B$34:$B$777,S$366)+'СЕТ СН'!$F$13-'СЕТ СН'!$F$21</f>
        <v>-42.640190439999969</v>
      </c>
      <c r="T388" s="37">
        <f>SUMIFS(СВЦЭМ!$K$34:$K$777,СВЦЭМ!$A$34:$A$777,$A388,СВЦЭМ!$B$34:$B$777,T$366)+'СЕТ СН'!$F$13-'СЕТ СН'!$F$21</f>
        <v>-66.520942940000054</v>
      </c>
      <c r="U388" s="37">
        <f>SUMIFS(СВЦЭМ!$K$34:$K$777,СВЦЭМ!$A$34:$A$777,$A388,СВЦЭМ!$B$34:$B$777,U$366)+'СЕТ СН'!$F$13-'СЕТ СН'!$F$21</f>
        <v>-63.325756080000019</v>
      </c>
      <c r="V388" s="37">
        <f>SUMIFS(СВЦЭМ!$K$34:$K$777,СВЦЭМ!$A$34:$A$777,$A388,СВЦЭМ!$B$34:$B$777,V$366)+'СЕТ СН'!$F$13-'СЕТ СН'!$F$21</f>
        <v>-57.232558670000003</v>
      </c>
      <c r="W388" s="37">
        <f>SUMIFS(СВЦЭМ!$K$34:$K$777,СВЦЭМ!$A$34:$A$777,$A388,СВЦЭМ!$B$34:$B$777,W$366)+'СЕТ СН'!$F$13-'СЕТ СН'!$F$21</f>
        <v>-57.255684770000016</v>
      </c>
      <c r="X388" s="37">
        <f>SUMIFS(СВЦЭМ!$K$34:$K$777,СВЦЭМ!$A$34:$A$777,$A388,СВЦЭМ!$B$34:$B$777,X$366)+'СЕТ СН'!$F$13-'СЕТ СН'!$F$21</f>
        <v>-38.073649690000025</v>
      </c>
      <c r="Y388" s="37">
        <f>SUMIFS(СВЦЭМ!$K$34:$K$777,СВЦЭМ!$A$34:$A$777,$A388,СВЦЭМ!$B$34:$B$777,Y$366)+'СЕТ СН'!$F$13-'СЕТ СН'!$F$21</f>
        <v>-13.814664360000052</v>
      </c>
    </row>
    <row r="389" spans="1:26" ht="15.75" x14ac:dyDescent="0.2">
      <c r="A389" s="36">
        <f t="shared" si="10"/>
        <v>42758</v>
      </c>
      <c r="B389" s="37">
        <f>SUMIFS(СВЦЭМ!$K$34:$K$777,СВЦЭМ!$A$34:$A$777,$A389,СВЦЭМ!$B$34:$B$777,B$366)+'СЕТ СН'!$F$13-'СЕТ СН'!$F$21</f>
        <v>31.168809290000013</v>
      </c>
      <c r="C389" s="37">
        <f>SUMIFS(СВЦЭМ!$K$34:$K$777,СВЦЭМ!$A$34:$A$777,$A389,СВЦЭМ!$B$34:$B$777,C$366)+'СЕТ СН'!$F$13-'СЕТ СН'!$F$21</f>
        <v>60.003460489999952</v>
      </c>
      <c r="D389" s="37">
        <f>SUMIFS(СВЦЭМ!$K$34:$K$777,СВЦЭМ!$A$34:$A$777,$A389,СВЦЭМ!$B$34:$B$777,D$366)+'СЕТ СН'!$F$13-'СЕТ СН'!$F$21</f>
        <v>76.42464758999995</v>
      </c>
      <c r="E389" s="37">
        <f>SUMIFS(СВЦЭМ!$K$34:$K$777,СВЦЭМ!$A$34:$A$777,$A389,СВЦЭМ!$B$34:$B$777,E$366)+'СЕТ СН'!$F$13-'СЕТ СН'!$F$21</f>
        <v>83.544009149999965</v>
      </c>
      <c r="F389" s="37">
        <f>SUMIFS(СВЦЭМ!$K$34:$K$777,СВЦЭМ!$A$34:$A$777,$A389,СВЦЭМ!$B$34:$B$777,F$366)+'СЕТ СН'!$F$13-'СЕТ СН'!$F$21</f>
        <v>83.853459720000046</v>
      </c>
      <c r="G389" s="37">
        <f>SUMIFS(СВЦЭМ!$K$34:$K$777,СВЦЭМ!$A$34:$A$777,$A389,СВЦЭМ!$B$34:$B$777,G$366)+'СЕТ СН'!$F$13-'СЕТ СН'!$F$21</f>
        <v>72.445280339999954</v>
      </c>
      <c r="H389" s="37">
        <f>SUMIFS(СВЦЭМ!$K$34:$K$777,СВЦЭМ!$A$34:$A$777,$A389,СВЦЭМ!$B$34:$B$777,H$366)+'СЕТ СН'!$F$13-'СЕТ СН'!$F$21</f>
        <v>34.926308120000044</v>
      </c>
      <c r="I389" s="37">
        <f>SUMIFS(СВЦЭМ!$K$34:$K$777,СВЦЭМ!$A$34:$A$777,$A389,СВЦЭМ!$B$34:$B$777,I$366)+'СЕТ СН'!$F$13-'СЕТ СН'!$F$21</f>
        <v>11.869248569999968</v>
      </c>
      <c r="J389" s="37">
        <f>SUMIFS(СВЦЭМ!$K$34:$K$777,СВЦЭМ!$A$34:$A$777,$A389,СВЦЭМ!$B$34:$B$777,J$366)+'СЕТ СН'!$F$13-'СЕТ СН'!$F$21</f>
        <v>-5.0618099299999813</v>
      </c>
      <c r="K389" s="37">
        <f>SUMIFS(СВЦЭМ!$K$34:$K$777,СВЦЭМ!$A$34:$A$777,$A389,СВЦЭМ!$B$34:$B$777,K$366)+'СЕТ СН'!$F$13-'СЕТ СН'!$F$21</f>
        <v>-5.6314530199999808</v>
      </c>
      <c r="L389" s="37">
        <f>SUMIFS(СВЦЭМ!$K$34:$K$777,СВЦЭМ!$A$34:$A$777,$A389,СВЦЭМ!$B$34:$B$777,L$366)+'СЕТ СН'!$F$13-'СЕТ СН'!$F$21</f>
        <v>0.17565778000005139</v>
      </c>
      <c r="M389" s="37">
        <f>SUMIFS(СВЦЭМ!$K$34:$K$777,СВЦЭМ!$A$34:$A$777,$A389,СВЦЭМ!$B$34:$B$777,M$366)+'СЕТ СН'!$F$13-'СЕТ СН'!$F$21</f>
        <v>12.638693819999958</v>
      </c>
      <c r="N389" s="37">
        <f>SUMIFS(СВЦЭМ!$K$34:$K$777,СВЦЭМ!$A$34:$A$777,$A389,СВЦЭМ!$B$34:$B$777,N$366)+'СЕТ СН'!$F$13-'СЕТ СН'!$F$21</f>
        <v>21.847718439999994</v>
      </c>
      <c r="O389" s="37">
        <f>SUMIFS(СВЦЭМ!$K$34:$K$777,СВЦЭМ!$A$34:$A$777,$A389,СВЦЭМ!$B$34:$B$777,O$366)+'СЕТ СН'!$F$13-'СЕТ СН'!$F$21</f>
        <v>36.133512300000007</v>
      </c>
      <c r="P389" s="37">
        <f>SUMIFS(СВЦЭМ!$K$34:$K$777,СВЦЭМ!$A$34:$A$777,$A389,СВЦЭМ!$B$34:$B$777,P$366)+'СЕТ СН'!$F$13-'СЕТ СН'!$F$21</f>
        <v>32.704262670000048</v>
      </c>
      <c r="Q389" s="37">
        <f>SUMIFS(СВЦЭМ!$K$34:$K$777,СВЦЭМ!$A$34:$A$777,$A389,СВЦЭМ!$B$34:$B$777,Q$366)+'СЕТ СН'!$F$13-'СЕТ СН'!$F$21</f>
        <v>37.329330779999964</v>
      </c>
      <c r="R389" s="37">
        <f>SUMIFS(СВЦЭМ!$K$34:$K$777,СВЦЭМ!$A$34:$A$777,$A389,СВЦЭМ!$B$34:$B$777,R$366)+'СЕТ СН'!$F$13-'СЕТ СН'!$F$21</f>
        <v>34.171809520000011</v>
      </c>
      <c r="S389" s="37">
        <f>SUMIFS(СВЦЭМ!$K$34:$K$777,СВЦЭМ!$A$34:$A$777,$A389,СВЦЭМ!$B$34:$B$777,S$366)+'СЕТ СН'!$F$13-'СЕТ СН'!$F$21</f>
        <v>24.006773419999945</v>
      </c>
      <c r="T389" s="37">
        <f>SUMIFS(СВЦЭМ!$K$34:$K$777,СВЦЭМ!$A$34:$A$777,$A389,СВЦЭМ!$B$34:$B$777,T$366)+'СЕТ СН'!$F$13-'СЕТ СН'!$F$21</f>
        <v>-4.9026530999999522</v>
      </c>
      <c r="U389" s="37">
        <f>SUMIFS(СВЦЭМ!$K$34:$K$777,СВЦЭМ!$A$34:$A$777,$A389,СВЦЭМ!$B$34:$B$777,U$366)+'СЕТ СН'!$F$13-'СЕТ СН'!$F$21</f>
        <v>-6.2738168700000188</v>
      </c>
      <c r="V389" s="37">
        <f>SUMIFS(СВЦЭМ!$K$34:$K$777,СВЦЭМ!$A$34:$A$777,$A389,СВЦЭМ!$B$34:$B$777,V$366)+'СЕТ СН'!$F$13-'СЕТ СН'!$F$21</f>
        <v>6.7736018499999773</v>
      </c>
      <c r="W389" s="37">
        <f>SUMIFS(СВЦЭМ!$K$34:$K$777,СВЦЭМ!$A$34:$A$777,$A389,СВЦЭМ!$B$34:$B$777,W$366)+'СЕТ СН'!$F$13-'СЕТ СН'!$F$21</f>
        <v>16.979544939999982</v>
      </c>
      <c r="X389" s="37">
        <f>SUMIFS(СВЦЭМ!$K$34:$K$777,СВЦЭМ!$A$34:$A$777,$A389,СВЦЭМ!$B$34:$B$777,X$366)+'СЕТ СН'!$F$13-'СЕТ СН'!$F$21</f>
        <v>48.766554639999981</v>
      </c>
      <c r="Y389" s="37">
        <f>SUMIFS(СВЦЭМ!$K$34:$K$777,СВЦЭМ!$A$34:$A$777,$A389,СВЦЭМ!$B$34:$B$777,Y$366)+'СЕТ СН'!$F$13-'СЕТ СН'!$F$21</f>
        <v>56.537889130000053</v>
      </c>
    </row>
    <row r="390" spans="1:26" ht="15.75" x14ac:dyDescent="0.2">
      <c r="A390" s="36">
        <f t="shared" si="10"/>
        <v>42759</v>
      </c>
      <c r="B390" s="37">
        <f>SUMIFS(СВЦЭМ!$K$34:$K$777,СВЦЭМ!$A$34:$A$777,$A390,СВЦЭМ!$B$34:$B$777,B$366)+'СЕТ СН'!$F$13-'СЕТ СН'!$F$21</f>
        <v>51.904289240000026</v>
      </c>
      <c r="C390" s="37">
        <f>SUMIFS(СВЦЭМ!$K$34:$K$777,СВЦЭМ!$A$34:$A$777,$A390,СВЦЭМ!$B$34:$B$777,C$366)+'СЕТ СН'!$F$13-'СЕТ СН'!$F$21</f>
        <v>57.273986420000028</v>
      </c>
      <c r="D390" s="37">
        <f>SUMIFS(СВЦЭМ!$K$34:$K$777,СВЦЭМ!$A$34:$A$777,$A390,СВЦЭМ!$B$34:$B$777,D$366)+'СЕТ СН'!$F$13-'СЕТ СН'!$F$21</f>
        <v>78.122538839999947</v>
      </c>
      <c r="E390" s="37">
        <f>SUMIFS(СВЦЭМ!$K$34:$K$777,СВЦЭМ!$A$34:$A$777,$A390,СВЦЭМ!$B$34:$B$777,E$366)+'СЕТ СН'!$F$13-'СЕТ СН'!$F$21</f>
        <v>84.442508620000012</v>
      </c>
      <c r="F390" s="37">
        <f>SUMIFS(СВЦЭМ!$K$34:$K$777,СВЦЭМ!$A$34:$A$777,$A390,СВЦЭМ!$B$34:$B$777,F$366)+'СЕТ СН'!$F$13-'СЕТ СН'!$F$21</f>
        <v>83.438966270000037</v>
      </c>
      <c r="G390" s="37">
        <f>SUMIFS(СВЦЭМ!$K$34:$K$777,СВЦЭМ!$A$34:$A$777,$A390,СВЦЭМ!$B$34:$B$777,G$366)+'СЕТ СН'!$F$13-'СЕТ СН'!$F$21</f>
        <v>83.580283610000038</v>
      </c>
      <c r="H390" s="37">
        <f>SUMIFS(СВЦЭМ!$K$34:$K$777,СВЦЭМ!$A$34:$A$777,$A390,СВЦЭМ!$B$34:$B$777,H$366)+'СЕТ СН'!$F$13-'СЕТ СН'!$F$21</f>
        <v>56.437991030000035</v>
      </c>
      <c r="I390" s="37">
        <f>SUMIFS(СВЦЭМ!$K$34:$K$777,СВЦЭМ!$A$34:$A$777,$A390,СВЦЭМ!$B$34:$B$777,I$366)+'СЕТ СН'!$F$13-'СЕТ СН'!$F$21</f>
        <v>40.756135299999983</v>
      </c>
      <c r="J390" s="37">
        <f>SUMIFS(СВЦЭМ!$K$34:$K$777,СВЦЭМ!$A$34:$A$777,$A390,СВЦЭМ!$B$34:$B$777,J$366)+'СЕТ СН'!$F$13-'СЕТ СН'!$F$21</f>
        <v>3.0023421299999882</v>
      </c>
      <c r="K390" s="37">
        <f>SUMIFS(СВЦЭМ!$K$34:$K$777,СВЦЭМ!$A$34:$A$777,$A390,СВЦЭМ!$B$34:$B$777,K$366)+'СЕТ СН'!$F$13-'СЕТ СН'!$F$21</f>
        <v>0.12952611000002889</v>
      </c>
      <c r="L390" s="37">
        <f>SUMIFS(СВЦЭМ!$K$34:$K$777,СВЦЭМ!$A$34:$A$777,$A390,СВЦЭМ!$B$34:$B$777,L$366)+'СЕТ СН'!$F$13-'СЕТ СН'!$F$21</f>
        <v>-0.16711223000004338</v>
      </c>
      <c r="M390" s="37">
        <f>SUMIFS(СВЦЭМ!$K$34:$K$777,СВЦЭМ!$A$34:$A$777,$A390,СВЦЭМ!$B$34:$B$777,M$366)+'СЕТ СН'!$F$13-'СЕТ СН'!$F$21</f>
        <v>5.8850392399999691</v>
      </c>
      <c r="N390" s="37">
        <f>SUMIFS(СВЦЭМ!$K$34:$K$777,СВЦЭМ!$A$34:$A$777,$A390,СВЦЭМ!$B$34:$B$777,N$366)+'СЕТ СН'!$F$13-'СЕТ СН'!$F$21</f>
        <v>0.85389780000002702</v>
      </c>
      <c r="O390" s="37">
        <f>SUMIFS(СВЦЭМ!$K$34:$K$777,СВЦЭМ!$A$34:$A$777,$A390,СВЦЭМ!$B$34:$B$777,O$366)+'СЕТ СН'!$F$13-'СЕТ СН'!$F$21</f>
        <v>27.973905510000009</v>
      </c>
      <c r="P390" s="37">
        <f>SUMIFS(СВЦЭМ!$K$34:$K$777,СВЦЭМ!$A$34:$A$777,$A390,СВЦЭМ!$B$34:$B$777,P$366)+'СЕТ СН'!$F$13-'СЕТ СН'!$F$21</f>
        <v>38.280445800000052</v>
      </c>
      <c r="Q390" s="37">
        <f>SUMIFS(СВЦЭМ!$K$34:$K$777,СВЦЭМ!$A$34:$A$777,$A390,СВЦЭМ!$B$34:$B$777,Q$366)+'СЕТ СН'!$F$13-'СЕТ СН'!$F$21</f>
        <v>40.275873489999981</v>
      </c>
      <c r="R390" s="37">
        <f>SUMIFS(СВЦЭМ!$K$34:$K$777,СВЦЭМ!$A$34:$A$777,$A390,СВЦЭМ!$B$34:$B$777,R$366)+'СЕТ СН'!$F$13-'СЕТ СН'!$F$21</f>
        <v>38.899728699999969</v>
      </c>
      <c r="S390" s="37">
        <f>SUMIFS(СВЦЭМ!$K$34:$K$777,СВЦЭМ!$A$34:$A$777,$A390,СВЦЭМ!$B$34:$B$777,S$366)+'СЕТ СН'!$F$13-'СЕТ СН'!$F$21</f>
        <v>20.043239510000035</v>
      </c>
      <c r="T390" s="37">
        <f>SUMIFS(СВЦЭМ!$K$34:$K$777,СВЦЭМ!$A$34:$A$777,$A390,СВЦЭМ!$B$34:$B$777,T$366)+'СЕТ СН'!$F$13-'СЕТ СН'!$F$21</f>
        <v>-5.6316120599999522</v>
      </c>
      <c r="U390" s="37">
        <f>SUMIFS(СВЦЭМ!$K$34:$K$777,СВЦЭМ!$A$34:$A$777,$A390,СВЦЭМ!$B$34:$B$777,U$366)+'СЕТ СН'!$F$13-'СЕТ СН'!$F$21</f>
        <v>-6.2624361599999929</v>
      </c>
      <c r="V390" s="37">
        <f>SUMIFS(СВЦЭМ!$K$34:$K$777,СВЦЭМ!$A$34:$A$777,$A390,СВЦЭМ!$B$34:$B$777,V$366)+'СЕТ СН'!$F$13-'СЕТ СН'!$F$21</f>
        <v>6.9397791799999595</v>
      </c>
      <c r="W390" s="37">
        <f>SUMIFS(СВЦЭМ!$K$34:$K$777,СВЦЭМ!$A$34:$A$777,$A390,СВЦЭМ!$B$34:$B$777,W$366)+'СЕТ СН'!$F$13-'СЕТ СН'!$F$21</f>
        <v>9.5767218700000285</v>
      </c>
      <c r="X390" s="37">
        <f>SUMIFS(СВЦЭМ!$K$34:$K$777,СВЦЭМ!$A$34:$A$777,$A390,СВЦЭМ!$B$34:$B$777,X$366)+'СЕТ СН'!$F$13-'СЕТ СН'!$F$21</f>
        <v>22.847232459999987</v>
      </c>
      <c r="Y390" s="37">
        <f>SUMIFS(СВЦЭМ!$K$34:$K$777,СВЦЭМ!$A$34:$A$777,$A390,СВЦЭМ!$B$34:$B$777,Y$366)+'СЕТ СН'!$F$13-'СЕТ СН'!$F$21</f>
        <v>53.660705150000013</v>
      </c>
    </row>
    <row r="391" spans="1:26" ht="15.75" x14ac:dyDescent="0.2">
      <c r="A391" s="36">
        <f t="shared" si="10"/>
        <v>42760</v>
      </c>
      <c r="B391" s="37">
        <f>SUMIFS(СВЦЭМ!$K$34:$K$777,СВЦЭМ!$A$34:$A$777,$A391,СВЦЭМ!$B$34:$B$777,B$366)+'СЕТ СН'!$F$13-'СЕТ СН'!$F$21</f>
        <v>63.820492520000016</v>
      </c>
      <c r="C391" s="37">
        <f>SUMIFS(СВЦЭМ!$K$34:$K$777,СВЦЭМ!$A$34:$A$777,$A391,СВЦЭМ!$B$34:$B$777,C$366)+'СЕТ СН'!$F$13-'СЕТ СН'!$F$21</f>
        <v>76.745983369999976</v>
      </c>
      <c r="D391" s="37">
        <f>SUMIFS(СВЦЭМ!$K$34:$K$777,СВЦЭМ!$A$34:$A$777,$A391,СВЦЭМ!$B$34:$B$777,D$366)+'СЕТ СН'!$F$13-'СЕТ СН'!$F$21</f>
        <v>90.270272679999948</v>
      </c>
      <c r="E391" s="37">
        <f>SUMIFS(СВЦЭМ!$K$34:$K$777,СВЦЭМ!$A$34:$A$777,$A391,СВЦЭМ!$B$34:$B$777,E$366)+'СЕТ СН'!$F$13-'СЕТ СН'!$F$21</f>
        <v>95.565261510000028</v>
      </c>
      <c r="F391" s="37">
        <f>SUMIFS(СВЦЭМ!$K$34:$K$777,СВЦЭМ!$A$34:$A$777,$A391,СВЦЭМ!$B$34:$B$777,F$366)+'СЕТ СН'!$F$13-'СЕТ СН'!$F$21</f>
        <v>95.115122329999963</v>
      </c>
      <c r="G391" s="37">
        <f>SUMIFS(СВЦЭМ!$K$34:$K$777,СВЦЭМ!$A$34:$A$777,$A391,СВЦЭМ!$B$34:$B$777,G$366)+'СЕТ СН'!$F$13-'СЕТ СН'!$F$21</f>
        <v>93.901591380000013</v>
      </c>
      <c r="H391" s="37">
        <f>SUMIFS(СВЦЭМ!$K$34:$K$777,СВЦЭМ!$A$34:$A$777,$A391,СВЦЭМ!$B$34:$B$777,H$366)+'СЕТ СН'!$F$13-'СЕТ СН'!$F$21</f>
        <v>61.822966769999994</v>
      </c>
      <c r="I391" s="37">
        <f>SUMIFS(СВЦЭМ!$K$34:$K$777,СВЦЭМ!$A$34:$A$777,$A391,СВЦЭМ!$B$34:$B$777,I$366)+'СЕТ СН'!$F$13-'СЕТ СН'!$F$21</f>
        <v>31.554907859999958</v>
      </c>
      <c r="J391" s="37">
        <f>SUMIFS(СВЦЭМ!$K$34:$K$777,СВЦЭМ!$A$34:$A$777,$A391,СВЦЭМ!$B$34:$B$777,J$366)+'СЕТ СН'!$F$13-'СЕТ СН'!$F$21</f>
        <v>4.0766593199999761</v>
      </c>
      <c r="K391" s="37">
        <f>SUMIFS(СВЦЭМ!$K$34:$K$777,СВЦЭМ!$A$34:$A$777,$A391,СВЦЭМ!$B$34:$B$777,K$366)+'СЕТ СН'!$F$13-'СЕТ СН'!$F$21</f>
        <v>6.6930509300000267</v>
      </c>
      <c r="L391" s="37">
        <f>SUMIFS(СВЦЭМ!$K$34:$K$777,СВЦЭМ!$A$34:$A$777,$A391,СВЦЭМ!$B$34:$B$777,L$366)+'СЕТ СН'!$F$13-'СЕТ СН'!$F$21</f>
        <v>4.3131400400000075</v>
      </c>
      <c r="M391" s="37">
        <f>SUMIFS(СВЦЭМ!$K$34:$K$777,СВЦЭМ!$A$34:$A$777,$A391,СВЦЭМ!$B$34:$B$777,M$366)+'СЕТ СН'!$F$13-'СЕТ СН'!$F$21</f>
        <v>-9.7362409999959709E-2</v>
      </c>
      <c r="N391" s="37">
        <f>SUMIFS(СВЦЭМ!$K$34:$K$777,СВЦЭМ!$A$34:$A$777,$A391,СВЦЭМ!$B$34:$B$777,N$366)+'СЕТ СН'!$F$13-'СЕТ СН'!$F$21</f>
        <v>8.1248873800000183</v>
      </c>
      <c r="O391" s="37">
        <f>SUMIFS(СВЦЭМ!$K$34:$K$777,СВЦЭМ!$A$34:$A$777,$A391,СВЦЭМ!$B$34:$B$777,O$366)+'СЕТ СН'!$F$13-'СЕТ СН'!$F$21</f>
        <v>4.0263398700000153</v>
      </c>
      <c r="P391" s="37">
        <f>SUMIFS(СВЦЭМ!$K$34:$K$777,СВЦЭМ!$A$34:$A$777,$A391,СВЦЭМ!$B$34:$B$777,P$366)+'СЕТ СН'!$F$13-'СЕТ СН'!$F$21</f>
        <v>12.772977139999966</v>
      </c>
      <c r="Q391" s="37">
        <f>SUMIFS(СВЦЭМ!$K$34:$K$777,СВЦЭМ!$A$34:$A$777,$A391,СВЦЭМ!$B$34:$B$777,Q$366)+'СЕТ СН'!$F$13-'СЕТ СН'!$F$21</f>
        <v>18.419801519999965</v>
      </c>
      <c r="R391" s="37">
        <f>SUMIFS(СВЦЭМ!$K$34:$K$777,СВЦЭМ!$A$34:$A$777,$A391,СВЦЭМ!$B$34:$B$777,R$366)+'СЕТ СН'!$F$13-'СЕТ СН'!$F$21</f>
        <v>18.239174660000003</v>
      </c>
      <c r="S391" s="37">
        <f>SUMIFS(СВЦЭМ!$K$34:$K$777,СВЦЭМ!$A$34:$A$777,$A391,СВЦЭМ!$B$34:$B$777,S$366)+'СЕТ СН'!$F$13-'СЕТ СН'!$F$21</f>
        <v>10.137510689999999</v>
      </c>
      <c r="T391" s="37">
        <f>SUMIFS(СВЦЭМ!$K$34:$K$777,СВЦЭМ!$A$34:$A$777,$A391,СВЦЭМ!$B$34:$B$777,T$366)+'СЕТ СН'!$F$13-'СЕТ СН'!$F$21</f>
        <v>5.3865263400000458</v>
      </c>
      <c r="U391" s="37">
        <f>SUMIFS(СВЦЭМ!$K$34:$K$777,СВЦЭМ!$A$34:$A$777,$A391,СВЦЭМ!$B$34:$B$777,U$366)+'СЕТ СН'!$F$13-'СЕТ СН'!$F$21</f>
        <v>5.1030589299999747</v>
      </c>
      <c r="V391" s="37">
        <f>SUMIFS(СВЦЭМ!$K$34:$K$777,СВЦЭМ!$A$34:$A$777,$A391,СВЦЭМ!$B$34:$B$777,V$366)+'СЕТ СН'!$F$13-'СЕТ СН'!$F$21</f>
        <v>8.5915610700000116</v>
      </c>
      <c r="W391" s="37">
        <f>SUMIFS(СВЦЭМ!$K$34:$K$777,СВЦЭМ!$A$34:$A$777,$A391,СВЦЭМ!$B$34:$B$777,W$366)+'СЕТ СН'!$F$13-'СЕТ СН'!$F$21</f>
        <v>18.041907990000027</v>
      </c>
      <c r="X391" s="37">
        <f>SUMIFS(СВЦЭМ!$K$34:$K$777,СВЦЭМ!$A$34:$A$777,$A391,СВЦЭМ!$B$34:$B$777,X$366)+'СЕТ СН'!$F$13-'СЕТ СН'!$F$21</f>
        <v>32.892843869999979</v>
      </c>
      <c r="Y391" s="37">
        <f>SUMIFS(СВЦЭМ!$K$34:$K$777,СВЦЭМ!$A$34:$A$777,$A391,СВЦЭМ!$B$34:$B$777,Y$366)+'СЕТ СН'!$F$13-'СЕТ СН'!$F$21</f>
        <v>51.97652813000002</v>
      </c>
    </row>
    <row r="392" spans="1:26" ht="15.75" x14ac:dyDescent="0.2">
      <c r="A392" s="36">
        <f t="shared" si="10"/>
        <v>42761</v>
      </c>
      <c r="B392" s="37">
        <f>SUMIFS(СВЦЭМ!$K$34:$K$777,СВЦЭМ!$A$34:$A$777,$A392,СВЦЭМ!$B$34:$B$777,B$366)+'СЕТ СН'!$F$13-'СЕТ СН'!$F$21</f>
        <v>73.719871069999954</v>
      </c>
      <c r="C392" s="37">
        <f>SUMIFS(СВЦЭМ!$K$34:$K$777,СВЦЭМ!$A$34:$A$777,$A392,СВЦЭМ!$B$34:$B$777,C$366)+'СЕТ СН'!$F$13-'СЕТ СН'!$F$21</f>
        <v>96.852321749999987</v>
      </c>
      <c r="D392" s="37">
        <f>SUMIFS(СВЦЭМ!$K$34:$K$777,СВЦЭМ!$A$34:$A$777,$A392,СВЦЭМ!$B$34:$B$777,D$366)+'СЕТ СН'!$F$13-'СЕТ СН'!$F$21</f>
        <v>113.58035447999998</v>
      </c>
      <c r="E392" s="37">
        <f>SUMIFS(СВЦЭМ!$K$34:$K$777,СВЦЭМ!$A$34:$A$777,$A392,СВЦЭМ!$B$34:$B$777,E$366)+'СЕТ СН'!$F$13-'СЕТ СН'!$F$21</f>
        <v>122.53762978999998</v>
      </c>
      <c r="F392" s="37">
        <f>SUMIFS(СВЦЭМ!$K$34:$K$777,СВЦЭМ!$A$34:$A$777,$A392,СВЦЭМ!$B$34:$B$777,F$366)+'СЕТ СН'!$F$13-'СЕТ СН'!$F$21</f>
        <v>119.60842872000001</v>
      </c>
      <c r="G392" s="37">
        <f>SUMIFS(СВЦЭМ!$K$34:$K$777,СВЦЭМ!$A$34:$A$777,$A392,СВЦЭМ!$B$34:$B$777,G$366)+'СЕТ СН'!$F$13-'СЕТ СН'!$F$21</f>
        <v>107.00108376000003</v>
      </c>
      <c r="H392" s="37">
        <f>SUMIFS(СВЦЭМ!$K$34:$K$777,СВЦЭМ!$A$34:$A$777,$A392,СВЦЭМ!$B$34:$B$777,H$366)+'СЕТ СН'!$F$13-'СЕТ СН'!$F$21</f>
        <v>72.985403420000011</v>
      </c>
      <c r="I392" s="37">
        <f>SUMIFS(СВЦЭМ!$K$34:$K$777,СВЦЭМ!$A$34:$A$777,$A392,СВЦЭМ!$B$34:$B$777,I$366)+'СЕТ СН'!$F$13-'СЕТ СН'!$F$21</f>
        <v>35.669780569999944</v>
      </c>
      <c r="J392" s="37">
        <f>SUMIFS(СВЦЭМ!$K$34:$K$777,СВЦЭМ!$A$34:$A$777,$A392,СВЦЭМ!$B$34:$B$777,J$366)+'СЕТ СН'!$F$13-'СЕТ СН'!$F$21</f>
        <v>11.85448907</v>
      </c>
      <c r="K392" s="37">
        <f>SUMIFS(СВЦЭМ!$K$34:$K$777,СВЦЭМ!$A$34:$A$777,$A392,СВЦЭМ!$B$34:$B$777,K$366)+'СЕТ СН'!$F$13-'СЕТ СН'!$F$21</f>
        <v>-2.9611177100000532</v>
      </c>
      <c r="L392" s="37">
        <f>SUMIFS(СВЦЭМ!$K$34:$K$777,СВЦЭМ!$A$34:$A$777,$A392,СВЦЭМ!$B$34:$B$777,L$366)+'СЕТ СН'!$F$13-'СЕТ СН'!$F$21</f>
        <v>-9.5830786200000375</v>
      </c>
      <c r="M392" s="37">
        <f>SUMIFS(СВЦЭМ!$K$34:$K$777,СВЦЭМ!$A$34:$A$777,$A392,СВЦЭМ!$B$34:$B$777,M$366)+'СЕТ СН'!$F$13-'СЕТ СН'!$F$21</f>
        <v>4.8633608999999751</v>
      </c>
      <c r="N392" s="37">
        <f>SUMIFS(СВЦЭМ!$K$34:$K$777,СВЦЭМ!$A$34:$A$777,$A392,СВЦЭМ!$B$34:$B$777,N$366)+'СЕТ СН'!$F$13-'СЕТ СН'!$F$21</f>
        <v>13.137356619999991</v>
      </c>
      <c r="O392" s="37">
        <f>SUMIFS(СВЦЭМ!$K$34:$K$777,СВЦЭМ!$A$34:$A$777,$A392,СВЦЭМ!$B$34:$B$777,O$366)+'СЕТ СН'!$F$13-'СЕТ СН'!$F$21</f>
        <v>40.458285469999964</v>
      </c>
      <c r="P392" s="37">
        <f>SUMIFS(СВЦЭМ!$K$34:$K$777,СВЦЭМ!$A$34:$A$777,$A392,СВЦЭМ!$B$34:$B$777,P$366)+'СЕТ СН'!$F$13-'СЕТ СН'!$F$21</f>
        <v>43.234104659999957</v>
      </c>
      <c r="Q392" s="37">
        <f>SUMIFS(СВЦЭМ!$K$34:$K$777,СВЦЭМ!$A$34:$A$777,$A392,СВЦЭМ!$B$34:$B$777,Q$366)+'СЕТ СН'!$F$13-'СЕТ СН'!$F$21</f>
        <v>46.863894800000025</v>
      </c>
      <c r="R392" s="37">
        <f>SUMIFS(СВЦЭМ!$K$34:$K$777,СВЦЭМ!$A$34:$A$777,$A392,СВЦЭМ!$B$34:$B$777,R$366)+'СЕТ СН'!$F$13-'СЕТ СН'!$F$21</f>
        <v>49.192196729999978</v>
      </c>
      <c r="S392" s="37">
        <f>SUMIFS(СВЦЭМ!$K$34:$K$777,СВЦЭМ!$A$34:$A$777,$A392,СВЦЭМ!$B$34:$B$777,S$366)+'СЕТ СН'!$F$13-'СЕТ СН'!$F$21</f>
        <v>25.930218009999976</v>
      </c>
      <c r="T392" s="37">
        <f>SUMIFS(СВЦЭМ!$K$34:$K$777,СВЦЭМ!$A$34:$A$777,$A392,СВЦЭМ!$B$34:$B$777,T$366)+'СЕТ СН'!$F$13-'СЕТ СН'!$F$21</f>
        <v>-7.0528435500000342</v>
      </c>
      <c r="U392" s="37">
        <f>SUMIFS(СВЦЭМ!$K$34:$K$777,СВЦЭМ!$A$34:$A$777,$A392,СВЦЭМ!$B$34:$B$777,U$366)+'СЕТ СН'!$F$13-'СЕТ СН'!$F$21</f>
        <v>-13.191278010000019</v>
      </c>
      <c r="V392" s="37">
        <f>SUMIFS(СВЦЭМ!$K$34:$K$777,СВЦЭМ!$A$34:$A$777,$A392,СВЦЭМ!$B$34:$B$777,V$366)+'СЕТ СН'!$F$13-'СЕТ СН'!$F$21</f>
        <v>-3.3086799699999574</v>
      </c>
      <c r="W392" s="37">
        <f>SUMIFS(СВЦЭМ!$K$34:$K$777,СВЦЭМ!$A$34:$A$777,$A392,СВЦЭМ!$B$34:$B$777,W$366)+'СЕТ СН'!$F$13-'СЕТ СН'!$F$21</f>
        <v>9.2578034699999989</v>
      </c>
      <c r="X392" s="37">
        <f>SUMIFS(СВЦЭМ!$K$34:$K$777,СВЦЭМ!$A$34:$A$777,$A392,СВЦЭМ!$B$34:$B$777,X$366)+'СЕТ СН'!$F$13-'СЕТ СН'!$F$21</f>
        <v>29.398930250000035</v>
      </c>
      <c r="Y392" s="37">
        <f>SUMIFS(СВЦЭМ!$K$34:$K$777,СВЦЭМ!$A$34:$A$777,$A392,СВЦЭМ!$B$34:$B$777,Y$366)+'СЕТ СН'!$F$13-'СЕТ СН'!$F$21</f>
        <v>51.878463779999947</v>
      </c>
    </row>
    <row r="393" spans="1:26" ht="15.75" x14ac:dyDescent="0.2">
      <c r="A393" s="36">
        <f t="shared" si="10"/>
        <v>42762</v>
      </c>
      <c r="B393" s="37">
        <f>SUMIFS(СВЦЭМ!$K$34:$K$777,СВЦЭМ!$A$34:$A$777,$A393,СВЦЭМ!$B$34:$B$777,B$366)+'СЕТ СН'!$F$13-'СЕТ СН'!$F$21</f>
        <v>40.888482250000038</v>
      </c>
      <c r="C393" s="37">
        <f>SUMIFS(СВЦЭМ!$K$34:$K$777,СВЦЭМ!$A$34:$A$777,$A393,СВЦЭМ!$B$34:$B$777,C$366)+'СЕТ СН'!$F$13-'СЕТ СН'!$F$21</f>
        <v>63.24100653000005</v>
      </c>
      <c r="D393" s="37">
        <f>SUMIFS(СВЦЭМ!$K$34:$K$777,СВЦЭМ!$A$34:$A$777,$A393,СВЦЭМ!$B$34:$B$777,D$366)+'СЕТ СН'!$F$13-'СЕТ СН'!$F$21</f>
        <v>76.357432659999972</v>
      </c>
      <c r="E393" s="37">
        <f>SUMIFS(СВЦЭМ!$K$34:$K$777,СВЦЭМ!$A$34:$A$777,$A393,СВЦЭМ!$B$34:$B$777,E$366)+'СЕТ СН'!$F$13-'СЕТ СН'!$F$21</f>
        <v>97.415824629999975</v>
      </c>
      <c r="F393" s="37">
        <f>SUMIFS(СВЦЭМ!$K$34:$K$777,СВЦЭМ!$A$34:$A$777,$A393,СВЦЭМ!$B$34:$B$777,F$366)+'СЕТ СН'!$F$13-'СЕТ СН'!$F$21</f>
        <v>105.28011745000003</v>
      </c>
      <c r="G393" s="37">
        <f>SUMIFS(СВЦЭМ!$K$34:$K$777,СВЦЭМ!$A$34:$A$777,$A393,СВЦЭМ!$B$34:$B$777,G$366)+'СЕТ СН'!$F$13-'СЕТ СН'!$F$21</f>
        <v>104.79286936000005</v>
      </c>
      <c r="H393" s="37">
        <f>SUMIFS(СВЦЭМ!$K$34:$K$777,СВЦЭМ!$A$34:$A$777,$A393,СВЦЭМ!$B$34:$B$777,H$366)+'СЕТ СН'!$F$13-'СЕТ СН'!$F$21</f>
        <v>80.434438460000024</v>
      </c>
      <c r="I393" s="37">
        <f>SUMIFS(СВЦЭМ!$K$34:$K$777,СВЦЭМ!$A$34:$A$777,$A393,СВЦЭМ!$B$34:$B$777,I$366)+'СЕТ СН'!$F$13-'СЕТ СН'!$F$21</f>
        <v>46.39651230000004</v>
      </c>
      <c r="J393" s="37">
        <f>SUMIFS(СВЦЭМ!$K$34:$K$777,СВЦЭМ!$A$34:$A$777,$A393,СВЦЭМ!$B$34:$B$777,J$366)+'СЕТ СН'!$F$13-'СЕТ СН'!$F$21</f>
        <v>24.060890240000049</v>
      </c>
      <c r="K393" s="37">
        <f>SUMIFS(СВЦЭМ!$K$34:$K$777,СВЦЭМ!$A$34:$A$777,$A393,СВЦЭМ!$B$34:$B$777,K$366)+'СЕТ СН'!$F$13-'СЕТ СН'!$F$21</f>
        <v>11.807926879999968</v>
      </c>
      <c r="L393" s="37">
        <f>SUMIFS(СВЦЭМ!$K$34:$K$777,СВЦЭМ!$A$34:$A$777,$A393,СВЦЭМ!$B$34:$B$777,L$366)+'СЕТ СН'!$F$13-'СЕТ СН'!$F$21</f>
        <v>6.4215238900000031</v>
      </c>
      <c r="M393" s="37">
        <f>SUMIFS(СВЦЭМ!$K$34:$K$777,СВЦЭМ!$A$34:$A$777,$A393,СВЦЭМ!$B$34:$B$777,M$366)+'СЕТ СН'!$F$13-'СЕТ СН'!$F$21</f>
        <v>13.432920630000012</v>
      </c>
      <c r="N393" s="37">
        <f>SUMIFS(СВЦЭМ!$K$34:$K$777,СВЦЭМ!$A$34:$A$777,$A393,СВЦЭМ!$B$34:$B$777,N$366)+'СЕТ СН'!$F$13-'СЕТ СН'!$F$21</f>
        <v>29.253389680000055</v>
      </c>
      <c r="O393" s="37">
        <f>SUMIFS(СВЦЭМ!$K$34:$K$777,СВЦЭМ!$A$34:$A$777,$A393,СВЦЭМ!$B$34:$B$777,O$366)+'СЕТ СН'!$F$13-'СЕТ СН'!$F$21</f>
        <v>38.93038075000004</v>
      </c>
      <c r="P393" s="37">
        <f>SUMIFS(СВЦЭМ!$K$34:$K$777,СВЦЭМ!$A$34:$A$777,$A393,СВЦЭМ!$B$34:$B$777,P$366)+'СЕТ СН'!$F$13-'СЕТ СН'!$F$21</f>
        <v>44.201972110000042</v>
      </c>
      <c r="Q393" s="37">
        <f>SUMIFS(СВЦЭМ!$K$34:$K$777,СВЦЭМ!$A$34:$A$777,$A393,СВЦЭМ!$B$34:$B$777,Q$366)+'СЕТ СН'!$F$13-'СЕТ СН'!$F$21</f>
        <v>49.391124080000054</v>
      </c>
      <c r="R393" s="37">
        <f>SUMIFS(СВЦЭМ!$K$34:$K$777,СВЦЭМ!$A$34:$A$777,$A393,СВЦЭМ!$B$34:$B$777,R$366)+'СЕТ СН'!$F$13-'СЕТ СН'!$F$21</f>
        <v>47.527701660000048</v>
      </c>
      <c r="S393" s="37">
        <f>SUMIFS(СВЦЭМ!$K$34:$K$777,СВЦЭМ!$A$34:$A$777,$A393,СВЦЭМ!$B$34:$B$777,S$366)+'СЕТ СН'!$F$13-'СЕТ СН'!$F$21</f>
        <v>38.401450289999957</v>
      </c>
      <c r="T393" s="37">
        <f>SUMIFS(СВЦЭМ!$K$34:$K$777,СВЦЭМ!$A$34:$A$777,$A393,СВЦЭМ!$B$34:$B$777,T$366)+'СЕТ СН'!$F$13-'СЕТ СН'!$F$21</f>
        <v>7.9937819599999784</v>
      </c>
      <c r="U393" s="37">
        <f>SUMIFS(СВЦЭМ!$K$34:$K$777,СВЦЭМ!$A$34:$A$777,$A393,СВЦЭМ!$B$34:$B$777,U$366)+'СЕТ СН'!$F$13-'СЕТ СН'!$F$21</f>
        <v>-0.56783324000002722</v>
      </c>
      <c r="V393" s="37">
        <f>SUMIFS(СВЦЭМ!$K$34:$K$777,СВЦЭМ!$A$34:$A$777,$A393,СВЦЭМ!$B$34:$B$777,V$366)+'СЕТ СН'!$F$13-'СЕТ СН'!$F$21</f>
        <v>10.855449700000008</v>
      </c>
      <c r="W393" s="37">
        <f>SUMIFS(СВЦЭМ!$K$34:$K$777,СВЦЭМ!$A$34:$A$777,$A393,СВЦЭМ!$B$34:$B$777,W$366)+'СЕТ СН'!$F$13-'СЕТ СН'!$F$21</f>
        <v>19.808365249999952</v>
      </c>
      <c r="X393" s="37">
        <f>SUMIFS(СВЦЭМ!$K$34:$K$777,СВЦЭМ!$A$34:$A$777,$A393,СВЦЭМ!$B$34:$B$777,X$366)+'СЕТ СН'!$F$13-'СЕТ СН'!$F$21</f>
        <v>33.141134149999971</v>
      </c>
      <c r="Y393" s="37">
        <f>SUMIFS(СВЦЭМ!$K$34:$K$777,СВЦЭМ!$A$34:$A$777,$A393,СВЦЭМ!$B$34:$B$777,Y$366)+'СЕТ СН'!$F$13-'СЕТ СН'!$F$21</f>
        <v>57.49515415999997</v>
      </c>
    </row>
    <row r="394" spans="1:26" ht="15.75" x14ac:dyDescent="0.2">
      <c r="A394" s="36">
        <f t="shared" si="10"/>
        <v>42763</v>
      </c>
      <c r="B394" s="37">
        <f>SUMIFS(СВЦЭМ!$K$34:$K$777,СВЦЭМ!$A$34:$A$777,$A394,СВЦЭМ!$B$34:$B$777,B$366)+'СЕТ СН'!$F$13-'СЕТ СН'!$F$21</f>
        <v>34.92148315999998</v>
      </c>
      <c r="C394" s="37">
        <f>SUMIFS(СВЦЭМ!$K$34:$K$777,СВЦЭМ!$A$34:$A$777,$A394,СВЦЭМ!$B$34:$B$777,C$366)+'СЕТ СН'!$F$13-'СЕТ СН'!$F$21</f>
        <v>52.482576750000021</v>
      </c>
      <c r="D394" s="37">
        <f>SUMIFS(СВЦЭМ!$K$34:$K$777,СВЦЭМ!$A$34:$A$777,$A394,СВЦЭМ!$B$34:$B$777,D$366)+'СЕТ СН'!$F$13-'СЕТ СН'!$F$21</f>
        <v>66.495970520000014</v>
      </c>
      <c r="E394" s="37">
        <f>SUMIFS(СВЦЭМ!$K$34:$K$777,СВЦЭМ!$A$34:$A$777,$A394,СВЦЭМ!$B$34:$B$777,E$366)+'СЕТ СН'!$F$13-'СЕТ СН'!$F$21</f>
        <v>76.149853480000047</v>
      </c>
      <c r="F394" s="37">
        <f>SUMIFS(СВЦЭМ!$K$34:$K$777,СВЦЭМ!$A$34:$A$777,$A394,СВЦЭМ!$B$34:$B$777,F$366)+'СЕТ СН'!$F$13-'СЕТ СН'!$F$21</f>
        <v>75.594942749999973</v>
      </c>
      <c r="G394" s="37">
        <f>SUMIFS(СВЦЭМ!$K$34:$K$777,СВЦЭМ!$A$34:$A$777,$A394,СВЦЭМ!$B$34:$B$777,G$366)+'СЕТ СН'!$F$13-'СЕТ СН'!$F$21</f>
        <v>70.237721520000036</v>
      </c>
      <c r="H394" s="37">
        <f>SUMIFS(СВЦЭМ!$K$34:$K$777,СВЦЭМ!$A$34:$A$777,$A394,СВЦЭМ!$B$34:$B$777,H$366)+'СЕТ СН'!$F$13-'СЕТ СН'!$F$21</f>
        <v>56.801542530000006</v>
      </c>
      <c r="I394" s="37">
        <f>SUMIFS(СВЦЭМ!$K$34:$K$777,СВЦЭМ!$A$34:$A$777,$A394,СВЦЭМ!$B$34:$B$777,I$366)+'СЕТ СН'!$F$13-'СЕТ СН'!$F$21</f>
        <v>43.755478949999997</v>
      </c>
      <c r="J394" s="37">
        <f>SUMIFS(СВЦЭМ!$K$34:$K$777,СВЦЭМ!$A$34:$A$777,$A394,СВЦЭМ!$B$34:$B$777,J$366)+'СЕТ СН'!$F$13-'СЕТ СН'!$F$21</f>
        <v>29.324247560000003</v>
      </c>
      <c r="K394" s="37">
        <f>SUMIFS(СВЦЭМ!$K$34:$K$777,СВЦЭМ!$A$34:$A$777,$A394,СВЦЭМ!$B$34:$B$777,K$366)+'СЕТ СН'!$F$13-'СЕТ СН'!$F$21</f>
        <v>11.30042863999995</v>
      </c>
      <c r="L394" s="37">
        <f>SUMIFS(СВЦЭМ!$K$34:$K$777,СВЦЭМ!$A$34:$A$777,$A394,СВЦЭМ!$B$34:$B$777,L$366)+'СЕТ СН'!$F$13-'СЕТ СН'!$F$21</f>
        <v>-3.8121624299999439</v>
      </c>
      <c r="M394" s="37">
        <f>SUMIFS(СВЦЭМ!$K$34:$K$777,СВЦЭМ!$A$34:$A$777,$A394,СВЦЭМ!$B$34:$B$777,M$366)+'СЕТ СН'!$F$13-'СЕТ СН'!$F$21</f>
        <v>-2.2594855400000142</v>
      </c>
      <c r="N394" s="37">
        <f>SUMIFS(СВЦЭМ!$K$34:$K$777,СВЦЭМ!$A$34:$A$777,$A394,СВЦЭМ!$B$34:$B$777,N$366)+'СЕТ СН'!$F$13-'СЕТ СН'!$F$21</f>
        <v>8.3046950499999639</v>
      </c>
      <c r="O394" s="37">
        <f>SUMIFS(СВЦЭМ!$K$34:$K$777,СВЦЭМ!$A$34:$A$777,$A394,СВЦЭМ!$B$34:$B$777,O$366)+'СЕТ СН'!$F$13-'СЕТ СН'!$F$21</f>
        <v>17.295337140000015</v>
      </c>
      <c r="P394" s="37">
        <f>SUMIFS(СВЦЭМ!$K$34:$K$777,СВЦЭМ!$A$34:$A$777,$A394,СВЦЭМ!$B$34:$B$777,P$366)+'СЕТ СН'!$F$13-'СЕТ СН'!$F$21</f>
        <v>23.586876559999951</v>
      </c>
      <c r="Q394" s="37">
        <f>SUMIFS(СВЦЭМ!$K$34:$K$777,СВЦЭМ!$A$34:$A$777,$A394,СВЦЭМ!$B$34:$B$777,Q$366)+'СЕТ СН'!$F$13-'СЕТ СН'!$F$21</f>
        <v>27.706300570000053</v>
      </c>
      <c r="R394" s="37">
        <f>SUMIFS(СВЦЭМ!$K$34:$K$777,СВЦЭМ!$A$34:$A$777,$A394,СВЦЭМ!$B$34:$B$777,R$366)+'СЕТ СН'!$F$13-'СЕТ СН'!$F$21</f>
        <v>28.424126720000004</v>
      </c>
      <c r="S394" s="37">
        <f>SUMIFS(СВЦЭМ!$K$34:$K$777,СВЦЭМ!$A$34:$A$777,$A394,СВЦЭМ!$B$34:$B$777,S$366)+'СЕТ СН'!$F$13-'СЕТ СН'!$F$21</f>
        <v>13.793324669999947</v>
      </c>
      <c r="T394" s="37">
        <f>SUMIFS(СВЦЭМ!$K$34:$K$777,СВЦЭМ!$A$34:$A$777,$A394,СВЦЭМ!$B$34:$B$777,T$366)+'СЕТ СН'!$F$13-'СЕТ СН'!$F$21</f>
        <v>-7.3862946599999759</v>
      </c>
      <c r="U394" s="37">
        <f>SUMIFS(СВЦЭМ!$K$34:$K$777,СВЦЭМ!$A$34:$A$777,$A394,СВЦЭМ!$B$34:$B$777,U$366)+'СЕТ СН'!$F$13-'СЕТ СН'!$F$21</f>
        <v>-13.450865499999964</v>
      </c>
      <c r="V394" s="37">
        <f>SUMIFS(СВЦЭМ!$K$34:$K$777,СВЦЭМ!$A$34:$A$777,$A394,СВЦЭМ!$B$34:$B$777,V$366)+'СЕТ СН'!$F$13-'СЕТ СН'!$F$21</f>
        <v>-9.3294766999999865</v>
      </c>
      <c r="W394" s="37">
        <f>SUMIFS(СВЦЭМ!$K$34:$K$777,СВЦЭМ!$A$34:$A$777,$A394,СВЦЭМ!$B$34:$B$777,W$366)+'СЕТ СН'!$F$13-'СЕТ СН'!$F$21</f>
        <v>-0.16217591999998149</v>
      </c>
      <c r="X394" s="37">
        <f>SUMIFS(СВЦЭМ!$K$34:$K$777,СВЦЭМ!$A$34:$A$777,$A394,СВЦЭМ!$B$34:$B$777,X$366)+'СЕТ СН'!$F$13-'СЕТ СН'!$F$21</f>
        <v>17.333381560000021</v>
      </c>
      <c r="Y394" s="37">
        <f>SUMIFS(СВЦЭМ!$K$34:$K$777,СВЦЭМ!$A$34:$A$777,$A394,СВЦЭМ!$B$34:$B$777,Y$366)+'СЕТ СН'!$F$13-'СЕТ СН'!$F$21</f>
        <v>43.525801730000012</v>
      </c>
    </row>
    <row r="395" spans="1:26" ht="15.75" x14ac:dyDescent="0.2">
      <c r="A395" s="36">
        <f t="shared" si="10"/>
        <v>42764</v>
      </c>
      <c r="B395" s="37">
        <f>SUMIFS(СВЦЭМ!$K$34:$K$777,СВЦЭМ!$A$34:$A$777,$A395,СВЦЭМ!$B$34:$B$777,B$366)+'СЕТ СН'!$F$13-'СЕТ СН'!$F$21</f>
        <v>70.368697569999995</v>
      </c>
      <c r="C395" s="37">
        <f>SUMIFS(СВЦЭМ!$K$34:$K$777,СВЦЭМ!$A$34:$A$777,$A395,СВЦЭМ!$B$34:$B$777,C$366)+'СЕТ СН'!$F$13-'СЕТ СН'!$F$21</f>
        <v>86.596302420000029</v>
      </c>
      <c r="D395" s="37">
        <f>SUMIFS(СВЦЭМ!$K$34:$K$777,СВЦЭМ!$A$34:$A$777,$A395,СВЦЭМ!$B$34:$B$777,D$366)+'СЕТ СН'!$F$13-'СЕТ СН'!$F$21</f>
        <v>93.128324829999997</v>
      </c>
      <c r="E395" s="37">
        <f>SUMIFS(СВЦЭМ!$K$34:$K$777,СВЦЭМ!$A$34:$A$777,$A395,СВЦЭМ!$B$34:$B$777,E$366)+'СЕТ СН'!$F$13-'СЕТ СН'!$F$21</f>
        <v>96.61770654999998</v>
      </c>
      <c r="F395" s="37">
        <f>SUMIFS(СВЦЭМ!$K$34:$K$777,СВЦЭМ!$A$34:$A$777,$A395,СВЦЭМ!$B$34:$B$777,F$366)+'СЕТ СН'!$F$13-'СЕТ СН'!$F$21</f>
        <v>97.175752770000031</v>
      </c>
      <c r="G395" s="37">
        <f>SUMIFS(СВЦЭМ!$K$34:$K$777,СВЦЭМ!$A$34:$A$777,$A395,СВЦЭМ!$B$34:$B$777,G$366)+'СЕТ СН'!$F$13-'СЕТ СН'!$F$21</f>
        <v>93.915006670000025</v>
      </c>
      <c r="H395" s="37">
        <f>SUMIFS(СВЦЭМ!$K$34:$K$777,СВЦЭМ!$A$34:$A$777,$A395,СВЦЭМ!$B$34:$B$777,H$366)+'СЕТ СН'!$F$13-'СЕТ СН'!$F$21</f>
        <v>91.969430370000055</v>
      </c>
      <c r="I395" s="37">
        <f>SUMIFS(СВЦЭМ!$K$34:$K$777,СВЦЭМ!$A$34:$A$777,$A395,СВЦЭМ!$B$34:$B$777,I$366)+'СЕТ СН'!$F$13-'СЕТ СН'!$F$21</f>
        <v>77.353038999999967</v>
      </c>
      <c r="J395" s="37">
        <f>SUMIFS(СВЦЭМ!$K$34:$K$777,СВЦЭМ!$A$34:$A$777,$A395,СВЦЭМ!$B$34:$B$777,J$366)+'СЕТ СН'!$F$13-'СЕТ СН'!$F$21</f>
        <v>62.104366379999988</v>
      </c>
      <c r="K395" s="37">
        <f>SUMIFS(СВЦЭМ!$K$34:$K$777,СВЦЭМ!$A$34:$A$777,$A395,СВЦЭМ!$B$34:$B$777,K$366)+'СЕТ СН'!$F$13-'СЕТ СН'!$F$21</f>
        <v>24.494034189999979</v>
      </c>
      <c r="L395" s="37">
        <f>SUMIFS(СВЦЭМ!$K$34:$K$777,СВЦЭМ!$A$34:$A$777,$A395,СВЦЭМ!$B$34:$B$777,L$366)+'СЕТ СН'!$F$13-'СЕТ СН'!$F$21</f>
        <v>-7.8701674300000377</v>
      </c>
      <c r="M395" s="37">
        <f>SUMIFS(СВЦЭМ!$K$34:$K$777,СВЦЭМ!$A$34:$A$777,$A395,СВЦЭМ!$B$34:$B$777,M$366)+'СЕТ СН'!$F$13-'СЕТ СН'!$F$21</f>
        <v>-11.200351650000016</v>
      </c>
      <c r="N395" s="37">
        <f>SUMIFS(СВЦЭМ!$K$34:$K$777,СВЦЭМ!$A$34:$A$777,$A395,СВЦЭМ!$B$34:$B$777,N$366)+'СЕТ СН'!$F$13-'СЕТ СН'!$F$21</f>
        <v>-4.980013490000033</v>
      </c>
      <c r="O395" s="37">
        <f>SUMIFS(СВЦЭМ!$K$34:$K$777,СВЦЭМ!$A$34:$A$777,$A395,СВЦЭМ!$B$34:$B$777,O$366)+'СЕТ СН'!$F$13-'СЕТ СН'!$F$21</f>
        <v>4.6698838700000351</v>
      </c>
      <c r="P395" s="37">
        <f>SUMIFS(СВЦЭМ!$K$34:$K$777,СВЦЭМ!$A$34:$A$777,$A395,СВЦЭМ!$B$34:$B$777,P$366)+'СЕТ СН'!$F$13-'СЕТ СН'!$F$21</f>
        <v>12.223442139999975</v>
      </c>
      <c r="Q395" s="37">
        <f>SUMIFS(СВЦЭМ!$K$34:$K$777,СВЦЭМ!$A$34:$A$777,$A395,СВЦЭМ!$B$34:$B$777,Q$366)+'СЕТ СН'!$F$13-'СЕТ СН'!$F$21</f>
        <v>23.34711563999997</v>
      </c>
      <c r="R395" s="37">
        <f>SUMIFS(СВЦЭМ!$K$34:$K$777,СВЦЭМ!$A$34:$A$777,$A395,СВЦЭМ!$B$34:$B$777,R$366)+'СЕТ СН'!$F$13-'СЕТ СН'!$F$21</f>
        <v>24.249771099999975</v>
      </c>
      <c r="S395" s="37">
        <f>SUMIFS(СВЦЭМ!$K$34:$K$777,СВЦЭМ!$A$34:$A$777,$A395,СВЦЭМ!$B$34:$B$777,S$366)+'СЕТ СН'!$F$13-'СЕТ СН'!$F$21</f>
        <v>10.711884899999973</v>
      </c>
      <c r="T395" s="37">
        <f>SUMIFS(СВЦЭМ!$K$34:$K$777,СВЦЭМ!$A$34:$A$777,$A395,СВЦЭМ!$B$34:$B$777,T$366)+'СЕТ СН'!$F$13-'СЕТ СН'!$F$21</f>
        <v>-10.94234928000003</v>
      </c>
      <c r="U395" s="37">
        <f>SUMIFS(СВЦЭМ!$K$34:$K$777,СВЦЭМ!$A$34:$A$777,$A395,СВЦЭМ!$B$34:$B$777,U$366)+'СЕТ СН'!$F$13-'СЕТ СН'!$F$21</f>
        <v>-15.59417719999999</v>
      </c>
      <c r="V395" s="37">
        <f>SUMIFS(СВЦЭМ!$K$34:$K$777,СВЦЭМ!$A$34:$A$777,$A395,СВЦЭМ!$B$34:$B$777,V$366)+'СЕТ СН'!$F$13-'СЕТ СН'!$F$21</f>
        <v>-13.091472419999945</v>
      </c>
      <c r="W395" s="37">
        <f>SUMIFS(СВЦЭМ!$K$34:$K$777,СВЦЭМ!$A$34:$A$777,$A395,СВЦЭМ!$B$34:$B$777,W$366)+'СЕТ СН'!$F$13-'СЕТ СН'!$F$21</f>
        <v>-7.137946530000022</v>
      </c>
      <c r="X395" s="37">
        <f>SUMIFS(СВЦЭМ!$K$34:$K$777,СВЦЭМ!$A$34:$A$777,$A395,СВЦЭМ!$B$34:$B$777,X$366)+'СЕТ СН'!$F$13-'СЕТ СН'!$F$21</f>
        <v>8.0875152900000558</v>
      </c>
      <c r="Y395" s="37">
        <f>SUMIFS(СВЦЭМ!$K$34:$K$777,СВЦЭМ!$A$34:$A$777,$A395,СВЦЭМ!$B$34:$B$777,Y$366)+'СЕТ СН'!$F$13-'СЕТ СН'!$F$21</f>
        <v>36.024278549999963</v>
      </c>
    </row>
    <row r="396" spans="1:26" ht="15.75" x14ac:dyDescent="0.2">
      <c r="A396" s="36">
        <f t="shared" si="10"/>
        <v>42765</v>
      </c>
      <c r="B396" s="37">
        <f>SUMIFS(СВЦЭМ!$K$34:$K$777,СВЦЭМ!$A$34:$A$777,$A396,СВЦЭМ!$B$34:$B$777,B$366)+'СЕТ СН'!$F$13-'СЕТ СН'!$F$21</f>
        <v>81.20320922999997</v>
      </c>
      <c r="C396" s="37">
        <f>SUMIFS(СВЦЭМ!$K$34:$K$777,СВЦЭМ!$A$34:$A$777,$A396,СВЦЭМ!$B$34:$B$777,C$366)+'СЕТ СН'!$F$13-'СЕТ СН'!$F$21</f>
        <v>104.95316455</v>
      </c>
      <c r="D396" s="37">
        <f>SUMIFS(СВЦЭМ!$K$34:$K$777,СВЦЭМ!$A$34:$A$777,$A396,СВЦЭМ!$B$34:$B$777,D$366)+'СЕТ СН'!$F$13-'СЕТ СН'!$F$21</f>
        <v>116.38412570000003</v>
      </c>
      <c r="E396" s="37">
        <f>SUMIFS(СВЦЭМ!$K$34:$K$777,СВЦЭМ!$A$34:$A$777,$A396,СВЦЭМ!$B$34:$B$777,E$366)+'СЕТ СН'!$F$13-'СЕТ СН'!$F$21</f>
        <v>123.42409574999999</v>
      </c>
      <c r="F396" s="37">
        <f>SUMIFS(СВЦЭМ!$K$34:$K$777,СВЦЭМ!$A$34:$A$777,$A396,СВЦЭМ!$B$34:$B$777,F$366)+'СЕТ СН'!$F$13-'СЕТ СН'!$F$21</f>
        <v>123.41243961999999</v>
      </c>
      <c r="G396" s="37">
        <f>SUMIFS(СВЦЭМ!$K$34:$K$777,СВЦЭМ!$A$34:$A$777,$A396,СВЦЭМ!$B$34:$B$777,G$366)+'СЕТ СН'!$F$13-'СЕТ СН'!$F$21</f>
        <v>114.91673435999996</v>
      </c>
      <c r="H396" s="37">
        <f>SUMIFS(СВЦЭМ!$K$34:$K$777,СВЦЭМ!$A$34:$A$777,$A396,СВЦЭМ!$B$34:$B$777,H$366)+'СЕТ СН'!$F$13-'СЕТ СН'!$F$21</f>
        <v>76.327340189999973</v>
      </c>
      <c r="I396" s="37">
        <f>SUMIFS(СВЦЭМ!$K$34:$K$777,СВЦЭМ!$A$34:$A$777,$A396,СВЦЭМ!$B$34:$B$777,I$366)+'СЕТ СН'!$F$13-'СЕТ СН'!$F$21</f>
        <v>36.304231960000038</v>
      </c>
      <c r="J396" s="37">
        <f>SUMIFS(СВЦЭМ!$K$34:$K$777,СВЦЭМ!$A$34:$A$777,$A396,СВЦЭМ!$B$34:$B$777,J$366)+'СЕТ СН'!$F$13-'СЕТ СН'!$F$21</f>
        <v>14.33602215999997</v>
      </c>
      <c r="K396" s="37">
        <f>SUMIFS(СВЦЭМ!$K$34:$K$777,СВЦЭМ!$A$34:$A$777,$A396,СВЦЭМ!$B$34:$B$777,K$366)+'СЕТ СН'!$F$13-'СЕТ СН'!$F$21</f>
        <v>-2.9986862199999678</v>
      </c>
      <c r="L396" s="37">
        <f>SUMIFS(СВЦЭМ!$K$34:$K$777,СВЦЭМ!$A$34:$A$777,$A396,СВЦЭМ!$B$34:$B$777,L$366)+'СЕТ СН'!$F$13-'СЕТ СН'!$F$21</f>
        <v>-9.3380724999999529</v>
      </c>
      <c r="M396" s="37">
        <f>SUMIFS(СВЦЭМ!$K$34:$K$777,СВЦЭМ!$A$34:$A$777,$A396,СВЦЭМ!$B$34:$B$777,M$366)+'СЕТ СН'!$F$13-'СЕТ СН'!$F$21</f>
        <v>-0.95861765999995896</v>
      </c>
      <c r="N396" s="37">
        <f>SUMIFS(СВЦЭМ!$K$34:$K$777,СВЦЭМ!$A$34:$A$777,$A396,СВЦЭМ!$B$34:$B$777,N$366)+'СЕТ СН'!$F$13-'СЕТ СН'!$F$21</f>
        <v>12.534791010000049</v>
      </c>
      <c r="O396" s="37">
        <f>SUMIFS(СВЦЭМ!$K$34:$K$777,СВЦЭМ!$A$34:$A$777,$A396,СВЦЭМ!$B$34:$B$777,O$366)+'СЕТ СН'!$F$13-'СЕТ СН'!$F$21</f>
        <v>18.545824609999954</v>
      </c>
      <c r="P396" s="37">
        <f>SUMIFS(СВЦЭМ!$K$34:$K$777,СВЦЭМ!$A$34:$A$777,$A396,СВЦЭМ!$B$34:$B$777,P$366)+'СЕТ СН'!$F$13-'СЕТ СН'!$F$21</f>
        <v>27.637913789999971</v>
      </c>
      <c r="Q396" s="37">
        <f>SUMIFS(СВЦЭМ!$K$34:$K$777,СВЦЭМ!$A$34:$A$777,$A396,СВЦЭМ!$B$34:$B$777,Q$366)+'СЕТ СН'!$F$13-'СЕТ СН'!$F$21</f>
        <v>32.224707599999988</v>
      </c>
      <c r="R396" s="37">
        <f>SUMIFS(СВЦЭМ!$K$34:$K$777,СВЦЭМ!$A$34:$A$777,$A396,СВЦЭМ!$B$34:$B$777,R$366)+'СЕТ СН'!$F$13-'СЕТ СН'!$F$21</f>
        <v>31.009566339999992</v>
      </c>
      <c r="S396" s="37">
        <f>SUMIFS(СВЦЭМ!$K$34:$K$777,СВЦЭМ!$A$34:$A$777,$A396,СВЦЭМ!$B$34:$B$777,S$366)+'СЕТ СН'!$F$13-'СЕТ СН'!$F$21</f>
        <v>18.733550440000045</v>
      </c>
      <c r="T396" s="37">
        <f>SUMIFS(СВЦЭМ!$K$34:$K$777,СВЦЭМ!$A$34:$A$777,$A396,СВЦЭМ!$B$34:$B$777,T$366)+'СЕТ СН'!$F$13-'СЕТ СН'!$F$21</f>
        <v>-6.1466119899999967</v>
      </c>
      <c r="U396" s="37">
        <f>SUMIFS(СВЦЭМ!$K$34:$K$777,СВЦЭМ!$A$34:$A$777,$A396,СВЦЭМ!$B$34:$B$777,U$366)+'СЕТ СН'!$F$13-'СЕТ СН'!$F$21</f>
        <v>-13.628994469999952</v>
      </c>
      <c r="V396" s="37">
        <f>SUMIFS(СВЦЭМ!$K$34:$K$777,СВЦЭМ!$A$34:$A$777,$A396,СВЦЭМ!$B$34:$B$777,V$366)+'СЕТ СН'!$F$13-'СЕТ СН'!$F$21</f>
        <v>-4.0627828499999623</v>
      </c>
      <c r="W396" s="37">
        <f>SUMIFS(СВЦЭМ!$K$34:$K$777,СВЦЭМ!$A$34:$A$777,$A396,СВЦЭМ!$B$34:$B$777,W$366)+'СЕТ СН'!$F$13-'СЕТ СН'!$F$21</f>
        <v>8.7968185099999801</v>
      </c>
      <c r="X396" s="37">
        <f>SUMIFS(СВЦЭМ!$K$34:$K$777,СВЦЭМ!$A$34:$A$777,$A396,СВЦЭМ!$B$34:$B$777,X$366)+'СЕТ СН'!$F$13-'СЕТ СН'!$F$21</f>
        <v>22.724642649999964</v>
      </c>
      <c r="Y396" s="37">
        <f>SUMIFS(СВЦЭМ!$K$34:$K$777,СВЦЭМ!$A$34:$A$777,$A396,СВЦЭМ!$B$34:$B$777,Y$366)+'СЕТ СН'!$F$13-'СЕТ СН'!$F$21</f>
        <v>52.233300200000031</v>
      </c>
    </row>
    <row r="397" spans="1:26" ht="15.75" x14ac:dyDescent="0.2">
      <c r="A397" s="36">
        <f t="shared" si="10"/>
        <v>42766</v>
      </c>
      <c r="B397" s="37">
        <f>SUMIFS(СВЦЭМ!$K$34:$K$777,СВЦЭМ!$A$34:$A$777,$A397,СВЦЭМ!$B$34:$B$777,B$366)+'СЕТ СН'!$F$13-'СЕТ СН'!$F$21</f>
        <v>79.733701610000026</v>
      </c>
      <c r="C397" s="37">
        <f>SUMIFS(СВЦЭМ!$K$34:$K$777,СВЦЭМ!$A$34:$A$777,$A397,СВЦЭМ!$B$34:$B$777,C$366)+'СЕТ СН'!$F$13-'СЕТ СН'!$F$21</f>
        <v>105.49770693999994</v>
      </c>
      <c r="D397" s="37">
        <f>SUMIFS(СВЦЭМ!$K$34:$K$777,СВЦЭМ!$A$34:$A$777,$A397,СВЦЭМ!$B$34:$B$777,D$366)+'СЕТ СН'!$F$13-'СЕТ СН'!$F$21</f>
        <v>119.21991690000004</v>
      </c>
      <c r="E397" s="37">
        <f>SUMIFS(СВЦЭМ!$K$34:$K$777,СВЦЭМ!$A$34:$A$777,$A397,СВЦЭМ!$B$34:$B$777,E$366)+'СЕТ СН'!$F$13-'СЕТ СН'!$F$21</f>
        <v>124.00112974000001</v>
      </c>
      <c r="F397" s="37">
        <f>SUMIFS(СВЦЭМ!$K$34:$K$777,СВЦЭМ!$A$34:$A$777,$A397,СВЦЭМ!$B$34:$B$777,F$366)+'СЕТ СН'!$F$13-'СЕТ СН'!$F$21</f>
        <v>121.98894156999995</v>
      </c>
      <c r="G397" s="37">
        <f>SUMIFS(СВЦЭМ!$K$34:$K$777,СВЦЭМ!$A$34:$A$777,$A397,СВЦЭМ!$B$34:$B$777,G$366)+'СЕТ СН'!$F$13-'СЕТ СН'!$F$21</f>
        <v>112.66794781999999</v>
      </c>
      <c r="H397" s="37">
        <f>SUMIFS(СВЦЭМ!$K$34:$K$777,СВЦЭМ!$A$34:$A$777,$A397,СВЦЭМ!$B$34:$B$777,H$366)+'СЕТ СН'!$F$13-'СЕТ СН'!$F$21</f>
        <v>75.177266120000013</v>
      </c>
      <c r="I397" s="37">
        <f>SUMIFS(СВЦЭМ!$K$34:$K$777,СВЦЭМ!$A$34:$A$777,$A397,СВЦЭМ!$B$34:$B$777,I$366)+'СЕТ СН'!$F$13-'СЕТ СН'!$F$21</f>
        <v>39.256247329999951</v>
      </c>
      <c r="J397" s="37">
        <f>SUMIFS(СВЦЭМ!$K$34:$K$777,СВЦЭМ!$A$34:$A$777,$A397,СВЦЭМ!$B$34:$B$777,J$366)+'СЕТ СН'!$F$13-'СЕТ СН'!$F$21</f>
        <v>17.521288180000056</v>
      </c>
      <c r="K397" s="37">
        <f>SUMIFS(СВЦЭМ!$K$34:$K$777,СВЦЭМ!$A$34:$A$777,$A397,СВЦЭМ!$B$34:$B$777,K$366)+'СЕТ СН'!$F$13-'СЕТ СН'!$F$21</f>
        <v>0.67903755999998339</v>
      </c>
      <c r="L397" s="37">
        <f>SUMIFS(СВЦЭМ!$K$34:$K$777,СВЦЭМ!$A$34:$A$777,$A397,СВЦЭМ!$B$34:$B$777,L$366)+'СЕТ СН'!$F$13-'СЕТ СН'!$F$21</f>
        <v>-1.5722371199999543</v>
      </c>
      <c r="M397" s="37">
        <f>SUMIFS(СВЦЭМ!$K$34:$K$777,СВЦЭМ!$A$34:$A$777,$A397,СВЦЭМ!$B$34:$B$777,M$366)+'СЕТ СН'!$F$13-'СЕТ СН'!$F$21</f>
        <v>1.7694871999999577</v>
      </c>
      <c r="N397" s="37">
        <f>SUMIFS(СВЦЭМ!$K$34:$K$777,СВЦЭМ!$A$34:$A$777,$A397,СВЦЭМ!$B$34:$B$777,N$366)+'СЕТ СН'!$F$13-'СЕТ СН'!$F$21</f>
        <v>16.124474100000043</v>
      </c>
      <c r="O397" s="37">
        <f>SUMIFS(СВЦЭМ!$K$34:$K$777,СВЦЭМ!$A$34:$A$777,$A397,СВЦЭМ!$B$34:$B$777,O$366)+'СЕТ СН'!$F$13-'СЕТ СН'!$F$21</f>
        <v>18.870719529999974</v>
      </c>
      <c r="P397" s="37">
        <f>SUMIFS(СВЦЭМ!$K$34:$K$777,СВЦЭМ!$A$34:$A$777,$A397,СВЦЭМ!$B$34:$B$777,P$366)+'СЕТ СН'!$F$13-'СЕТ СН'!$F$21</f>
        <v>27.85342232000005</v>
      </c>
      <c r="Q397" s="37">
        <f>SUMIFS(СВЦЭМ!$K$34:$K$777,СВЦЭМ!$A$34:$A$777,$A397,СВЦЭМ!$B$34:$B$777,Q$366)+'СЕТ СН'!$F$13-'СЕТ СН'!$F$21</f>
        <v>34.07355536</v>
      </c>
      <c r="R397" s="37">
        <f>SUMIFS(СВЦЭМ!$K$34:$K$777,СВЦЭМ!$A$34:$A$777,$A397,СВЦЭМ!$B$34:$B$777,R$366)+'СЕТ СН'!$F$13-'СЕТ СН'!$F$21</f>
        <v>36.482613990000004</v>
      </c>
      <c r="S397" s="37">
        <f>SUMIFS(СВЦЭМ!$K$34:$K$777,СВЦЭМ!$A$34:$A$777,$A397,СВЦЭМ!$B$34:$B$777,S$366)+'СЕТ СН'!$F$13-'СЕТ СН'!$F$21</f>
        <v>24.611305180000045</v>
      </c>
      <c r="T397" s="37">
        <f>SUMIFS(СВЦЭМ!$K$34:$K$777,СВЦЭМ!$A$34:$A$777,$A397,СВЦЭМ!$B$34:$B$777,T$366)+'СЕТ СН'!$F$13-'СЕТ СН'!$F$21</f>
        <v>-6.6080850800000235</v>
      </c>
      <c r="U397" s="37">
        <f>SUMIFS(СВЦЭМ!$K$34:$K$777,СВЦЭМ!$A$34:$A$777,$A397,СВЦЭМ!$B$34:$B$777,U$366)+'СЕТ СН'!$F$13-'СЕТ СН'!$F$21</f>
        <v>-15.181416340000055</v>
      </c>
      <c r="V397" s="37">
        <f>SUMIFS(СВЦЭМ!$K$34:$K$777,СВЦЭМ!$A$34:$A$777,$A397,СВЦЭМ!$B$34:$B$777,V$366)+'СЕТ СН'!$F$13-'СЕТ СН'!$F$21</f>
        <v>-4.6444806599999993</v>
      </c>
      <c r="W397" s="37">
        <f>SUMIFS(СВЦЭМ!$K$34:$K$777,СВЦЭМ!$A$34:$A$777,$A397,СВЦЭМ!$B$34:$B$777,W$366)+'СЕТ СН'!$F$13-'СЕТ СН'!$F$21</f>
        <v>6.1116624700000557</v>
      </c>
      <c r="X397" s="37">
        <f>SUMIFS(СВЦЭМ!$K$34:$K$777,СВЦЭМ!$A$34:$A$777,$A397,СВЦЭМ!$B$34:$B$777,X$366)+'СЕТ СН'!$F$13-'СЕТ СН'!$F$21</f>
        <v>23.74054837999995</v>
      </c>
      <c r="Y397" s="37">
        <f>SUMIFS(СВЦЭМ!$K$34:$K$777,СВЦЭМ!$A$34:$A$777,$A397,СВЦЭМ!$B$34:$B$777,Y$366)+'СЕТ СН'!$F$13-'СЕТ СН'!$F$21</f>
        <v>52.381189599999971</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01.01.2017</v>
      </c>
      <c r="B402" s="37">
        <f>SUMIFS(СВЦЭМ!$L$34:$L$777,СВЦЭМ!$A$34:$A$777,$A402,СВЦЭМ!$B$34:$B$777,B$401)+'СЕТ СН'!$F$13-'СЕТ СН'!$F$21</f>
        <v>88.697760290000019</v>
      </c>
      <c r="C402" s="37">
        <f>SUMIFS(СВЦЭМ!$L$34:$L$777,СВЦЭМ!$A$34:$A$777,$A402,СВЦЭМ!$B$34:$B$777,C$401)+'СЕТ СН'!$F$13-'СЕТ СН'!$F$21</f>
        <v>83.997711119999963</v>
      </c>
      <c r="D402" s="37">
        <f>SUMIFS(СВЦЭМ!$L$34:$L$777,СВЦЭМ!$A$34:$A$777,$A402,СВЦЭМ!$B$34:$B$777,D$401)+'СЕТ СН'!$F$13-'СЕТ СН'!$F$21</f>
        <v>103.16418599999997</v>
      </c>
      <c r="E402" s="37">
        <f>SUMIFS(СВЦЭМ!$L$34:$L$777,СВЦЭМ!$A$34:$A$777,$A402,СВЦЭМ!$B$34:$B$777,E$401)+'СЕТ СН'!$F$13-'СЕТ СН'!$F$21</f>
        <v>120.00303782000003</v>
      </c>
      <c r="F402" s="37">
        <f>SUMIFS(СВЦЭМ!$L$34:$L$777,СВЦЭМ!$A$34:$A$777,$A402,СВЦЭМ!$B$34:$B$777,F$401)+'СЕТ СН'!$F$13-'СЕТ СН'!$F$21</f>
        <v>128.73146042999997</v>
      </c>
      <c r="G402" s="37">
        <f>SUMIFS(СВЦЭМ!$L$34:$L$777,СВЦЭМ!$A$34:$A$777,$A402,СВЦЭМ!$B$34:$B$777,G$401)+'СЕТ СН'!$F$13-'СЕТ СН'!$F$21</f>
        <v>131.65796877000002</v>
      </c>
      <c r="H402" s="37">
        <f>SUMIFS(СВЦЭМ!$L$34:$L$777,СВЦЭМ!$A$34:$A$777,$A402,СВЦЭМ!$B$34:$B$777,H$401)+'СЕТ СН'!$F$13-'СЕТ СН'!$F$21</f>
        <v>119.04215031000001</v>
      </c>
      <c r="I402" s="37">
        <f>SUMIFS(СВЦЭМ!$L$34:$L$777,СВЦЭМ!$A$34:$A$777,$A402,СВЦЭМ!$B$34:$B$777,I$401)+'СЕТ СН'!$F$13-'СЕТ СН'!$F$21</f>
        <v>97.090618769999992</v>
      </c>
      <c r="J402" s="37">
        <f>SUMIFS(СВЦЭМ!$L$34:$L$777,СВЦЭМ!$A$34:$A$777,$A402,СВЦЭМ!$B$34:$B$777,J$401)+'СЕТ СН'!$F$13-'СЕТ СН'!$F$21</f>
        <v>64.592396160000021</v>
      </c>
      <c r="K402" s="37">
        <f>SUMIFS(СВЦЭМ!$L$34:$L$777,СВЦЭМ!$A$34:$A$777,$A402,СВЦЭМ!$B$34:$B$777,K$401)+'СЕТ СН'!$F$13-'СЕТ СН'!$F$21</f>
        <v>46.042151869999998</v>
      </c>
      <c r="L402" s="37">
        <f>SUMIFS(СВЦЭМ!$L$34:$L$777,СВЦЭМ!$A$34:$A$777,$A402,СВЦЭМ!$B$34:$B$777,L$401)+'СЕТ СН'!$F$13-'СЕТ СН'!$F$21</f>
        <v>22.388204119999955</v>
      </c>
      <c r="M402" s="37">
        <f>SUMIFS(СВЦЭМ!$L$34:$L$777,СВЦЭМ!$A$34:$A$777,$A402,СВЦЭМ!$B$34:$B$777,M$401)+'СЕТ СН'!$F$13-'СЕТ СН'!$F$21</f>
        <v>13.254693879999991</v>
      </c>
      <c r="N402" s="37">
        <f>SUMIFS(СВЦЭМ!$L$34:$L$777,СВЦЭМ!$A$34:$A$777,$A402,СВЦЭМ!$B$34:$B$777,N$401)+'СЕТ СН'!$F$13-'СЕТ СН'!$F$21</f>
        <v>16.156198519999975</v>
      </c>
      <c r="O402" s="37">
        <f>SUMIFS(СВЦЭМ!$L$34:$L$777,СВЦЭМ!$A$34:$A$777,$A402,СВЦЭМ!$B$34:$B$777,O$401)+'СЕТ СН'!$F$13-'СЕТ СН'!$F$21</f>
        <v>19.978418170000054</v>
      </c>
      <c r="P402" s="37">
        <f>SUMIFS(СВЦЭМ!$L$34:$L$777,СВЦЭМ!$A$34:$A$777,$A402,СВЦЭМ!$B$34:$B$777,P$401)+'СЕТ СН'!$F$13-'СЕТ СН'!$F$21</f>
        <v>28.996163519999982</v>
      </c>
      <c r="Q402" s="37">
        <f>SUMIFS(СВЦЭМ!$L$34:$L$777,СВЦЭМ!$A$34:$A$777,$A402,СВЦЭМ!$B$34:$B$777,Q$401)+'СЕТ СН'!$F$13-'СЕТ СН'!$F$21</f>
        <v>36.092882189999955</v>
      </c>
      <c r="R402" s="37">
        <f>SUMIFS(СВЦЭМ!$L$34:$L$777,СВЦЭМ!$A$34:$A$777,$A402,СВЦЭМ!$B$34:$B$777,R$401)+'СЕТ СН'!$F$13-'СЕТ СН'!$F$21</f>
        <v>30.61766418000002</v>
      </c>
      <c r="S402" s="37">
        <f>SUMIFS(СВЦЭМ!$L$34:$L$777,СВЦЭМ!$A$34:$A$777,$A402,СВЦЭМ!$B$34:$B$777,S$401)+'СЕТ СН'!$F$13-'СЕТ СН'!$F$21</f>
        <v>7.5451107599999432</v>
      </c>
      <c r="T402" s="37">
        <f>SUMIFS(СВЦЭМ!$L$34:$L$777,СВЦЭМ!$A$34:$A$777,$A402,СВЦЭМ!$B$34:$B$777,T$401)+'СЕТ СН'!$F$13-'СЕТ СН'!$F$21</f>
        <v>1.1472778999999491</v>
      </c>
      <c r="U402" s="37">
        <f>SUMIFS(СВЦЭМ!$L$34:$L$777,СВЦЭМ!$A$34:$A$777,$A402,СВЦЭМ!$B$34:$B$777,U$401)+'СЕТ СН'!$F$13-'СЕТ СН'!$F$21</f>
        <v>1.6314503700000387</v>
      </c>
      <c r="V402" s="37">
        <f>SUMIFS(СВЦЭМ!$L$34:$L$777,СВЦЭМ!$A$34:$A$777,$A402,СВЦЭМ!$B$34:$B$777,V$401)+'СЕТ СН'!$F$13-'СЕТ СН'!$F$21</f>
        <v>5.5756626800000504</v>
      </c>
      <c r="W402" s="37">
        <f>SUMIFS(СВЦЭМ!$L$34:$L$777,СВЦЭМ!$A$34:$A$777,$A402,СВЦЭМ!$B$34:$B$777,W$401)+'СЕТ СН'!$F$13-'СЕТ СН'!$F$21</f>
        <v>4.7714418900000055</v>
      </c>
      <c r="X402" s="37">
        <f>SUMIFS(СВЦЭМ!$L$34:$L$777,СВЦЭМ!$A$34:$A$777,$A402,СВЦЭМ!$B$34:$B$777,X$401)+'СЕТ СН'!$F$13-'СЕТ СН'!$F$21</f>
        <v>5.2503351300000531</v>
      </c>
      <c r="Y402" s="37">
        <f>SUMIFS(СВЦЭМ!$L$34:$L$777,СВЦЭМ!$A$34:$A$777,$A402,СВЦЭМ!$B$34:$B$777,Y$401)+'СЕТ СН'!$F$13-'СЕТ СН'!$F$21</f>
        <v>33.676548779999962</v>
      </c>
      <c r="AA402" s="46"/>
    </row>
    <row r="403" spans="1:27" ht="15.75" x14ac:dyDescent="0.2">
      <c r="A403" s="36">
        <f>A402+1</f>
        <v>42737</v>
      </c>
      <c r="B403" s="37">
        <f>SUMIFS(СВЦЭМ!$L$34:$L$777,СВЦЭМ!$A$34:$A$777,$A403,СВЦЭМ!$B$34:$B$777,B$401)+'СЕТ СН'!$F$13-'СЕТ СН'!$F$21</f>
        <v>68.160646619999966</v>
      </c>
      <c r="C403" s="37">
        <f>SUMIFS(СВЦЭМ!$L$34:$L$777,СВЦЭМ!$A$34:$A$777,$A403,СВЦЭМ!$B$34:$B$777,C$401)+'СЕТ СН'!$F$13-'СЕТ СН'!$F$21</f>
        <v>93.922500959999979</v>
      </c>
      <c r="D403" s="37">
        <f>SUMIFS(СВЦЭМ!$L$34:$L$777,СВЦЭМ!$A$34:$A$777,$A403,СВЦЭМ!$B$34:$B$777,D$401)+'СЕТ СН'!$F$13-'СЕТ СН'!$F$21</f>
        <v>108.28360529999998</v>
      </c>
      <c r="E403" s="37">
        <f>SUMIFS(СВЦЭМ!$L$34:$L$777,СВЦЭМ!$A$34:$A$777,$A403,СВЦЭМ!$B$34:$B$777,E$401)+'СЕТ СН'!$F$13-'СЕТ СН'!$F$21</f>
        <v>116.98448511000004</v>
      </c>
      <c r="F403" s="37">
        <f>SUMIFS(СВЦЭМ!$L$34:$L$777,СВЦЭМ!$A$34:$A$777,$A403,СВЦЭМ!$B$34:$B$777,F$401)+'СЕТ СН'!$F$13-'СЕТ СН'!$F$21</f>
        <v>119.53509860999998</v>
      </c>
      <c r="G403" s="37">
        <f>SUMIFS(СВЦЭМ!$L$34:$L$777,СВЦЭМ!$A$34:$A$777,$A403,СВЦЭМ!$B$34:$B$777,G$401)+'СЕТ СН'!$F$13-'СЕТ СН'!$F$21</f>
        <v>118.45012680000002</v>
      </c>
      <c r="H403" s="37">
        <f>SUMIFS(СВЦЭМ!$L$34:$L$777,СВЦЭМ!$A$34:$A$777,$A403,СВЦЭМ!$B$34:$B$777,H$401)+'СЕТ СН'!$F$13-'СЕТ СН'!$F$21</f>
        <v>111.19763247000003</v>
      </c>
      <c r="I403" s="37">
        <f>SUMIFS(СВЦЭМ!$L$34:$L$777,СВЦЭМ!$A$34:$A$777,$A403,СВЦЭМ!$B$34:$B$777,I$401)+'СЕТ СН'!$F$13-'СЕТ СН'!$F$21</f>
        <v>85.893014579999999</v>
      </c>
      <c r="J403" s="37">
        <f>SUMIFS(СВЦЭМ!$L$34:$L$777,СВЦЭМ!$A$34:$A$777,$A403,СВЦЭМ!$B$34:$B$777,J$401)+'СЕТ СН'!$F$13-'СЕТ СН'!$F$21</f>
        <v>36.733422509999968</v>
      </c>
      <c r="K403" s="37">
        <f>SUMIFS(СВЦЭМ!$L$34:$L$777,СВЦЭМ!$A$34:$A$777,$A403,СВЦЭМ!$B$34:$B$777,K$401)+'СЕТ СН'!$F$13-'СЕТ СН'!$F$21</f>
        <v>9.1850355599999602</v>
      </c>
      <c r="L403" s="37">
        <f>SUMIFS(СВЦЭМ!$L$34:$L$777,СВЦЭМ!$A$34:$A$777,$A403,СВЦЭМ!$B$34:$B$777,L$401)+'СЕТ СН'!$F$13-'СЕТ СН'!$F$21</f>
        <v>10.874953300000016</v>
      </c>
      <c r="M403" s="37">
        <f>SUMIFS(СВЦЭМ!$L$34:$L$777,СВЦЭМ!$A$34:$A$777,$A403,СВЦЭМ!$B$34:$B$777,M$401)+'СЕТ СН'!$F$13-'СЕТ СН'!$F$21</f>
        <v>10.117102700000032</v>
      </c>
      <c r="N403" s="37">
        <f>SUMIFS(СВЦЭМ!$L$34:$L$777,СВЦЭМ!$A$34:$A$777,$A403,СВЦЭМ!$B$34:$B$777,N$401)+'СЕТ СН'!$F$13-'СЕТ СН'!$F$21</f>
        <v>6.368964549999987</v>
      </c>
      <c r="O403" s="37">
        <f>SUMIFS(СВЦЭМ!$L$34:$L$777,СВЦЭМ!$A$34:$A$777,$A403,СВЦЭМ!$B$34:$B$777,O$401)+'СЕТ СН'!$F$13-'СЕТ СН'!$F$21</f>
        <v>3.8592244500000561</v>
      </c>
      <c r="P403" s="37">
        <f>SUMIFS(СВЦЭМ!$L$34:$L$777,СВЦЭМ!$A$34:$A$777,$A403,СВЦЭМ!$B$34:$B$777,P$401)+'СЕТ СН'!$F$13-'СЕТ СН'!$F$21</f>
        <v>7.3482365500000242</v>
      </c>
      <c r="Q403" s="37">
        <f>SUMIFS(СВЦЭМ!$L$34:$L$777,СВЦЭМ!$A$34:$A$777,$A403,СВЦЭМ!$B$34:$B$777,Q$401)+'СЕТ СН'!$F$13-'СЕТ СН'!$F$21</f>
        <v>17.489330979999977</v>
      </c>
      <c r="R403" s="37">
        <f>SUMIFS(СВЦЭМ!$L$34:$L$777,СВЦЭМ!$A$34:$A$777,$A403,СВЦЭМ!$B$34:$B$777,R$401)+'СЕТ СН'!$F$13-'СЕТ СН'!$F$21</f>
        <v>9.5727001400000518</v>
      </c>
      <c r="S403" s="37">
        <f>SUMIFS(СВЦЭМ!$L$34:$L$777,СВЦЭМ!$A$34:$A$777,$A403,СВЦЭМ!$B$34:$B$777,S$401)+'СЕТ СН'!$F$13-'СЕТ СН'!$F$21</f>
        <v>5.0958424499999637</v>
      </c>
      <c r="T403" s="37">
        <f>SUMIFS(СВЦЭМ!$L$34:$L$777,СВЦЭМ!$A$34:$A$777,$A403,СВЦЭМ!$B$34:$B$777,T$401)+'СЕТ СН'!$F$13-'СЕТ СН'!$F$21</f>
        <v>7.9403578899999729</v>
      </c>
      <c r="U403" s="37">
        <f>SUMIFS(СВЦЭМ!$L$34:$L$777,СВЦЭМ!$A$34:$A$777,$A403,СВЦЭМ!$B$34:$B$777,U$401)+'СЕТ СН'!$F$13-'СЕТ СН'!$F$21</f>
        <v>9.6961993600000369</v>
      </c>
      <c r="V403" s="37">
        <f>SUMIFS(СВЦЭМ!$L$34:$L$777,СВЦЭМ!$A$34:$A$777,$A403,СВЦЭМ!$B$34:$B$777,V$401)+'СЕТ СН'!$F$13-'СЕТ СН'!$F$21</f>
        <v>11.443394320000039</v>
      </c>
      <c r="W403" s="37">
        <f>SUMIFS(СВЦЭМ!$L$34:$L$777,СВЦЭМ!$A$34:$A$777,$A403,СВЦЭМ!$B$34:$B$777,W$401)+'СЕТ СН'!$F$13-'СЕТ СН'!$F$21</f>
        <v>9.7472026799999867</v>
      </c>
      <c r="X403" s="37">
        <f>SUMIFS(СВЦЭМ!$L$34:$L$777,СВЦЭМ!$A$34:$A$777,$A403,СВЦЭМ!$B$34:$B$777,X$401)+'СЕТ СН'!$F$13-'СЕТ СН'!$F$21</f>
        <v>10.571896830000014</v>
      </c>
      <c r="Y403" s="37">
        <f>SUMIFS(СВЦЭМ!$L$34:$L$777,СВЦЭМ!$A$34:$A$777,$A403,СВЦЭМ!$B$34:$B$777,Y$401)+'СЕТ СН'!$F$13-'СЕТ СН'!$F$21</f>
        <v>36.414050380000049</v>
      </c>
    </row>
    <row r="404" spans="1:27" ht="15.75" x14ac:dyDescent="0.2">
      <c r="A404" s="36">
        <f t="shared" ref="A404:A432" si="11">A403+1</f>
        <v>42738</v>
      </c>
      <c r="B404" s="37">
        <f>SUMIFS(СВЦЭМ!$L$34:$L$777,СВЦЭМ!$A$34:$A$777,$A404,СВЦЭМ!$B$34:$B$777,B$401)+'СЕТ СН'!$F$13-'СЕТ СН'!$F$21</f>
        <v>91.82240539999998</v>
      </c>
      <c r="C404" s="37">
        <f>SUMIFS(СВЦЭМ!$L$34:$L$777,СВЦЭМ!$A$34:$A$777,$A404,СВЦЭМ!$B$34:$B$777,C$401)+'СЕТ СН'!$F$13-'СЕТ СН'!$F$21</f>
        <v>117.21171528000002</v>
      </c>
      <c r="D404" s="37">
        <f>SUMIFS(СВЦЭМ!$L$34:$L$777,СВЦЭМ!$A$34:$A$777,$A404,СВЦЭМ!$B$34:$B$777,D$401)+'СЕТ СН'!$F$13-'СЕТ СН'!$F$21</f>
        <v>133.94037209999999</v>
      </c>
      <c r="E404" s="37">
        <f>SUMIFS(СВЦЭМ!$L$34:$L$777,СВЦЭМ!$A$34:$A$777,$A404,СВЦЭМ!$B$34:$B$777,E$401)+'СЕТ СН'!$F$13-'СЕТ СН'!$F$21</f>
        <v>143.06684283000004</v>
      </c>
      <c r="F404" s="37">
        <f>SUMIFS(СВЦЭМ!$L$34:$L$777,СВЦЭМ!$A$34:$A$777,$A404,СВЦЭМ!$B$34:$B$777,F$401)+'СЕТ СН'!$F$13-'СЕТ СН'!$F$21</f>
        <v>141.76711732000001</v>
      </c>
      <c r="G404" s="37">
        <f>SUMIFS(СВЦЭМ!$L$34:$L$777,СВЦЭМ!$A$34:$A$777,$A404,СВЦЭМ!$B$34:$B$777,G$401)+'СЕТ СН'!$F$13-'СЕТ СН'!$F$21</f>
        <v>137.48091783999996</v>
      </c>
      <c r="H404" s="37">
        <f>SUMIFS(СВЦЭМ!$L$34:$L$777,СВЦЭМ!$A$34:$A$777,$A404,СВЦЭМ!$B$34:$B$777,H$401)+'СЕТ СН'!$F$13-'СЕТ СН'!$F$21</f>
        <v>129.22678441000005</v>
      </c>
      <c r="I404" s="37">
        <f>SUMIFS(СВЦЭМ!$L$34:$L$777,СВЦЭМ!$A$34:$A$777,$A404,СВЦЭМ!$B$34:$B$777,I$401)+'СЕТ СН'!$F$13-'СЕТ СН'!$F$21</f>
        <v>109.44148580000001</v>
      </c>
      <c r="J404" s="37">
        <f>SUMIFS(СВЦЭМ!$L$34:$L$777,СВЦЭМ!$A$34:$A$777,$A404,СВЦЭМ!$B$34:$B$777,J$401)+'СЕТ СН'!$F$13-'СЕТ СН'!$F$21</f>
        <v>68.702601419999951</v>
      </c>
      <c r="K404" s="37">
        <f>SUMIFS(СВЦЭМ!$L$34:$L$777,СВЦЭМ!$A$34:$A$777,$A404,СВЦЭМ!$B$34:$B$777,K$401)+'СЕТ СН'!$F$13-'СЕТ СН'!$F$21</f>
        <v>46.148386110000047</v>
      </c>
      <c r="L404" s="37">
        <f>SUMIFS(СВЦЭМ!$L$34:$L$777,СВЦЭМ!$A$34:$A$777,$A404,СВЦЭМ!$B$34:$B$777,L$401)+'СЕТ СН'!$F$13-'СЕТ СН'!$F$21</f>
        <v>40.368103320000046</v>
      </c>
      <c r="M404" s="37">
        <f>SUMIFS(СВЦЭМ!$L$34:$L$777,СВЦЭМ!$A$34:$A$777,$A404,СВЦЭМ!$B$34:$B$777,M$401)+'СЕТ СН'!$F$13-'СЕТ СН'!$F$21</f>
        <v>29.005759919999946</v>
      </c>
      <c r="N404" s="37">
        <f>SUMIFS(СВЦЭМ!$L$34:$L$777,СВЦЭМ!$A$34:$A$777,$A404,СВЦЭМ!$B$34:$B$777,N$401)+'СЕТ СН'!$F$13-'СЕТ СН'!$F$21</f>
        <v>24.094545990000029</v>
      </c>
      <c r="O404" s="37">
        <f>SUMIFS(СВЦЭМ!$L$34:$L$777,СВЦЭМ!$A$34:$A$777,$A404,СВЦЭМ!$B$34:$B$777,O$401)+'СЕТ СН'!$F$13-'СЕТ СН'!$F$21</f>
        <v>22.797519640000019</v>
      </c>
      <c r="P404" s="37">
        <f>SUMIFS(СВЦЭМ!$L$34:$L$777,СВЦЭМ!$A$34:$A$777,$A404,СВЦЭМ!$B$34:$B$777,P$401)+'СЕТ СН'!$F$13-'СЕТ СН'!$F$21</f>
        <v>21.95189184000003</v>
      </c>
      <c r="Q404" s="37">
        <f>SUMIFS(СВЦЭМ!$L$34:$L$777,СВЦЭМ!$A$34:$A$777,$A404,СВЦЭМ!$B$34:$B$777,Q$401)+'СЕТ СН'!$F$13-'СЕТ СН'!$F$21</f>
        <v>20.09175639</v>
      </c>
      <c r="R404" s="37">
        <f>SUMIFS(СВЦЭМ!$L$34:$L$777,СВЦЭМ!$A$34:$A$777,$A404,СВЦЭМ!$B$34:$B$777,R$401)+'СЕТ СН'!$F$13-'СЕТ СН'!$F$21</f>
        <v>20.515655400000014</v>
      </c>
      <c r="S404" s="37">
        <f>SUMIFS(СВЦЭМ!$L$34:$L$777,СВЦЭМ!$A$34:$A$777,$A404,СВЦЭМ!$B$34:$B$777,S$401)+'СЕТ СН'!$F$13-'СЕТ СН'!$F$21</f>
        <v>20.619880169999988</v>
      </c>
      <c r="T404" s="37">
        <f>SUMIFS(СВЦЭМ!$L$34:$L$777,СВЦЭМ!$A$34:$A$777,$A404,СВЦЭМ!$B$34:$B$777,T$401)+'СЕТ СН'!$F$13-'СЕТ СН'!$F$21</f>
        <v>25.041763329999981</v>
      </c>
      <c r="U404" s="37">
        <f>SUMIFS(СВЦЭМ!$L$34:$L$777,СВЦЭМ!$A$34:$A$777,$A404,СВЦЭМ!$B$34:$B$777,U$401)+'СЕТ СН'!$F$13-'СЕТ СН'!$F$21</f>
        <v>24.827284739999982</v>
      </c>
      <c r="V404" s="37">
        <f>SUMIFS(СВЦЭМ!$L$34:$L$777,СВЦЭМ!$A$34:$A$777,$A404,СВЦЭМ!$B$34:$B$777,V$401)+'СЕТ СН'!$F$13-'СЕТ СН'!$F$21</f>
        <v>25.010512469999981</v>
      </c>
      <c r="W404" s="37">
        <f>SUMIFS(СВЦЭМ!$L$34:$L$777,СВЦЭМ!$A$34:$A$777,$A404,СВЦЭМ!$B$34:$B$777,W$401)+'СЕТ СН'!$F$13-'СЕТ СН'!$F$21</f>
        <v>23.548438990000022</v>
      </c>
      <c r="X404" s="37">
        <f>SUMIFS(СВЦЭМ!$L$34:$L$777,СВЦЭМ!$A$34:$A$777,$A404,СВЦЭМ!$B$34:$B$777,X$401)+'СЕТ СН'!$F$13-'СЕТ СН'!$F$21</f>
        <v>22.590688170000021</v>
      </c>
      <c r="Y404" s="37">
        <f>SUMIFS(СВЦЭМ!$L$34:$L$777,СВЦЭМ!$A$34:$A$777,$A404,СВЦЭМ!$B$34:$B$777,Y$401)+'СЕТ СН'!$F$13-'СЕТ СН'!$F$21</f>
        <v>50.327189559999965</v>
      </c>
    </row>
    <row r="405" spans="1:27" ht="15.75" x14ac:dyDescent="0.2">
      <c r="A405" s="36">
        <f t="shared" si="11"/>
        <v>42739</v>
      </c>
      <c r="B405" s="37">
        <f>SUMIFS(СВЦЭМ!$L$34:$L$777,СВЦЭМ!$A$34:$A$777,$A405,СВЦЭМ!$B$34:$B$777,B$401)+'СЕТ СН'!$F$13-'СЕТ СН'!$F$21</f>
        <v>57.92487428000004</v>
      </c>
      <c r="C405" s="37">
        <f>SUMIFS(СВЦЭМ!$L$34:$L$777,СВЦЭМ!$A$34:$A$777,$A405,СВЦЭМ!$B$34:$B$777,C$401)+'СЕТ СН'!$F$13-'СЕТ СН'!$F$21</f>
        <v>88.438820680000049</v>
      </c>
      <c r="D405" s="37">
        <f>SUMIFS(СВЦЭМ!$L$34:$L$777,СВЦЭМ!$A$34:$A$777,$A405,СВЦЭМ!$B$34:$B$777,D$401)+'СЕТ СН'!$F$13-'СЕТ СН'!$F$21</f>
        <v>104.48397971999998</v>
      </c>
      <c r="E405" s="37">
        <f>SUMIFS(СВЦЭМ!$L$34:$L$777,СВЦЭМ!$A$34:$A$777,$A405,СВЦЭМ!$B$34:$B$777,E$401)+'СЕТ СН'!$F$13-'СЕТ СН'!$F$21</f>
        <v>115.43458966000003</v>
      </c>
      <c r="F405" s="37">
        <f>SUMIFS(СВЦЭМ!$L$34:$L$777,СВЦЭМ!$A$34:$A$777,$A405,СВЦЭМ!$B$34:$B$777,F$401)+'СЕТ СН'!$F$13-'СЕТ СН'!$F$21</f>
        <v>118.10658161000003</v>
      </c>
      <c r="G405" s="37">
        <f>SUMIFS(СВЦЭМ!$L$34:$L$777,СВЦЭМ!$A$34:$A$777,$A405,СВЦЭМ!$B$34:$B$777,G$401)+'СЕТ СН'!$F$13-'СЕТ СН'!$F$21</f>
        <v>114.51481756999999</v>
      </c>
      <c r="H405" s="37">
        <f>SUMIFS(СВЦЭМ!$L$34:$L$777,СВЦЭМ!$A$34:$A$777,$A405,СВЦЭМ!$B$34:$B$777,H$401)+'СЕТ СН'!$F$13-'СЕТ СН'!$F$21</f>
        <v>98.951921979999952</v>
      </c>
      <c r="I405" s="37">
        <f>SUMIFS(СВЦЭМ!$L$34:$L$777,СВЦЭМ!$A$34:$A$777,$A405,СВЦЭМ!$B$34:$B$777,I$401)+'СЕТ СН'!$F$13-'СЕТ СН'!$F$21</f>
        <v>69.038464859999976</v>
      </c>
      <c r="J405" s="37">
        <f>SUMIFS(СВЦЭМ!$L$34:$L$777,СВЦЭМ!$A$34:$A$777,$A405,СВЦЭМ!$B$34:$B$777,J$401)+'СЕТ СН'!$F$13-'СЕТ СН'!$F$21</f>
        <v>15.820395129999952</v>
      </c>
      <c r="K405" s="37">
        <f>SUMIFS(СВЦЭМ!$L$34:$L$777,СВЦЭМ!$A$34:$A$777,$A405,СВЦЭМ!$B$34:$B$777,K$401)+'СЕТ СН'!$F$13-'СЕТ СН'!$F$21</f>
        <v>14.554640159999963</v>
      </c>
      <c r="L405" s="37">
        <f>SUMIFS(СВЦЭМ!$L$34:$L$777,СВЦЭМ!$A$34:$A$777,$A405,СВЦЭМ!$B$34:$B$777,L$401)+'СЕТ СН'!$F$13-'СЕТ СН'!$F$21</f>
        <v>18.109932149999963</v>
      </c>
      <c r="M405" s="37">
        <f>SUMIFS(СВЦЭМ!$L$34:$L$777,СВЦЭМ!$A$34:$A$777,$A405,СВЦЭМ!$B$34:$B$777,M$401)+'СЕТ СН'!$F$13-'СЕТ СН'!$F$21</f>
        <v>15.393523469999991</v>
      </c>
      <c r="N405" s="37">
        <f>SUMIFS(СВЦЭМ!$L$34:$L$777,СВЦЭМ!$A$34:$A$777,$A405,СВЦЭМ!$B$34:$B$777,N$401)+'СЕТ СН'!$F$13-'СЕТ СН'!$F$21</f>
        <v>9.7515046800000391</v>
      </c>
      <c r="O405" s="37">
        <f>SUMIFS(СВЦЭМ!$L$34:$L$777,СВЦЭМ!$A$34:$A$777,$A405,СВЦЭМ!$B$34:$B$777,O$401)+'СЕТ СН'!$F$13-'СЕТ СН'!$F$21</f>
        <v>12.410789109999996</v>
      </c>
      <c r="P405" s="37">
        <f>SUMIFS(СВЦЭМ!$L$34:$L$777,СВЦЭМ!$A$34:$A$777,$A405,СВЦЭМ!$B$34:$B$777,P$401)+'СЕТ СН'!$F$13-'СЕТ СН'!$F$21</f>
        <v>11.128511099999969</v>
      </c>
      <c r="Q405" s="37">
        <f>SUMIFS(СВЦЭМ!$L$34:$L$777,СВЦЭМ!$A$34:$A$777,$A405,СВЦЭМ!$B$34:$B$777,Q$401)+'СЕТ СН'!$F$13-'СЕТ СН'!$F$21</f>
        <v>9.1872893400000066</v>
      </c>
      <c r="R405" s="37">
        <f>SUMIFS(СВЦЭМ!$L$34:$L$777,СВЦЭМ!$A$34:$A$777,$A405,СВЦЭМ!$B$34:$B$777,R$401)+'СЕТ СН'!$F$13-'СЕТ СН'!$F$21</f>
        <v>9.3206618100000469</v>
      </c>
      <c r="S405" s="37">
        <f>SUMIFS(СВЦЭМ!$L$34:$L$777,СВЦЭМ!$A$34:$A$777,$A405,СВЦЭМ!$B$34:$B$777,S$401)+'СЕТ СН'!$F$13-'СЕТ СН'!$F$21</f>
        <v>11.200390709999965</v>
      </c>
      <c r="T405" s="37">
        <f>SUMIFS(СВЦЭМ!$L$34:$L$777,СВЦЭМ!$A$34:$A$777,$A405,СВЦЭМ!$B$34:$B$777,T$401)+'СЕТ СН'!$F$13-'СЕТ СН'!$F$21</f>
        <v>15.740853769999944</v>
      </c>
      <c r="U405" s="37">
        <f>SUMIFS(СВЦЭМ!$L$34:$L$777,СВЦЭМ!$A$34:$A$777,$A405,СВЦЭМ!$B$34:$B$777,U$401)+'СЕТ СН'!$F$13-'СЕТ СН'!$F$21</f>
        <v>15.485268700000006</v>
      </c>
      <c r="V405" s="37">
        <f>SUMIFS(СВЦЭМ!$L$34:$L$777,СВЦЭМ!$A$34:$A$777,$A405,СВЦЭМ!$B$34:$B$777,V$401)+'СЕТ СН'!$F$13-'СЕТ СН'!$F$21</f>
        <v>15.474383630000034</v>
      </c>
      <c r="W405" s="37">
        <f>SUMIFS(СВЦЭМ!$L$34:$L$777,СВЦЭМ!$A$34:$A$777,$A405,СВЦЭМ!$B$34:$B$777,W$401)+'СЕТ СН'!$F$13-'СЕТ СН'!$F$21</f>
        <v>13.012884119999967</v>
      </c>
      <c r="X405" s="37">
        <f>SUMIFS(СВЦЭМ!$L$34:$L$777,СВЦЭМ!$A$34:$A$777,$A405,СВЦЭМ!$B$34:$B$777,X$401)+'СЕТ СН'!$F$13-'СЕТ СН'!$F$21</f>
        <v>11.766286020000052</v>
      </c>
      <c r="Y405" s="37">
        <f>SUMIFS(СВЦЭМ!$L$34:$L$777,СВЦЭМ!$A$34:$A$777,$A405,СВЦЭМ!$B$34:$B$777,Y$401)+'СЕТ СН'!$F$13-'СЕТ СН'!$F$21</f>
        <v>34.700476149999986</v>
      </c>
    </row>
    <row r="406" spans="1:27" ht="15.75" x14ac:dyDescent="0.2">
      <c r="A406" s="36">
        <f t="shared" si="11"/>
        <v>42740</v>
      </c>
      <c r="B406" s="37">
        <f>SUMIFS(СВЦЭМ!$L$34:$L$777,СВЦЭМ!$A$34:$A$777,$A406,СВЦЭМ!$B$34:$B$777,B$401)+'СЕТ СН'!$F$13-'СЕТ СН'!$F$21</f>
        <v>71.495009660000051</v>
      </c>
      <c r="C406" s="37">
        <f>SUMIFS(СВЦЭМ!$L$34:$L$777,СВЦЭМ!$A$34:$A$777,$A406,СВЦЭМ!$B$34:$B$777,C$401)+'СЕТ СН'!$F$13-'СЕТ СН'!$F$21</f>
        <v>98.648824630000036</v>
      </c>
      <c r="D406" s="37">
        <f>SUMIFS(СВЦЭМ!$L$34:$L$777,СВЦЭМ!$A$34:$A$777,$A406,СВЦЭМ!$B$34:$B$777,D$401)+'СЕТ СН'!$F$13-'СЕТ СН'!$F$21</f>
        <v>120.32132094999997</v>
      </c>
      <c r="E406" s="37">
        <f>SUMIFS(СВЦЭМ!$L$34:$L$777,СВЦЭМ!$A$34:$A$777,$A406,СВЦЭМ!$B$34:$B$777,E$401)+'СЕТ СН'!$F$13-'СЕТ СН'!$F$21</f>
        <v>127.64375372999996</v>
      </c>
      <c r="F406" s="37">
        <f>SUMIFS(СВЦЭМ!$L$34:$L$777,СВЦЭМ!$A$34:$A$777,$A406,СВЦЭМ!$B$34:$B$777,F$401)+'СЕТ СН'!$F$13-'СЕТ СН'!$F$21</f>
        <v>128.73521554000001</v>
      </c>
      <c r="G406" s="37">
        <f>SUMIFS(СВЦЭМ!$L$34:$L$777,СВЦЭМ!$A$34:$A$777,$A406,СВЦЭМ!$B$34:$B$777,G$401)+'СЕТ СН'!$F$13-'СЕТ СН'!$F$21</f>
        <v>127.46891412000002</v>
      </c>
      <c r="H406" s="37">
        <f>SUMIFS(СВЦЭМ!$L$34:$L$777,СВЦЭМ!$A$34:$A$777,$A406,СВЦЭМ!$B$34:$B$777,H$401)+'СЕТ СН'!$F$13-'СЕТ СН'!$F$21</f>
        <v>111.11277174999998</v>
      </c>
      <c r="I406" s="37">
        <f>SUMIFS(СВЦЭМ!$L$34:$L$777,СВЦЭМ!$A$34:$A$777,$A406,СВЦЭМ!$B$34:$B$777,I$401)+'СЕТ СН'!$F$13-'СЕТ СН'!$F$21</f>
        <v>76.439488320000009</v>
      </c>
      <c r="J406" s="37">
        <f>SUMIFS(СВЦЭМ!$L$34:$L$777,СВЦЭМ!$A$34:$A$777,$A406,СВЦЭМ!$B$34:$B$777,J$401)+'СЕТ СН'!$F$13-'СЕТ СН'!$F$21</f>
        <v>24.366324169999984</v>
      </c>
      <c r="K406" s="37">
        <f>SUMIFS(СВЦЭМ!$L$34:$L$777,СВЦЭМ!$A$34:$A$777,$A406,СВЦЭМ!$B$34:$B$777,K$401)+'СЕТ СН'!$F$13-'СЕТ СН'!$F$21</f>
        <v>13.545999090000009</v>
      </c>
      <c r="L406" s="37">
        <f>SUMIFS(СВЦЭМ!$L$34:$L$777,СВЦЭМ!$A$34:$A$777,$A406,СВЦЭМ!$B$34:$B$777,L$401)+'СЕТ СН'!$F$13-'СЕТ СН'!$F$21</f>
        <v>19.694870219999984</v>
      </c>
      <c r="M406" s="37">
        <f>SUMIFS(СВЦЭМ!$L$34:$L$777,СВЦЭМ!$A$34:$A$777,$A406,СВЦЭМ!$B$34:$B$777,M$401)+'СЕТ СН'!$F$13-'СЕТ СН'!$F$21</f>
        <v>17.466883830000029</v>
      </c>
      <c r="N406" s="37">
        <f>SUMIFS(СВЦЭМ!$L$34:$L$777,СВЦЭМ!$A$34:$A$777,$A406,СВЦЭМ!$B$34:$B$777,N$401)+'СЕТ СН'!$F$13-'СЕТ СН'!$F$21</f>
        <v>11.340546789999962</v>
      </c>
      <c r="O406" s="37">
        <f>SUMIFS(СВЦЭМ!$L$34:$L$777,СВЦЭМ!$A$34:$A$777,$A406,СВЦЭМ!$B$34:$B$777,O$401)+'СЕТ СН'!$F$13-'СЕТ СН'!$F$21</f>
        <v>11.180160870000009</v>
      </c>
      <c r="P406" s="37">
        <f>SUMIFS(СВЦЭМ!$L$34:$L$777,СВЦЭМ!$A$34:$A$777,$A406,СВЦЭМ!$B$34:$B$777,P$401)+'СЕТ СН'!$F$13-'СЕТ СН'!$F$21</f>
        <v>11.886379290000036</v>
      </c>
      <c r="Q406" s="37">
        <f>SUMIFS(СВЦЭМ!$L$34:$L$777,СВЦЭМ!$A$34:$A$777,$A406,СВЦЭМ!$B$34:$B$777,Q$401)+'СЕТ СН'!$F$13-'СЕТ СН'!$F$21</f>
        <v>8.938973189999956</v>
      </c>
      <c r="R406" s="37">
        <f>SUMIFS(СВЦЭМ!$L$34:$L$777,СВЦЭМ!$A$34:$A$777,$A406,СВЦЭМ!$B$34:$B$777,R$401)+'СЕТ СН'!$F$13-'СЕТ СН'!$F$21</f>
        <v>8.6333482799999501</v>
      </c>
      <c r="S406" s="37">
        <f>SUMIFS(СВЦЭМ!$L$34:$L$777,СВЦЭМ!$A$34:$A$777,$A406,СВЦЭМ!$B$34:$B$777,S$401)+'СЕТ СН'!$F$13-'СЕТ СН'!$F$21</f>
        <v>10.840680720000023</v>
      </c>
      <c r="T406" s="37">
        <f>SUMIFS(СВЦЭМ!$L$34:$L$777,СВЦЭМ!$A$34:$A$777,$A406,СВЦЭМ!$B$34:$B$777,T$401)+'СЕТ СН'!$F$13-'СЕТ СН'!$F$21</f>
        <v>16.065706169999999</v>
      </c>
      <c r="U406" s="37">
        <f>SUMIFS(СВЦЭМ!$L$34:$L$777,СВЦЭМ!$A$34:$A$777,$A406,СВЦЭМ!$B$34:$B$777,U$401)+'СЕТ СН'!$F$13-'СЕТ СН'!$F$21</f>
        <v>14.511082920000035</v>
      </c>
      <c r="V406" s="37">
        <f>SUMIFS(СВЦЭМ!$L$34:$L$777,СВЦЭМ!$A$34:$A$777,$A406,СВЦЭМ!$B$34:$B$777,V$401)+'СЕТ СН'!$F$13-'СЕТ СН'!$F$21</f>
        <v>15.161614859999986</v>
      </c>
      <c r="W406" s="37">
        <f>SUMIFS(СВЦЭМ!$L$34:$L$777,СВЦЭМ!$A$34:$A$777,$A406,СВЦЭМ!$B$34:$B$777,W$401)+'СЕТ СН'!$F$13-'СЕТ СН'!$F$21</f>
        <v>11.879494909999949</v>
      </c>
      <c r="X406" s="37">
        <f>SUMIFS(СВЦЭМ!$L$34:$L$777,СВЦЭМ!$A$34:$A$777,$A406,СВЦЭМ!$B$34:$B$777,X$401)+'СЕТ СН'!$F$13-'СЕТ СН'!$F$21</f>
        <v>10.870595370000046</v>
      </c>
      <c r="Y406" s="37">
        <f>SUMIFS(СВЦЭМ!$L$34:$L$777,СВЦЭМ!$A$34:$A$777,$A406,СВЦЭМ!$B$34:$B$777,Y$401)+'СЕТ СН'!$F$13-'СЕТ СН'!$F$21</f>
        <v>39.909979750000048</v>
      </c>
    </row>
    <row r="407" spans="1:27" ht="15.75" x14ac:dyDescent="0.2">
      <c r="A407" s="36">
        <f t="shared" si="11"/>
        <v>42741</v>
      </c>
      <c r="B407" s="37">
        <f>SUMIFS(СВЦЭМ!$L$34:$L$777,СВЦЭМ!$A$34:$A$777,$A407,СВЦЭМ!$B$34:$B$777,B$401)+'СЕТ СН'!$F$13-'СЕТ СН'!$F$21</f>
        <v>64.443306269999994</v>
      </c>
      <c r="C407" s="37">
        <f>SUMIFS(СВЦЭМ!$L$34:$L$777,СВЦЭМ!$A$34:$A$777,$A407,СВЦЭМ!$B$34:$B$777,C$401)+'СЕТ СН'!$F$13-'СЕТ СН'!$F$21</f>
        <v>91.614345329999992</v>
      </c>
      <c r="D407" s="37">
        <f>SUMIFS(СВЦЭМ!$L$34:$L$777,СВЦЭМ!$A$34:$A$777,$A407,СВЦЭМ!$B$34:$B$777,D$401)+'СЕТ СН'!$F$13-'СЕТ СН'!$F$21</f>
        <v>109.09673208000004</v>
      </c>
      <c r="E407" s="37">
        <f>SUMIFS(СВЦЭМ!$L$34:$L$777,СВЦЭМ!$A$34:$A$777,$A407,СВЦЭМ!$B$34:$B$777,E$401)+'СЕТ СН'!$F$13-'СЕТ СН'!$F$21</f>
        <v>118.16271486000005</v>
      </c>
      <c r="F407" s="37">
        <f>SUMIFS(СВЦЭМ!$L$34:$L$777,СВЦЭМ!$A$34:$A$777,$A407,СВЦЭМ!$B$34:$B$777,F$401)+'СЕТ СН'!$F$13-'СЕТ СН'!$F$21</f>
        <v>119.11018010999999</v>
      </c>
      <c r="G407" s="37">
        <f>SUMIFS(СВЦЭМ!$L$34:$L$777,СВЦЭМ!$A$34:$A$777,$A407,СВЦЭМ!$B$34:$B$777,G$401)+'СЕТ СН'!$F$13-'СЕТ СН'!$F$21</f>
        <v>118.64678648999995</v>
      </c>
      <c r="H407" s="37">
        <f>SUMIFS(СВЦЭМ!$L$34:$L$777,СВЦЭМ!$A$34:$A$777,$A407,СВЦЭМ!$B$34:$B$777,H$401)+'СЕТ СН'!$F$13-'СЕТ СН'!$F$21</f>
        <v>101.04385295999998</v>
      </c>
      <c r="I407" s="37">
        <f>SUMIFS(СВЦЭМ!$L$34:$L$777,СВЦЭМ!$A$34:$A$777,$A407,СВЦЭМ!$B$34:$B$777,I$401)+'СЕТ СН'!$F$13-'СЕТ СН'!$F$21</f>
        <v>71.020306290000008</v>
      </c>
      <c r="J407" s="37">
        <f>SUMIFS(СВЦЭМ!$L$34:$L$777,СВЦЭМ!$A$34:$A$777,$A407,СВЦЭМ!$B$34:$B$777,J$401)+'СЕТ СН'!$F$13-'СЕТ СН'!$F$21</f>
        <v>20.361453159999996</v>
      </c>
      <c r="K407" s="37">
        <f>SUMIFS(СВЦЭМ!$L$34:$L$777,СВЦЭМ!$A$34:$A$777,$A407,СВЦЭМ!$B$34:$B$777,K$401)+'СЕТ СН'!$F$13-'СЕТ СН'!$F$21</f>
        <v>0.51543523999998797</v>
      </c>
      <c r="L407" s="37">
        <f>SUMIFS(СВЦЭМ!$L$34:$L$777,СВЦЭМ!$A$34:$A$777,$A407,СВЦЭМ!$B$34:$B$777,L$401)+'СЕТ СН'!$F$13-'СЕТ СН'!$F$21</f>
        <v>17.370293700000047</v>
      </c>
      <c r="M407" s="37">
        <f>SUMIFS(СВЦЭМ!$L$34:$L$777,СВЦЭМ!$A$34:$A$777,$A407,СВЦЭМ!$B$34:$B$777,M$401)+'СЕТ СН'!$F$13-'СЕТ СН'!$F$21</f>
        <v>19.917406430000028</v>
      </c>
      <c r="N407" s="37">
        <f>SUMIFS(СВЦЭМ!$L$34:$L$777,СВЦЭМ!$A$34:$A$777,$A407,СВЦЭМ!$B$34:$B$777,N$401)+'СЕТ СН'!$F$13-'СЕТ СН'!$F$21</f>
        <v>14.109379979999972</v>
      </c>
      <c r="O407" s="37">
        <f>SUMIFS(СВЦЭМ!$L$34:$L$777,СВЦЭМ!$A$34:$A$777,$A407,СВЦЭМ!$B$34:$B$777,O$401)+'СЕТ СН'!$F$13-'СЕТ СН'!$F$21</f>
        <v>3.9407770399999436</v>
      </c>
      <c r="P407" s="37">
        <f>SUMIFS(СВЦЭМ!$L$34:$L$777,СВЦЭМ!$A$34:$A$777,$A407,СВЦЭМ!$B$34:$B$777,P$401)+'СЕТ СН'!$F$13-'СЕТ СН'!$F$21</f>
        <v>-3.3271657999999888</v>
      </c>
      <c r="Q407" s="37">
        <f>SUMIFS(СВЦЭМ!$L$34:$L$777,СВЦЭМ!$A$34:$A$777,$A407,СВЦЭМ!$B$34:$B$777,Q$401)+'СЕТ СН'!$F$13-'СЕТ СН'!$F$21</f>
        <v>-2.1200609899999563</v>
      </c>
      <c r="R407" s="37">
        <f>SUMIFS(СВЦЭМ!$L$34:$L$777,СВЦЭМ!$A$34:$A$777,$A407,СВЦЭМ!$B$34:$B$777,R$401)+'СЕТ СН'!$F$13-'СЕТ СН'!$F$21</f>
        <v>-4.0887139500000558</v>
      </c>
      <c r="S407" s="37">
        <f>SUMIFS(СВЦЭМ!$L$34:$L$777,СВЦЭМ!$A$34:$A$777,$A407,СВЦЭМ!$B$34:$B$777,S$401)+'СЕТ СН'!$F$13-'СЕТ СН'!$F$21</f>
        <v>8.8777738799999497</v>
      </c>
      <c r="T407" s="37">
        <f>SUMIFS(СВЦЭМ!$L$34:$L$777,СВЦЭМ!$A$34:$A$777,$A407,СВЦЭМ!$B$34:$B$777,T$401)+'СЕТ СН'!$F$13-'СЕТ СН'!$F$21</f>
        <v>13.948345840000002</v>
      </c>
      <c r="U407" s="37">
        <f>SUMIFS(СВЦЭМ!$L$34:$L$777,СВЦЭМ!$A$34:$A$777,$A407,СВЦЭМ!$B$34:$B$777,U$401)+'СЕТ СН'!$F$13-'СЕТ СН'!$F$21</f>
        <v>15.625994529999957</v>
      </c>
      <c r="V407" s="37">
        <f>SUMIFS(СВЦЭМ!$L$34:$L$777,СВЦЭМ!$A$34:$A$777,$A407,СВЦЭМ!$B$34:$B$777,V$401)+'СЕТ СН'!$F$13-'СЕТ СН'!$F$21</f>
        <v>21.787796120000053</v>
      </c>
      <c r="W407" s="37">
        <f>SUMIFS(СВЦЭМ!$L$34:$L$777,СВЦЭМ!$A$34:$A$777,$A407,СВЦЭМ!$B$34:$B$777,W$401)+'СЕТ СН'!$F$13-'СЕТ СН'!$F$21</f>
        <v>18.254113019999977</v>
      </c>
      <c r="X407" s="37">
        <f>SUMIFS(СВЦЭМ!$L$34:$L$777,СВЦЭМ!$A$34:$A$777,$A407,СВЦЭМ!$B$34:$B$777,X$401)+'СЕТ СН'!$F$13-'СЕТ СН'!$F$21</f>
        <v>6.1963087899999891</v>
      </c>
      <c r="Y407" s="37">
        <f>SUMIFS(СВЦЭМ!$L$34:$L$777,СВЦЭМ!$A$34:$A$777,$A407,СВЦЭМ!$B$34:$B$777,Y$401)+'СЕТ СН'!$F$13-'СЕТ СН'!$F$21</f>
        <v>26.851585239999963</v>
      </c>
    </row>
    <row r="408" spans="1:27" ht="15.75" x14ac:dyDescent="0.2">
      <c r="A408" s="36">
        <f t="shared" si="11"/>
        <v>42742</v>
      </c>
      <c r="B408" s="37">
        <f>SUMIFS(СВЦЭМ!$L$34:$L$777,СВЦЭМ!$A$34:$A$777,$A408,СВЦЭМ!$B$34:$B$777,B$401)+'СЕТ СН'!$F$13-'СЕТ СН'!$F$21</f>
        <v>62.664667140000006</v>
      </c>
      <c r="C408" s="37">
        <f>SUMIFS(СВЦЭМ!$L$34:$L$777,СВЦЭМ!$A$34:$A$777,$A408,СВЦЭМ!$B$34:$B$777,C$401)+'СЕТ СН'!$F$13-'СЕТ СН'!$F$21</f>
        <v>89.135094600000002</v>
      </c>
      <c r="D408" s="37">
        <f>SUMIFS(СВЦЭМ!$L$34:$L$777,СВЦЭМ!$A$34:$A$777,$A408,СВЦЭМ!$B$34:$B$777,D$401)+'СЕТ СН'!$F$13-'СЕТ СН'!$F$21</f>
        <v>106.99584513000002</v>
      </c>
      <c r="E408" s="37">
        <f>SUMIFS(СВЦЭМ!$L$34:$L$777,СВЦЭМ!$A$34:$A$777,$A408,СВЦЭМ!$B$34:$B$777,E$401)+'СЕТ СН'!$F$13-'СЕТ СН'!$F$21</f>
        <v>113.96564153999998</v>
      </c>
      <c r="F408" s="37">
        <f>SUMIFS(СВЦЭМ!$L$34:$L$777,СВЦЭМ!$A$34:$A$777,$A408,СВЦЭМ!$B$34:$B$777,F$401)+'СЕТ СН'!$F$13-'СЕТ СН'!$F$21</f>
        <v>116.73406244</v>
      </c>
      <c r="G408" s="37">
        <f>SUMIFS(СВЦЭМ!$L$34:$L$777,СВЦЭМ!$A$34:$A$777,$A408,СВЦЭМ!$B$34:$B$777,G$401)+'СЕТ СН'!$F$13-'СЕТ СН'!$F$21</f>
        <v>118.53638035999995</v>
      </c>
      <c r="H408" s="37">
        <f>SUMIFS(СВЦЭМ!$L$34:$L$777,СВЦЭМ!$A$34:$A$777,$A408,СВЦЭМ!$B$34:$B$777,H$401)+'СЕТ СН'!$F$13-'СЕТ СН'!$F$21</f>
        <v>100.09170104999998</v>
      </c>
      <c r="I408" s="37">
        <f>SUMIFS(СВЦЭМ!$L$34:$L$777,СВЦЭМ!$A$34:$A$777,$A408,СВЦЭМ!$B$34:$B$777,I$401)+'СЕТ СН'!$F$13-'СЕТ СН'!$F$21</f>
        <v>72.042277389999981</v>
      </c>
      <c r="J408" s="37">
        <f>SUMIFS(СВЦЭМ!$L$34:$L$777,СВЦЭМ!$A$34:$A$777,$A408,СВЦЭМ!$B$34:$B$777,J$401)+'СЕТ СН'!$F$13-'СЕТ СН'!$F$21</f>
        <v>20.339339160000009</v>
      </c>
      <c r="K408" s="37">
        <f>SUMIFS(СВЦЭМ!$L$34:$L$777,СВЦЭМ!$A$34:$A$777,$A408,СВЦЭМ!$B$34:$B$777,K$401)+'СЕТ СН'!$F$13-'СЕТ СН'!$F$21</f>
        <v>6.1540831400000116</v>
      </c>
      <c r="L408" s="37">
        <f>SUMIFS(СВЦЭМ!$L$34:$L$777,СВЦЭМ!$A$34:$A$777,$A408,СВЦЭМ!$B$34:$B$777,L$401)+'СЕТ СН'!$F$13-'СЕТ СН'!$F$21</f>
        <v>12.153495850000013</v>
      </c>
      <c r="M408" s="37">
        <f>SUMIFS(СВЦЭМ!$L$34:$L$777,СВЦЭМ!$A$34:$A$777,$A408,СВЦЭМ!$B$34:$B$777,M$401)+'СЕТ СН'!$F$13-'СЕТ СН'!$F$21</f>
        <v>14.253478399999949</v>
      </c>
      <c r="N408" s="37">
        <f>SUMIFS(СВЦЭМ!$L$34:$L$777,СВЦЭМ!$A$34:$A$777,$A408,СВЦЭМ!$B$34:$B$777,N$401)+'СЕТ СН'!$F$13-'СЕТ СН'!$F$21</f>
        <v>7.052062879999994</v>
      </c>
      <c r="O408" s="37">
        <f>SUMIFS(СВЦЭМ!$L$34:$L$777,СВЦЭМ!$A$34:$A$777,$A408,СВЦЭМ!$B$34:$B$777,O$401)+'СЕТ СН'!$F$13-'СЕТ СН'!$F$21</f>
        <v>2.3467957399999477</v>
      </c>
      <c r="P408" s="37">
        <f>SUMIFS(СВЦЭМ!$L$34:$L$777,СВЦЭМ!$A$34:$A$777,$A408,СВЦЭМ!$B$34:$B$777,P$401)+'СЕТ СН'!$F$13-'СЕТ СН'!$F$21</f>
        <v>2.9469404899999745</v>
      </c>
      <c r="Q408" s="37">
        <f>SUMIFS(СВЦЭМ!$L$34:$L$777,СВЦЭМ!$A$34:$A$777,$A408,СВЦЭМ!$B$34:$B$777,Q$401)+'СЕТ СН'!$F$13-'СЕТ СН'!$F$21</f>
        <v>0.57690460000003441</v>
      </c>
      <c r="R408" s="37">
        <f>SUMIFS(СВЦЭМ!$L$34:$L$777,СВЦЭМ!$A$34:$A$777,$A408,СВЦЭМ!$B$34:$B$777,R$401)+'СЕТ СН'!$F$13-'СЕТ СН'!$F$21</f>
        <v>1.2302501899999925</v>
      </c>
      <c r="S408" s="37">
        <f>SUMIFS(СВЦЭМ!$L$34:$L$777,СВЦЭМ!$A$34:$A$777,$A408,СВЦЭМ!$B$34:$B$777,S$401)+'СЕТ СН'!$F$13-'СЕТ СН'!$F$21</f>
        <v>6.4329955499999869</v>
      </c>
      <c r="T408" s="37">
        <f>SUMIFS(СВЦЭМ!$L$34:$L$777,СВЦЭМ!$A$34:$A$777,$A408,СВЦЭМ!$B$34:$B$777,T$401)+'СЕТ СН'!$F$13-'СЕТ СН'!$F$21</f>
        <v>26.611893880000025</v>
      </c>
      <c r="U408" s="37">
        <f>SUMIFS(СВЦЭМ!$L$34:$L$777,СВЦЭМ!$A$34:$A$777,$A408,СВЦЭМ!$B$34:$B$777,U$401)+'СЕТ СН'!$F$13-'СЕТ СН'!$F$21</f>
        <v>23.810851179999986</v>
      </c>
      <c r="V408" s="37">
        <f>SUMIFS(СВЦЭМ!$L$34:$L$777,СВЦЭМ!$A$34:$A$777,$A408,СВЦЭМ!$B$34:$B$777,V$401)+'СЕТ СН'!$F$13-'СЕТ СН'!$F$21</f>
        <v>17.040363879999973</v>
      </c>
      <c r="W408" s="37">
        <f>SUMIFS(СВЦЭМ!$L$34:$L$777,СВЦЭМ!$A$34:$A$777,$A408,СВЦЭМ!$B$34:$B$777,W$401)+'СЕТ СН'!$F$13-'СЕТ СН'!$F$21</f>
        <v>13.425255930000048</v>
      </c>
      <c r="X408" s="37">
        <f>SUMIFS(СВЦЭМ!$L$34:$L$777,СВЦЭМ!$A$34:$A$777,$A408,СВЦЭМ!$B$34:$B$777,X$401)+'СЕТ СН'!$F$13-'СЕТ СН'!$F$21</f>
        <v>6.0363111799999842</v>
      </c>
      <c r="Y408" s="37">
        <f>SUMIFS(СВЦЭМ!$L$34:$L$777,СВЦЭМ!$A$34:$A$777,$A408,СВЦЭМ!$B$34:$B$777,Y$401)+'СЕТ СН'!$F$13-'СЕТ СН'!$F$21</f>
        <v>35.930970450000018</v>
      </c>
    </row>
    <row r="409" spans="1:27" ht="15.75" x14ac:dyDescent="0.2">
      <c r="A409" s="36">
        <f t="shared" si="11"/>
        <v>42743</v>
      </c>
      <c r="B409" s="37">
        <f>SUMIFS(СВЦЭМ!$L$34:$L$777,СВЦЭМ!$A$34:$A$777,$A409,СВЦЭМ!$B$34:$B$777,B$401)+'СЕТ СН'!$F$13-'СЕТ СН'!$F$21</f>
        <v>62.443846620000045</v>
      </c>
      <c r="C409" s="37">
        <f>SUMIFS(СВЦЭМ!$L$34:$L$777,СВЦЭМ!$A$34:$A$777,$A409,СВЦЭМ!$B$34:$B$777,C$401)+'СЕТ СН'!$F$13-'СЕТ СН'!$F$21</f>
        <v>95.125441990000013</v>
      </c>
      <c r="D409" s="37">
        <f>SUMIFS(СВЦЭМ!$L$34:$L$777,СВЦЭМ!$A$34:$A$777,$A409,СВЦЭМ!$B$34:$B$777,D$401)+'СЕТ СН'!$F$13-'СЕТ СН'!$F$21</f>
        <v>125.53369716999998</v>
      </c>
      <c r="E409" s="37">
        <f>SUMIFS(СВЦЭМ!$L$34:$L$777,СВЦЭМ!$A$34:$A$777,$A409,СВЦЭМ!$B$34:$B$777,E$401)+'СЕТ СН'!$F$13-'СЕТ СН'!$F$21</f>
        <v>153.60293822999995</v>
      </c>
      <c r="F409" s="37">
        <f>SUMIFS(СВЦЭМ!$L$34:$L$777,СВЦЭМ!$A$34:$A$777,$A409,СВЦЭМ!$B$34:$B$777,F$401)+'СЕТ СН'!$F$13-'СЕТ СН'!$F$21</f>
        <v>160.68787638000003</v>
      </c>
      <c r="G409" s="37">
        <f>SUMIFS(СВЦЭМ!$L$34:$L$777,СВЦЭМ!$A$34:$A$777,$A409,СВЦЭМ!$B$34:$B$777,G$401)+'СЕТ СН'!$F$13-'СЕТ СН'!$F$21</f>
        <v>155.44194145999995</v>
      </c>
      <c r="H409" s="37">
        <f>SUMIFS(СВЦЭМ!$L$34:$L$777,СВЦЭМ!$A$34:$A$777,$A409,СВЦЭМ!$B$34:$B$777,H$401)+'СЕТ СН'!$F$13-'СЕТ СН'!$F$21</f>
        <v>147.06522722</v>
      </c>
      <c r="I409" s="37">
        <f>SUMIFS(СВЦЭМ!$L$34:$L$777,СВЦЭМ!$A$34:$A$777,$A409,СВЦЭМ!$B$34:$B$777,I$401)+'СЕТ СН'!$F$13-'СЕТ СН'!$F$21</f>
        <v>114.19846357999995</v>
      </c>
      <c r="J409" s="37">
        <f>SUMIFS(СВЦЭМ!$L$34:$L$777,СВЦЭМ!$A$34:$A$777,$A409,СВЦЭМ!$B$34:$B$777,J$401)+'СЕТ СН'!$F$13-'СЕТ СН'!$F$21</f>
        <v>69.323877469999957</v>
      </c>
      <c r="K409" s="37">
        <f>SUMIFS(СВЦЭМ!$L$34:$L$777,СВЦЭМ!$A$34:$A$777,$A409,СВЦЭМ!$B$34:$B$777,K$401)+'СЕТ СН'!$F$13-'СЕТ СН'!$F$21</f>
        <v>37.897498580000047</v>
      </c>
      <c r="L409" s="37">
        <f>SUMIFS(СВЦЭМ!$L$34:$L$777,СВЦЭМ!$A$34:$A$777,$A409,СВЦЭМ!$B$34:$B$777,L$401)+'СЕТ СН'!$F$13-'СЕТ СН'!$F$21</f>
        <v>25.327651710000055</v>
      </c>
      <c r="M409" s="37">
        <f>SUMIFS(СВЦЭМ!$L$34:$L$777,СВЦЭМ!$A$34:$A$777,$A409,СВЦЭМ!$B$34:$B$777,M$401)+'СЕТ СН'!$F$13-'СЕТ СН'!$F$21</f>
        <v>25.434302770000045</v>
      </c>
      <c r="N409" s="37">
        <f>SUMIFS(СВЦЭМ!$L$34:$L$777,СВЦЭМ!$A$34:$A$777,$A409,СВЦЭМ!$B$34:$B$777,N$401)+'СЕТ СН'!$F$13-'СЕТ СН'!$F$21</f>
        <v>21.036255419999975</v>
      </c>
      <c r="O409" s="37">
        <f>SUMIFS(СВЦЭМ!$L$34:$L$777,СВЦЭМ!$A$34:$A$777,$A409,СВЦЭМ!$B$34:$B$777,O$401)+'СЕТ СН'!$F$13-'СЕТ СН'!$F$21</f>
        <v>29.529618099999993</v>
      </c>
      <c r="P409" s="37">
        <f>SUMIFS(СВЦЭМ!$L$34:$L$777,СВЦЭМ!$A$34:$A$777,$A409,СВЦЭМ!$B$34:$B$777,P$401)+'СЕТ СН'!$F$13-'СЕТ СН'!$F$21</f>
        <v>36.249872600000003</v>
      </c>
      <c r="Q409" s="37">
        <f>SUMIFS(СВЦЭМ!$L$34:$L$777,СВЦЭМ!$A$34:$A$777,$A409,СВЦЭМ!$B$34:$B$777,Q$401)+'СЕТ СН'!$F$13-'СЕТ СН'!$F$21</f>
        <v>46.669291100000009</v>
      </c>
      <c r="R409" s="37">
        <f>SUMIFS(СВЦЭМ!$L$34:$L$777,СВЦЭМ!$A$34:$A$777,$A409,СВЦЭМ!$B$34:$B$777,R$401)+'СЕТ СН'!$F$13-'СЕТ СН'!$F$21</f>
        <v>43.832583999999997</v>
      </c>
      <c r="S409" s="37">
        <f>SUMIFS(СВЦЭМ!$L$34:$L$777,СВЦЭМ!$A$34:$A$777,$A409,СВЦЭМ!$B$34:$B$777,S$401)+'СЕТ СН'!$F$13-'СЕТ СН'!$F$21</f>
        <v>25.221456719999992</v>
      </c>
      <c r="T409" s="37">
        <f>SUMIFS(СВЦЭМ!$L$34:$L$777,СВЦЭМ!$A$34:$A$777,$A409,СВЦЭМ!$B$34:$B$777,T$401)+'СЕТ СН'!$F$13-'СЕТ СН'!$F$21</f>
        <v>37.252563190000046</v>
      </c>
      <c r="U409" s="37">
        <f>SUMIFS(СВЦЭМ!$L$34:$L$777,СВЦЭМ!$A$34:$A$777,$A409,СВЦЭМ!$B$34:$B$777,U$401)+'СЕТ СН'!$F$13-'СЕТ СН'!$F$21</f>
        <v>35.42643443999998</v>
      </c>
      <c r="V409" s="37">
        <f>SUMIFS(СВЦЭМ!$L$34:$L$777,СВЦЭМ!$A$34:$A$777,$A409,СВЦЭМ!$B$34:$B$777,V$401)+'СЕТ СН'!$F$13-'СЕТ СН'!$F$21</f>
        <v>30.565516119999984</v>
      </c>
      <c r="W409" s="37">
        <f>SUMIFS(СВЦЭМ!$L$34:$L$777,СВЦЭМ!$A$34:$A$777,$A409,СВЦЭМ!$B$34:$B$777,W$401)+'СЕТ СН'!$F$13-'СЕТ СН'!$F$21</f>
        <v>29.529677859999993</v>
      </c>
      <c r="X409" s="37">
        <f>SUMIFS(СВЦЭМ!$L$34:$L$777,СВЦЭМ!$A$34:$A$777,$A409,СВЦЭМ!$B$34:$B$777,X$401)+'СЕТ СН'!$F$13-'СЕТ СН'!$F$21</f>
        <v>42.370437960000004</v>
      </c>
      <c r="Y409" s="37">
        <f>SUMIFS(СВЦЭМ!$L$34:$L$777,СВЦЭМ!$A$34:$A$777,$A409,СВЦЭМ!$B$34:$B$777,Y$401)+'СЕТ СН'!$F$13-'СЕТ СН'!$F$21</f>
        <v>91.332470159999957</v>
      </c>
    </row>
    <row r="410" spans="1:27" ht="15.75" x14ac:dyDescent="0.2">
      <c r="A410" s="36">
        <f t="shared" si="11"/>
        <v>42744</v>
      </c>
      <c r="B410" s="37">
        <f>SUMIFS(СВЦЭМ!$L$34:$L$777,СВЦЭМ!$A$34:$A$777,$A410,СВЦЭМ!$B$34:$B$777,B$401)+'СЕТ СН'!$F$13-'СЕТ СН'!$F$21</f>
        <v>122.69377407000002</v>
      </c>
      <c r="C410" s="37">
        <f>SUMIFS(СВЦЭМ!$L$34:$L$777,СВЦЭМ!$A$34:$A$777,$A410,СВЦЭМ!$B$34:$B$777,C$401)+'СЕТ СН'!$F$13-'СЕТ СН'!$F$21</f>
        <v>152.07429890000003</v>
      </c>
      <c r="D410" s="37">
        <f>SUMIFS(СВЦЭМ!$L$34:$L$777,СВЦЭМ!$A$34:$A$777,$A410,СВЦЭМ!$B$34:$B$777,D$401)+'СЕТ СН'!$F$13-'СЕТ СН'!$F$21</f>
        <v>174.04364066999995</v>
      </c>
      <c r="E410" s="37">
        <f>SUMIFS(СВЦЭМ!$L$34:$L$777,СВЦЭМ!$A$34:$A$777,$A410,СВЦЭМ!$B$34:$B$777,E$401)+'СЕТ СН'!$F$13-'СЕТ СН'!$F$21</f>
        <v>184.07938765999995</v>
      </c>
      <c r="F410" s="37">
        <f>SUMIFS(СВЦЭМ!$L$34:$L$777,СВЦЭМ!$A$34:$A$777,$A410,СВЦЭМ!$B$34:$B$777,F$401)+'СЕТ СН'!$F$13-'СЕТ СН'!$F$21</f>
        <v>181.92723060000003</v>
      </c>
      <c r="G410" s="37">
        <f>SUMIFS(СВЦЭМ!$L$34:$L$777,СВЦЭМ!$A$34:$A$777,$A410,СВЦЭМ!$B$34:$B$777,G$401)+'СЕТ СН'!$F$13-'СЕТ СН'!$F$21</f>
        <v>173.96020377000002</v>
      </c>
      <c r="H410" s="37">
        <f>SUMIFS(СВЦЭМ!$L$34:$L$777,СВЦЭМ!$A$34:$A$777,$A410,СВЦЭМ!$B$34:$B$777,H$401)+'СЕТ СН'!$F$13-'СЕТ СН'!$F$21</f>
        <v>131.74540490000004</v>
      </c>
      <c r="I410" s="37">
        <f>SUMIFS(СВЦЭМ!$L$34:$L$777,СВЦЭМ!$A$34:$A$777,$A410,СВЦЭМ!$B$34:$B$777,I$401)+'СЕТ СН'!$F$13-'СЕТ СН'!$F$21</f>
        <v>95.012482829999954</v>
      </c>
      <c r="J410" s="37">
        <f>SUMIFS(СВЦЭМ!$L$34:$L$777,СВЦЭМ!$A$34:$A$777,$A410,СВЦЭМ!$B$34:$B$777,J$401)+'СЕТ СН'!$F$13-'СЕТ СН'!$F$21</f>
        <v>47.402825880000023</v>
      </c>
      <c r="K410" s="37">
        <f>SUMIFS(СВЦЭМ!$L$34:$L$777,СВЦЭМ!$A$34:$A$777,$A410,СВЦЭМ!$B$34:$B$777,K$401)+'СЕТ СН'!$F$13-'СЕТ СН'!$F$21</f>
        <v>29.41801147000001</v>
      </c>
      <c r="L410" s="37">
        <f>SUMIFS(СВЦЭМ!$L$34:$L$777,СВЦЭМ!$A$34:$A$777,$A410,СВЦЭМ!$B$34:$B$777,L$401)+'СЕТ СН'!$F$13-'СЕТ СН'!$F$21</f>
        <v>27.805225410000048</v>
      </c>
      <c r="M410" s="37">
        <f>SUMIFS(СВЦЭМ!$L$34:$L$777,СВЦЭМ!$A$34:$A$777,$A410,СВЦЭМ!$B$34:$B$777,M$401)+'СЕТ СН'!$F$13-'СЕТ СН'!$F$21</f>
        <v>26.136379010000041</v>
      </c>
      <c r="N410" s="37">
        <f>SUMIFS(СВЦЭМ!$L$34:$L$777,СВЦЭМ!$A$34:$A$777,$A410,СВЦЭМ!$B$34:$B$777,N$401)+'СЕТ СН'!$F$13-'СЕТ СН'!$F$21</f>
        <v>41.456526430000054</v>
      </c>
      <c r="O410" s="37">
        <f>SUMIFS(СВЦЭМ!$L$34:$L$777,СВЦЭМ!$A$34:$A$777,$A410,СВЦЭМ!$B$34:$B$777,O$401)+'СЕТ СН'!$F$13-'СЕТ СН'!$F$21</f>
        <v>41.590796609999984</v>
      </c>
      <c r="P410" s="37">
        <f>SUMIFS(СВЦЭМ!$L$34:$L$777,СВЦЭМ!$A$34:$A$777,$A410,СВЦЭМ!$B$34:$B$777,P$401)+'СЕТ СН'!$F$13-'СЕТ СН'!$F$21</f>
        <v>43.350865010000007</v>
      </c>
      <c r="Q410" s="37">
        <f>SUMIFS(СВЦЭМ!$L$34:$L$777,СВЦЭМ!$A$34:$A$777,$A410,СВЦЭМ!$B$34:$B$777,Q$401)+'СЕТ СН'!$F$13-'СЕТ СН'!$F$21</f>
        <v>42.981874380000022</v>
      </c>
      <c r="R410" s="37">
        <f>SUMIFS(СВЦЭМ!$L$34:$L$777,СВЦЭМ!$A$34:$A$777,$A410,СВЦЭМ!$B$34:$B$777,R$401)+'СЕТ СН'!$F$13-'СЕТ СН'!$F$21</f>
        <v>44.87479699000005</v>
      </c>
      <c r="S410" s="37">
        <f>SUMIFS(СВЦЭМ!$L$34:$L$777,СВЦЭМ!$A$34:$A$777,$A410,СВЦЭМ!$B$34:$B$777,S$401)+'СЕТ СН'!$F$13-'СЕТ СН'!$F$21</f>
        <v>39.859722609999949</v>
      </c>
      <c r="T410" s="37">
        <f>SUMIFS(СВЦЭМ!$L$34:$L$777,СВЦЭМ!$A$34:$A$777,$A410,СВЦЭМ!$B$34:$B$777,T$401)+'СЕТ СН'!$F$13-'СЕТ СН'!$F$21</f>
        <v>28.626667780000048</v>
      </c>
      <c r="U410" s="37">
        <f>SUMIFS(СВЦЭМ!$L$34:$L$777,СВЦЭМ!$A$34:$A$777,$A410,СВЦЭМ!$B$34:$B$777,U$401)+'СЕТ СН'!$F$13-'СЕТ СН'!$F$21</f>
        <v>31.49240771999996</v>
      </c>
      <c r="V410" s="37">
        <f>SUMIFS(СВЦЭМ!$L$34:$L$777,СВЦЭМ!$A$34:$A$777,$A410,СВЦЭМ!$B$34:$B$777,V$401)+'СЕТ СН'!$F$13-'СЕТ СН'!$F$21</f>
        <v>31.222797219999961</v>
      </c>
      <c r="W410" s="37">
        <f>SUMIFS(СВЦЭМ!$L$34:$L$777,СВЦЭМ!$A$34:$A$777,$A410,СВЦЭМ!$B$34:$B$777,W$401)+'СЕТ СН'!$F$13-'СЕТ СН'!$F$21</f>
        <v>31.913708349999979</v>
      </c>
      <c r="X410" s="37">
        <f>SUMIFS(СВЦЭМ!$L$34:$L$777,СВЦЭМ!$A$34:$A$777,$A410,СВЦЭМ!$B$34:$B$777,X$401)+'СЕТ СН'!$F$13-'СЕТ СН'!$F$21</f>
        <v>39.081335979999949</v>
      </c>
      <c r="Y410" s="37">
        <f>SUMIFS(СВЦЭМ!$L$34:$L$777,СВЦЭМ!$A$34:$A$777,$A410,СВЦЭМ!$B$34:$B$777,Y$401)+'СЕТ СН'!$F$13-'СЕТ СН'!$F$21</f>
        <v>78.66686003999996</v>
      </c>
    </row>
    <row r="411" spans="1:27" ht="15.75" x14ac:dyDescent="0.2">
      <c r="A411" s="36">
        <f t="shared" si="11"/>
        <v>42745</v>
      </c>
      <c r="B411" s="37">
        <f>SUMIFS(СВЦЭМ!$L$34:$L$777,СВЦЭМ!$A$34:$A$777,$A411,СВЦЭМ!$B$34:$B$777,B$401)+'СЕТ СН'!$F$13-'СЕТ СН'!$F$21</f>
        <v>154.8104697</v>
      </c>
      <c r="C411" s="37">
        <f>SUMIFS(СВЦЭМ!$L$34:$L$777,СВЦЭМ!$A$34:$A$777,$A411,СВЦЭМ!$B$34:$B$777,C$401)+'СЕТ СН'!$F$13-'СЕТ СН'!$F$21</f>
        <v>177.94629939000004</v>
      </c>
      <c r="D411" s="37">
        <f>SUMIFS(СВЦЭМ!$L$34:$L$777,СВЦЭМ!$A$34:$A$777,$A411,СВЦЭМ!$B$34:$B$777,D$401)+'СЕТ СН'!$F$13-'СЕТ СН'!$F$21</f>
        <v>180.62927348999995</v>
      </c>
      <c r="E411" s="37">
        <f>SUMIFS(СВЦЭМ!$L$34:$L$777,СВЦЭМ!$A$34:$A$777,$A411,СВЦЭМ!$B$34:$B$777,E$401)+'СЕТ СН'!$F$13-'СЕТ СН'!$F$21</f>
        <v>182.91871122999999</v>
      </c>
      <c r="F411" s="37">
        <f>SUMIFS(СВЦЭМ!$L$34:$L$777,СВЦЭМ!$A$34:$A$777,$A411,СВЦЭМ!$B$34:$B$777,F$401)+'СЕТ СН'!$F$13-'СЕТ СН'!$F$21</f>
        <v>183.29540380000003</v>
      </c>
      <c r="G411" s="37">
        <f>SUMIFS(СВЦЭМ!$L$34:$L$777,СВЦЭМ!$A$34:$A$777,$A411,СВЦЭМ!$B$34:$B$777,G$401)+'СЕТ СН'!$F$13-'СЕТ СН'!$F$21</f>
        <v>183.27449817000002</v>
      </c>
      <c r="H411" s="37">
        <f>SUMIFS(СВЦЭМ!$L$34:$L$777,СВЦЭМ!$A$34:$A$777,$A411,СВЦЭМ!$B$34:$B$777,H$401)+'СЕТ СН'!$F$13-'СЕТ СН'!$F$21</f>
        <v>156.30365876999997</v>
      </c>
      <c r="I411" s="37">
        <f>SUMIFS(СВЦЭМ!$L$34:$L$777,СВЦЭМ!$A$34:$A$777,$A411,СВЦЭМ!$B$34:$B$777,I$401)+'СЕТ СН'!$F$13-'СЕТ СН'!$F$21</f>
        <v>98.897964809999962</v>
      </c>
      <c r="J411" s="37">
        <f>SUMIFS(СВЦЭМ!$L$34:$L$777,СВЦЭМ!$A$34:$A$777,$A411,СВЦЭМ!$B$34:$B$777,J$401)+'СЕТ СН'!$F$13-'СЕТ СН'!$F$21</f>
        <v>42.603002059999994</v>
      </c>
      <c r="K411" s="37">
        <f>SUMIFS(СВЦЭМ!$L$34:$L$777,СВЦЭМ!$A$34:$A$777,$A411,СВЦЭМ!$B$34:$B$777,K$401)+'СЕТ СН'!$F$13-'СЕТ СН'!$F$21</f>
        <v>35.26749443999995</v>
      </c>
      <c r="L411" s="37">
        <f>SUMIFS(СВЦЭМ!$L$34:$L$777,СВЦЭМ!$A$34:$A$777,$A411,СВЦЭМ!$B$34:$B$777,L$401)+'СЕТ СН'!$F$13-'СЕТ СН'!$F$21</f>
        <v>35.501532320000024</v>
      </c>
      <c r="M411" s="37">
        <f>SUMIFS(СВЦЭМ!$L$34:$L$777,СВЦЭМ!$A$34:$A$777,$A411,СВЦЭМ!$B$34:$B$777,M$401)+'СЕТ СН'!$F$13-'СЕТ СН'!$F$21</f>
        <v>29.954152450000038</v>
      </c>
      <c r="N411" s="37">
        <f>SUMIFS(СВЦЭМ!$L$34:$L$777,СВЦЭМ!$A$34:$A$777,$A411,СВЦЭМ!$B$34:$B$777,N$401)+'СЕТ СН'!$F$13-'СЕТ СН'!$F$21</f>
        <v>32.958322120000048</v>
      </c>
      <c r="O411" s="37">
        <f>SUMIFS(СВЦЭМ!$L$34:$L$777,СВЦЭМ!$A$34:$A$777,$A411,СВЦЭМ!$B$34:$B$777,O$401)+'СЕТ СН'!$F$13-'СЕТ СН'!$F$21</f>
        <v>40.251448269999969</v>
      </c>
      <c r="P411" s="37">
        <f>SUMIFS(СВЦЭМ!$L$34:$L$777,СВЦЭМ!$A$34:$A$777,$A411,СВЦЭМ!$B$34:$B$777,P$401)+'СЕТ СН'!$F$13-'СЕТ СН'!$F$21</f>
        <v>48.340478400000052</v>
      </c>
      <c r="Q411" s="37">
        <f>SUMIFS(СВЦЭМ!$L$34:$L$777,СВЦЭМ!$A$34:$A$777,$A411,СВЦЭМ!$B$34:$B$777,Q$401)+'СЕТ СН'!$F$13-'СЕТ СН'!$F$21</f>
        <v>58.465961920000041</v>
      </c>
      <c r="R411" s="37">
        <f>SUMIFS(СВЦЭМ!$L$34:$L$777,СВЦЭМ!$A$34:$A$777,$A411,СВЦЭМ!$B$34:$B$777,R$401)+'СЕТ СН'!$F$13-'СЕТ СН'!$F$21</f>
        <v>56.869680789999961</v>
      </c>
      <c r="S411" s="37">
        <f>SUMIFS(СВЦЭМ!$L$34:$L$777,СВЦЭМ!$A$34:$A$777,$A411,СВЦЭМ!$B$34:$B$777,S$401)+'СЕТ СН'!$F$13-'СЕТ СН'!$F$21</f>
        <v>37.433618069999966</v>
      </c>
      <c r="T411" s="37">
        <f>SUMIFS(СВЦЭМ!$L$34:$L$777,СВЦЭМ!$A$34:$A$777,$A411,СВЦЭМ!$B$34:$B$777,T$401)+'СЕТ СН'!$F$13-'СЕТ СН'!$F$21</f>
        <v>32.542755360000001</v>
      </c>
      <c r="U411" s="37">
        <f>SUMIFS(СВЦЭМ!$L$34:$L$777,СВЦЭМ!$A$34:$A$777,$A411,СВЦЭМ!$B$34:$B$777,U$401)+'СЕТ СН'!$F$13-'СЕТ СН'!$F$21</f>
        <v>32.842525049999949</v>
      </c>
      <c r="V411" s="37">
        <f>SUMIFS(СВЦЭМ!$L$34:$L$777,СВЦЭМ!$A$34:$A$777,$A411,СВЦЭМ!$B$34:$B$777,V$401)+'СЕТ СН'!$F$13-'СЕТ СН'!$F$21</f>
        <v>30.459900360000006</v>
      </c>
      <c r="W411" s="37">
        <f>SUMIFS(СВЦЭМ!$L$34:$L$777,СВЦЭМ!$A$34:$A$777,$A411,СВЦЭМ!$B$34:$B$777,W$401)+'СЕТ СН'!$F$13-'СЕТ СН'!$F$21</f>
        <v>29.639733660000047</v>
      </c>
      <c r="X411" s="37">
        <f>SUMIFS(СВЦЭМ!$L$34:$L$777,СВЦЭМ!$A$34:$A$777,$A411,СВЦЭМ!$B$34:$B$777,X$401)+'СЕТ СН'!$F$13-'СЕТ СН'!$F$21</f>
        <v>47.152873999999997</v>
      </c>
      <c r="Y411" s="37">
        <f>SUMIFS(СВЦЭМ!$L$34:$L$777,СВЦЭМ!$A$34:$A$777,$A411,СВЦЭМ!$B$34:$B$777,Y$401)+'СЕТ СН'!$F$13-'СЕТ СН'!$F$21</f>
        <v>102.15103840999996</v>
      </c>
    </row>
    <row r="412" spans="1:27" ht="15.75" x14ac:dyDescent="0.2">
      <c r="A412" s="36">
        <f t="shared" si="11"/>
        <v>42746</v>
      </c>
      <c r="B412" s="37">
        <f>SUMIFS(СВЦЭМ!$L$34:$L$777,СВЦЭМ!$A$34:$A$777,$A412,СВЦЭМ!$B$34:$B$777,B$401)+'СЕТ СН'!$F$13-'СЕТ СН'!$F$21</f>
        <v>115.87379879000002</v>
      </c>
      <c r="C412" s="37">
        <f>SUMIFS(СВЦЭМ!$L$34:$L$777,СВЦЭМ!$A$34:$A$777,$A412,СВЦЭМ!$B$34:$B$777,C$401)+'СЕТ СН'!$F$13-'СЕТ СН'!$F$21</f>
        <v>125.25511783000002</v>
      </c>
      <c r="D412" s="37">
        <f>SUMIFS(СВЦЭМ!$L$34:$L$777,СВЦЭМ!$A$34:$A$777,$A412,СВЦЭМ!$B$34:$B$777,D$401)+'СЕТ СН'!$F$13-'СЕТ СН'!$F$21</f>
        <v>132.12632518999999</v>
      </c>
      <c r="E412" s="37">
        <f>SUMIFS(СВЦЭМ!$L$34:$L$777,СВЦЭМ!$A$34:$A$777,$A412,СВЦЭМ!$B$34:$B$777,E$401)+'СЕТ СН'!$F$13-'СЕТ СН'!$F$21</f>
        <v>128.39635503</v>
      </c>
      <c r="F412" s="37">
        <f>SUMIFS(СВЦЭМ!$L$34:$L$777,СВЦЭМ!$A$34:$A$777,$A412,СВЦЭМ!$B$34:$B$777,F$401)+'СЕТ СН'!$F$13-'СЕТ СН'!$F$21</f>
        <v>128.87547526000003</v>
      </c>
      <c r="G412" s="37">
        <f>SUMIFS(СВЦЭМ!$L$34:$L$777,СВЦЭМ!$A$34:$A$777,$A412,СВЦЭМ!$B$34:$B$777,G$401)+'СЕТ СН'!$F$13-'СЕТ СН'!$F$21</f>
        <v>125.19267437999997</v>
      </c>
      <c r="H412" s="37">
        <f>SUMIFS(СВЦЭМ!$L$34:$L$777,СВЦЭМ!$A$34:$A$777,$A412,СВЦЭМ!$B$34:$B$777,H$401)+'СЕТ СН'!$F$13-'СЕТ СН'!$F$21</f>
        <v>125.31152927000005</v>
      </c>
      <c r="I412" s="37">
        <f>SUMIFS(СВЦЭМ!$L$34:$L$777,СВЦЭМ!$A$34:$A$777,$A412,СВЦЭМ!$B$34:$B$777,I$401)+'СЕТ СН'!$F$13-'СЕТ СН'!$F$21</f>
        <v>107.37705669000002</v>
      </c>
      <c r="J412" s="37">
        <f>SUMIFS(СВЦЭМ!$L$34:$L$777,СВЦЭМ!$A$34:$A$777,$A412,СВЦЭМ!$B$34:$B$777,J$401)+'СЕТ СН'!$F$13-'СЕТ СН'!$F$21</f>
        <v>63.478714500000024</v>
      </c>
      <c r="K412" s="37">
        <f>SUMIFS(СВЦЭМ!$L$34:$L$777,СВЦЭМ!$A$34:$A$777,$A412,СВЦЭМ!$B$34:$B$777,K$401)+'СЕТ СН'!$F$13-'СЕТ СН'!$F$21</f>
        <v>78.464675459999967</v>
      </c>
      <c r="L412" s="37">
        <f>SUMIFS(СВЦЭМ!$L$34:$L$777,СВЦЭМ!$A$34:$A$777,$A412,СВЦЭМ!$B$34:$B$777,L$401)+'СЕТ СН'!$F$13-'СЕТ СН'!$F$21</f>
        <v>107.44316851999997</v>
      </c>
      <c r="M412" s="37">
        <f>SUMIFS(СВЦЭМ!$L$34:$L$777,СВЦЭМ!$A$34:$A$777,$A412,СВЦЭМ!$B$34:$B$777,M$401)+'СЕТ СН'!$F$13-'СЕТ СН'!$F$21</f>
        <v>103.32208998999999</v>
      </c>
      <c r="N412" s="37">
        <f>SUMIFS(СВЦЭМ!$L$34:$L$777,СВЦЭМ!$A$34:$A$777,$A412,СВЦЭМ!$B$34:$B$777,N$401)+'СЕТ СН'!$F$13-'СЕТ СН'!$F$21</f>
        <v>92.087293599999953</v>
      </c>
      <c r="O412" s="37">
        <f>SUMIFS(СВЦЭМ!$L$34:$L$777,СВЦЭМ!$A$34:$A$777,$A412,СВЦЭМ!$B$34:$B$777,O$401)+'СЕТ СН'!$F$13-'СЕТ СН'!$F$21</f>
        <v>88.282605080000053</v>
      </c>
      <c r="P412" s="37">
        <f>SUMIFS(СВЦЭМ!$L$34:$L$777,СВЦЭМ!$A$34:$A$777,$A412,СВЦЭМ!$B$34:$B$777,P$401)+'СЕТ СН'!$F$13-'СЕТ СН'!$F$21</f>
        <v>83.707613300000048</v>
      </c>
      <c r="Q412" s="37">
        <f>SUMIFS(СВЦЭМ!$L$34:$L$777,СВЦЭМ!$A$34:$A$777,$A412,СВЦЭМ!$B$34:$B$777,Q$401)+'СЕТ СН'!$F$13-'СЕТ СН'!$F$21</f>
        <v>79.154627190000042</v>
      </c>
      <c r="R412" s="37">
        <f>SUMIFS(СВЦЭМ!$L$34:$L$777,СВЦЭМ!$A$34:$A$777,$A412,СВЦЭМ!$B$34:$B$777,R$401)+'СЕТ СН'!$F$13-'СЕТ СН'!$F$21</f>
        <v>79.923328760000004</v>
      </c>
      <c r="S412" s="37">
        <f>SUMIFS(СВЦЭМ!$L$34:$L$777,СВЦЭМ!$A$34:$A$777,$A412,СВЦЭМ!$B$34:$B$777,S$401)+'СЕТ СН'!$F$13-'СЕТ СН'!$F$21</f>
        <v>67.61143568</v>
      </c>
      <c r="T412" s="37">
        <f>SUMIFS(СВЦЭМ!$L$34:$L$777,СВЦЭМ!$A$34:$A$777,$A412,СВЦЭМ!$B$34:$B$777,T$401)+'СЕТ СН'!$F$13-'СЕТ СН'!$F$21</f>
        <v>16.707232819999945</v>
      </c>
      <c r="U412" s="37">
        <f>SUMIFS(СВЦЭМ!$L$34:$L$777,СВЦЭМ!$A$34:$A$777,$A412,СВЦЭМ!$B$34:$B$777,U$401)+'СЕТ СН'!$F$13-'СЕТ СН'!$F$21</f>
        <v>15.990794860000051</v>
      </c>
      <c r="V412" s="37">
        <f>SUMIFS(СВЦЭМ!$L$34:$L$777,СВЦЭМ!$A$34:$A$777,$A412,СВЦЭМ!$B$34:$B$777,V$401)+'СЕТ СН'!$F$13-'СЕТ СН'!$F$21</f>
        <v>17.159010319999993</v>
      </c>
      <c r="W412" s="37">
        <f>SUMIFS(СВЦЭМ!$L$34:$L$777,СВЦЭМ!$A$34:$A$777,$A412,СВЦЭМ!$B$34:$B$777,W$401)+'СЕТ СН'!$F$13-'СЕТ СН'!$F$21</f>
        <v>28.600299120000045</v>
      </c>
      <c r="X412" s="37">
        <f>SUMIFS(СВЦЭМ!$L$34:$L$777,СВЦЭМ!$A$34:$A$777,$A412,СВЦЭМ!$B$34:$B$777,X$401)+'СЕТ СН'!$F$13-'СЕТ СН'!$F$21</f>
        <v>49.406517969999982</v>
      </c>
      <c r="Y412" s="37">
        <f>SUMIFS(СВЦЭМ!$L$34:$L$777,СВЦЭМ!$A$34:$A$777,$A412,СВЦЭМ!$B$34:$B$777,Y$401)+'СЕТ СН'!$F$13-'СЕТ СН'!$F$21</f>
        <v>67.899022380000019</v>
      </c>
    </row>
    <row r="413" spans="1:27" ht="15.75" x14ac:dyDescent="0.2">
      <c r="A413" s="36">
        <f t="shared" si="11"/>
        <v>42747</v>
      </c>
      <c r="B413" s="37">
        <f>SUMIFS(СВЦЭМ!$L$34:$L$777,СВЦЭМ!$A$34:$A$777,$A413,СВЦЭМ!$B$34:$B$777,B$401)+'СЕТ СН'!$F$13-'СЕТ СН'!$F$21</f>
        <v>91.992060260000017</v>
      </c>
      <c r="C413" s="37">
        <f>SUMIFS(СВЦЭМ!$L$34:$L$777,СВЦЭМ!$A$34:$A$777,$A413,СВЦЭМ!$B$34:$B$777,C$401)+'СЕТ СН'!$F$13-'СЕТ СН'!$F$21</f>
        <v>121.22412013999997</v>
      </c>
      <c r="D413" s="37">
        <f>SUMIFS(СВЦЭМ!$L$34:$L$777,СВЦЭМ!$A$34:$A$777,$A413,СВЦЭМ!$B$34:$B$777,D$401)+'СЕТ СН'!$F$13-'СЕТ СН'!$F$21</f>
        <v>130.54432863</v>
      </c>
      <c r="E413" s="37">
        <f>SUMIFS(СВЦЭМ!$L$34:$L$777,СВЦЭМ!$A$34:$A$777,$A413,СВЦЭМ!$B$34:$B$777,E$401)+'СЕТ СН'!$F$13-'СЕТ СН'!$F$21</f>
        <v>132.53186016999996</v>
      </c>
      <c r="F413" s="37">
        <f>SUMIFS(СВЦЭМ!$L$34:$L$777,СВЦЭМ!$A$34:$A$777,$A413,СВЦЭМ!$B$34:$B$777,F$401)+'СЕТ СН'!$F$13-'СЕТ СН'!$F$21</f>
        <v>130.73634342000003</v>
      </c>
      <c r="G413" s="37">
        <f>SUMIFS(СВЦЭМ!$L$34:$L$777,СВЦЭМ!$A$34:$A$777,$A413,СВЦЭМ!$B$34:$B$777,G$401)+'СЕТ СН'!$F$13-'СЕТ СН'!$F$21</f>
        <v>132.68968015999997</v>
      </c>
      <c r="H413" s="37">
        <f>SUMIFS(СВЦЭМ!$L$34:$L$777,СВЦЭМ!$A$34:$A$777,$A413,СВЦЭМ!$B$34:$B$777,H$401)+'СЕТ СН'!$F$13-'СЕТ СН'!$F$21</f>
        <v>133.43834157000003</v>
      </c>
      <c r="I413" s="37">
        <f>SUMIFS(СВЦЭМ!$L$34:$L$777,СВЦЭМ!$A$34:$A$777,$A413,СВЦЭМ!$B$34:$B$777,I$401)+'СЕТ СН'!$F$13-'СЕТ СН'!$F$21</f>
        <v>102.69208763999995</v>
      </c>
      <c r="J413" s="37">
        <f>SUMIFS(СВЦЭМ!$L$34:$L$777,СВЦЭМ!$A$34:$A$777,$A413,СВЦЭМ!$B$34:$B$777,J$401)+'СЕТ СН'!$F$13-'СЕТ СН'!$F$21</f>
        <v>52.422491130000026</v>
      </c>
      <c r="K413" s="37">
        <f>SUMIFS(СВЦЭМ!$L$34:$L$777,СВЦЭМ!$A$34:$A$777,$A413,СВЦЭМ!$B$34:$B$777,K$401)+'СЕТ СН'!$F$13-'СЕТ СН'!$F$21</f>
        <v>42.225251840000055</v>
      </c>
      <c r="L413" s="37">
        <f>SUMIFS(СВЦЭМ!$L$34:$L$777,СВЦЭМ!$A$34:$A$777,$A413,СВЦЭМ!$B$34:$B$777,L$401)+'СЕТ СН'!$F$13-'СЕТ СН'!$F$21</f>
        <v>45.104481670000041</v>
      </c>
      <c r="M413" s="37">
        <f>SUMIFS(СВЦЭМ!$L$34:$L$777,СВЦЭМ!$A$34:$A$777,$A413,СВЦЭМ!$B$34:$B$777,M$401)+'СЕТ СН'!$F$13-'СЕТ СН'!$F$21</f>
        <v>49.298106609999991</v>
      </c>
      <c r="N413" s="37">
        <f>SUMIFS(СВЦЭМ!$L$34:$L$777,СВЦЭМ!$A$34:$A$777,$A413,СВЦЭМ!$B$34:$B$777,N$401)+'СЕТ СН'!$F$13-'СЕТ СН'!$F$21</f>
        <v>42.076580339999964</v>
      </c>
      <c r="O413" s="37">
        <f>SUMIFS(СВЦЭМ!$L$34:$L$777,СВЦЭМ!$A$34:$A$777,$A413,СВЦЭМ!$B$34:$B$777,O$401)+'СЕТ СН'!$F$13-'СЕТ СН'!$F$21</f>
        <v>45.775347659999966</v>
      </c>
      <c r="P413" s="37">
        <f>SUMIFS(СВЦЭМ!$L$34:$L$777,СВЦЭМ!$A$34:$A$777,$A413,СВЦЭМ!$B$34:$B$777,P$401)+'СЕТ СН'!$F$13-'СЕТ СН'!$F$21</f>
        <v>49.739871740000012</v>
      </c>
      <c r="Q413" s="37">
        <f>SUMIFS(СВЦЭМ!$L$34:$L$777,СВЦЭМ!$A$34:$A$777,$A413,СВЦЭМ!$B$34:$B$777,Q$401)+'СЕТ СН'!$F$13-'СЕТ СН'!$F$21</f>
        <v>47.46688759999995</v>
      </c>
      <c r="R413" s="37">
        <f>SUMIFS(СВЦЭМ!$L$34:$L$777,СВЦЭМ!$A$34:$A$777,$A413,СВЦЭМ!$B$34:$B$777,R$401)+'СЕТ СН'!$F$13-'СЕТ СН'!$F$21</f>
        <v>49.532881299999985</v>
      </c>
      <c r="S413" s="37">
        <f>SUMIFS(СВЦЭМ!$L$34:$L$777,СВЦЭМ!$A$34:$A$777,$A413,СВЦЭМ!$B$34:$B$777,S$401)+'СЕТ СН'!$F$13-'СЕТ СН'!$F$21</f>
        <v>61.052604640000027</v>
      </c>
      <c r="T413" s="37">
        <f>SUMIFS(СВЦЭМ!$L$34:$L$777,СВЦЭМ!$A$34:$A$777,$A413,СВЦЭМ!$B$34:$B$777,T$401)+'СЕТ СН'!$F$13-'СЕТ СН'!$F$21</f>
        <v>59.122387890000027</v>
      </c>
      <c r="U413" s="37">
        <f>SUMIFS(СВЦЭМ!$L$34:$L$777,СВЦЭМ!$A$34:$A$777,$A413,СВЦЭМ!$B$34:$B$777,U$401)+'СЕТ СН'!$F$13-'СЕТ СН'!$F$21</f>
        <v>61.421546489999969</v>
      </c>
      <c r="V413" s="37">
        <f>SUMIFS(СВЦЭМ!$L$34:$L$777,СВЦЭМ!$A$34:$A$777,$A413,СВЦЭМ!$B$34:$B$777,V$401)+'СЕТ СН'!$F$13-'СЕТ СН'!$F$21</f>
        <v>65.089654279999991</v>
      </c>
      <c r="W413" s="37">
        <f>SUMIFS(СВЦЭМ!$L$34:$L$777,СВЦЭМ!$A$34:$A$777,$A413,СВЦЭМ!$B$34:$B$777,W$401)+'СЕТ СН'!$F$13-'СЕТ СН'!$F$21</f>
        <v>70.079123030000005</v>
      </c>
      <c r="X413" s="37">
        <f>SUMIFS(СВЦЭМ!$L$34:$L$777,СВЦЭМ!$A$34:$A$777,$A413,СВЦЭМ!$B$34:$B$777,X$401)+'СЕТ СН'!$F$13-'СЕТ СН'!$F$21</f>
        <v>18.195792070000039</v>
      </c>
      <c r="Y413" s="37">
        <f>SUMIFS(СВЦЭМ!$L$34:$L$777,СВЦЭМ!$A$34:$A$777,$A413,СВЦЭМ!$B$34:$B$777,Y$401)+'СЕТ СН'!$F$13-'СЕТ СН'!$F$21</f>
        <v>68.457741540000029</v>
      </c>
    </row>
    <row r="414" spans="1:27" ht="15.75" x14ac:dyDescent="0.2">
      <c r="A414" s="36">
        <f t="shared" si="11"/>
        <v>42748</v>
      </c>
      <c r="B414" s="37">
        <f>SUMIFS(СВЦЭМ!$L$34:$L$777,СВЦЭМ!$A$34:$A$777,$A414,СВЦЭМ!$B$34:$B$777,B$401)+'СЕТ СН'!$F$13-'СЕТ СН'!$F$21</f>
        <v>143.14482624000004</v>
      </c>
      <c r="C414" s="37">
        <f>SUMIFS(СВЦЭМ!$L$34:$L$777,СВЦЭМ!$A$34:$A$777,$A414,СВЦЭМ!$B$34:$B$777,C$401)+'СЕТ СН'!$F$13-'СЕТ СН'!$F$21</f>
        <v>167.33443645</v>
      </c>
      <c r="D414" s="37">
        <f>SUMIFS(СВЦЭМ!$L$34:$L$777,СВЦЭМ!$A$34:$A$777,$A414,СВЦЭМ!$B$34:$B$777,D$401)+'СЕТ СН'!$F$13-'СЕТ СН'!$F$21</f>
        <v>185.76328302000002</v>
      </c>
      <c r="E414" s="37">
        <f>SUMIFS(СВЦЭМ!$L$34:$L$777,СВЦЭМ!$A$34:$A$777,$A414,СВЦЭМ!$B$34:$B$777,E$401)+'СЕТ СН'!$F$13-'СЕТ СН'!$F$21</f>
        <v>195.35447966000004</v>
      </c>
      <c r="F414" s="37">
        <f>SUMIFS(СВЦЭМ!$L$34:$L$777,СВЦЭМ!$A$34:$A$777,$A414,СВЦЭМ!$B$34:$B$777,F$401)+'СЕТ СН'!$F$13-'СЕТ СН'!$F$21</f>
        <v>194.17525961000001</v>
      </c>
      <c r="G414" s="37">
        <f>SUMIFS(СВЦЭМ!$L$34:$L$777,СВЦЭМ!$A$34:$A$777,$A414,СВЦЭМ!$B$34:$B$777,G$401)+'СЕТ СН'!$F$13-'СЕТ СН'!$F$21</f>
        <v>181.85141166000005</v>
      </c>
      <c r="H414" s="37">
        <f>SUMIFS(СВЦЭМ!$L$34:$L$777,СВЦЭМ!$A$34:$A$777,$A414,СВЦЭМ!$B$34:$B$777,H$401)+'СЕТ СН'!$F$13-'СЕТ СН'!$F$21</f>
        <v>143.83628532</v>
      </c>
      <c r="I414" s="37">
        <f>SUMIFS(СВЦЭМ!$L$34:$L$777,СВЦЭМ!$A$34:$A$777,$A414,СВЦЭМ!$B$34:$B$777,I$401)+'СЕТ СН'!$F$13-'СЕТ СН'!$F$21</f>
        <v>112.76082779000001</v>
      </c>
      <c r="J414" s="37">
        <f>SUMIFS(СВЦЭМ!$L$34:$L$777,СВЦЭМ!$A$34:$A$777,$A414,СВЦЭМ!$B$34:$B$777,J$401)+'СЕТ СН'!$F$13-'СЕТ СН'!$F$21</f>
        <v>106.68981871000005</v>
      </c>
      <c r="K414" s="37">
        <f>SUMIFS(СВЦЭМ!$L$34:$L$777,СВЦЭМ!$A$34:$A$777,$A414,СВЦЭМ!$B$34:$B$777,K$401)+'СЕТ СН'!$F$13-'СЕТ СН'!$F$21</f>
        <v>84.148904050000056</v>
      </c>
      <c r="L414" s="37">
        <f>SUMIFS(СВЦЭМ!$L$34:$L$777,СВЦЭМ!$A$34:$A$777,$A414,СВЦЭМ!$B$34:$B$777,L$401)+'СЕТ СН'!$F$13-'СЕТ СН'!$F$21</f>
        <v>73.436878859999979</v>
      </c>
      <c r="M414" s="37">
        <f>SUMIFS(СВЦЭМ!$L$34:$L$777,СВЦЭМ!$A$34:$A$777,$A414,СВЦЭМ!$B$34:$B$777,M$401)+'СЕТ СН'!$F$13-'СЕТ СН'!$F$21</f>
        <v>68.777229319999947</v>
      </c>
      <c r="N414" s="37">
        <f>SUMIFS(СВЦЭМ!$L$34:$L$777,СВЦЭМ!$A$34:$A$777,$A414,СВЦЭМ!$B$34:$B$777,N$401)+'СЕТ СН'!$F$13-'СЕТ СН'!$F$21</f>
        <v>73.460247709999976</v>
      </c>
      <c r="O414" s="37">
        <f>SUMIFS(СВЦЭМ!$L$34:$L$777,СВЦЭМ!$A$34:$A$777,$A414,СВЦЭМ!$B$34:$B$777,O$401)+'СЕТ СН'!$F$13-'СЕТ СН'!$F$21</f>
        <v>77.201814809999973</v>
      </c>
      <c r="P414" s="37">
        <f>SUMIFS(СВЦЭМ!$L$34:$L$777,СВЦЭМ!$A$34:$A$777,$A414,СВЦЭМ!$B$34:$B$777,P$401)+'СЕТ СН'!$F$13-'СЕТ СН'!$F$21</f>
        <v>78.894180160000019</v>
      </c>
      <c r="Q414" s="37">
        <f>SUMIFS(СВЦЭМ!$L$34:$L$777,СВЦЭМ!$A$34:$A$777,$A414,СВЦЭМ!$B$34:$B$777,Q$401)+'СЕТ СН'!$F$13-'СЕТ СН'!$F$21</f>
        <v>81.15796290000003</v>
      </c>
      <c r="R414" s="37">
        <f>SUMIFS(СВЦЭМ!$L$34:$L$777,СВЦЭМ!$A$34:$A$777,$A414,СВЦЭМ!$B$34:$B$777,R$401)+'СЕТ СН'!$F$13-'СЕТ СН'!$F$21</f>
        <v>80.94844121999995</v>
      </c>
      <c r="S414" s="37">
        <f>SUMIFS(СВЦЭМ!$L$34:$L$777,СВЦЭМ!$A$34:$A$777,$A414,СВЦЭМ!$B$34:$B$777,S$401)+'СЕТ СН'!$F$13-'СЕТ СН'!$F$21</f>
        <v>84.64344415000005</v>
      </c>
      <c r="T414" s="37">
        <f>SUMIFS(СВЦЭМ!$L$34:$L$777,СВЦЭМ!$A$34:$A$777,$A414,СВЦЭМ!$B$34:$B$777,T$401)+'СЕТ СН'!$F$13-'СЕТ СН'!$F$21</f>
        <v>80.059301549999986</v>
      </c>
      <c r="U414" s="37">
        <f>SUMIFS(СВЦЭМ!$L$34:$L$777,СВЦЭМ!$A$34:$A$777,$A414,СВЦЭМ!$B$34:$B$777,U$401)+'СЕТ СН'!$F$13-'СЕТ СН'!$F$21</f>
        <v>80.933475980000026</v>
      </c>
      <c r="V414" s="37">
        <f>SUMIFS(СВЦЭМ!$L$34:$L$777,СВЦЭМ!$A$34:$A$777,$A414,СВЦЭМ!$B$34:$B$777,V$401)+'СЕТ СН'!$F$13-'СЕТ СН'!$F$21</f>
        <v>90.478963170000043</v>
      </c>
      <c r="W414" s="37">
        <f>SUMIFS(СВЦЭМ!$L$34:$L$777,СВЦЭМ!$A$34:$A$777,$A414,СВЦЭМ!$B$34:$B$777,W$401)+'СЕТ СН'!$F$13-'СЕТ СН'!$F$21</f>
        <v>89.400634360000026</v>
      </c>
      <c r="X414" s="37">
        <f>SUMIFS(СВЦЭМ!$L$34:$L$777,СВЦЭМ!$A$34:$A$777,$A414,СВЦЭМ!$B$34:$B$777,X$401)+'СЕТ СН'!$F$13-'СЕТ СН'!$F$21</f>
        <v>97.31525431</v>
      </c>
      <c r="Y414" s="37">
        <f>SUMIFS(СВЦЭМ!$L$34:$L$777,СВЦЭМ!$A$34:$A$777,$A414,СВЦЭМ!$B$34:$B$777,Y$401)+'СЕТ СН'!$F$13-'СЕТ СН'!$F$21</f>
        <v>100.95762127</v>
      </c>
    </row>
    <row r="415" spans="1:27" ht="15.75" x14ac:dyDescent="0.2">
      <c r="A415" s="36">
        <f t="shared" si="11"/>
        <v>42749</v>
      </c>
      <c r="B415" s="37">
        <f>SUMIFS(СВЦЭМ!$L$34:$L$777,СВЦЭМ!$A$34:$A$777,$A415,СВЦЭМ!$B$34:$B$777,B$401)+'СЕТ СН'!$F$13-'СЕТ СН'!$F$21</f>
        <v>108.67858555999999</v>
      </c>
      <c r="C415" s="37">
        <f>SUMIFS(СВЦЭМ!$L$34:$L$777,СВЦЭМ!$A$34:$A$777,$A415,СВЦЭМ!$B$34:$B$777,C$401)+'СЕТ СН'!$F$13-'СЕТ СН'!$F$21</f>
        <v>111.36401251999996</v>
      </c>
      <c r="D415" s="37">
        <f>SUMIFS(СВЦЭМ!$L$34:$L$777,СВЦЭМ!$A$34:$A$777,$A415,СВЦЭМ!$B$34:$B$777,D$401)+'СЕТ СН'!$F$13-'СЕТ СН'!$F$21</f>
        <v>110.18874817000005</v>
      </c>
      <c r="E415" s="37">
        <f>SUMIFS(СВЦЭМ!$L$34:$L$777,СВЦЭМ!$A$34:$A$777,$A415,СВЦЭМ!$B$34:$B$777,E$401)+'СЕТ СН'!$F$13-'СЕТ СН'!$F$21</f>
        <v>119.31231720000005</v>
      </c>
      <c r="F415" s="37">
        <f>SUMIFS(СВЦЭМ!$L$34:$L$777,СВЦЭМ!$A$34:$A$777,$A415,СВЦЭМ!$B$34:$B$777,F$401)+'СЕТ СН'!$F$13-'СЕТ СН'!$F$21</f>
        <v>121.67053997999994</v>
      </c>
      <c r="G415" s="37">
        <f>SUMIFS(СВЦЭМ!$L$34:$L$777,СВЦЭМ!$A$34:$A$777,$A415,СВЦЭМ!$B$34:$B$777,G$401)+'СЕТ СН'!$F$13-'СЕТ СН'!$F$21</f>
        <v>116.95706499000005</v>
      </c>
      <c r="H415" s="37">
        <f>SUMIFS(СВЦЭМ!$L$34:$L$777,СВЦЭМ!$A$34:$A$777,$A415,СВЦЭМ!$B$34:$B$777,H$401)+'СЕТ СН'!$F$13-'СЕТ СН'!$F$21</f>
        <v>109.38477639999996</v>
      </c>
      <c r="I415" s="37">
        <f>SUMIFS(СВЦЭМ!$L$34:$L$777,СВЦЭМ!$A$34:$A$777,$A415,СВЦЭМ!$B$34:$B$777,I$401)+'СЕТ СН'!$F$13-'СЕТ СН'!$F$21</f>
        <v>110.58421982000004</v>
      </c>
      <c r="J415" s="37">
        <f>SUMIFS(СВЦЭМ!$L$34:$L$777,СВЦЭМ!$A$34:$A$777,$A415,СВЦЭМ!$B$34:$B$777,J$401)+'СЕТ СН'!$F$13-'СЕТ СН'!$F$21</f>
        <v>102.15750159000004</v>
      </c>
      <c r="K415" s="37">
        <f>SUMIFS(СВЦЭМ!$L$34:$L$777,СВЦЭМ!$A$34:$A$777,$A415,СВЦЭМ!$B$34:$B$777,K$401)+'СЕТ СН'!$F$13-'СЕТ СН'!$F$21</f>
        <v>71.053810450000014</v>
      </c>
      <c r="L415" s="37">
        <f>SUMIFS(СВЦЭМ!$L$34:$L$777,СВЦЭМ!$A$34:$A$777,$A415,СВЦЭМ!$B$34:$B$777,L$401)+'СЕТ СН'!$F$13-'СЕТ СН'!$F$21</f>
        <v>68.711253309999961</v>
      </c>
      <c r="M415" s="37">
        <f>SUMIFS(СВЦЭМ!$L$34:$L$777,СВЦЭМ!$A$34:$A$777,$A415,СВЦЭМ!$B$34:$B$777,M$401)+'СЕТ СН'!$F$13-'СЕТ СН'!$F$21</f>
        <v>64.368025770000031</v>
      </c>
      <c r="N415" s="37">
        <f>SUMIFS(СВЦЭМ!$L$34:$L$777,СВЦЭМ!$A$34:$A$777,$A415,СВЦЭМ!$B$34:$B$777,N$401)+'СЕТ СН'!$F$13-'СЕТ СН'!$F$21</f>
        <v>69.149920999999949</v>
      </c>
      <c r="O415" s="37">
        <f>SUMIFS(СВЦЭМ!$L$34:$L$777,СВЦЭМ!$A$34:$A$777,$A415,СВЦЭМ!$B$34:$B$777,O$401)+'СЕТ СН'!$F$13-'СЕТ СН'!$F$21</f>
        <v>70.243880210000043</v>
      </c>
      <c r="P415" s="37">
        <f>SUMIFS(СВЦЭМ!$L$34:$L$777,СВЦЭМ!$A$34:$A$777,$A415,СВЦЭМ!$B$34:$B$777,P$401)+'СЕТ СН'!$F$13-'СЕТ СН'!$F$21</f>
        <v>73.553089180000029</v>
      </c>
      <c r="Q415" s="37">
        <f>SUMIFS(СВЦЭМ!$L$34:$L$777,СВЦЭМ!$A$34:$A$777,$A415,СВЦЭМ!$B$34:$B$777,Q$401)+'СЕТ СН'!$F$13-'СЕТ СН'!$F$21</f>
        <v>77.384313519999978</v>
      </c>
      <c r="R415" s="37">
        <f>SUMIFS(СВЦЭМ!$L$34:$L$777,СВЦЭМ!$A$34:$A$777,$A415,СВЦЭМ!$B$34:$B$777,R$401)+'СЕТ СН'!$F$13-'СЕТ СН'!$F$21</f>
        <v>75.947936789999972</v>
      </c>
      <c r="S415" s="37">
        <f>SUMIFS(СВЦЭМ!$L$34:$L$777,СВЦЭМ!$A$34:$A$777,$A415,СВЦЭМ!$B$34:$B$777,S$401)+'СЕТ СН'!$F$13-'СЕТ СН'!$F$21</f>
        <v>65.292990000000032</v>
      </c>
      <c r="T415" s="37">
        <f>SUMIFS(СВЦЭМ!$L$34:$L$777,СВЦЭМ!$A$34:$A$777,$A415,СВЦЭМ!$B$34:$B$777,T$401)+'СЕТ СН'!$F$13-'СЕТ СН'!$F$21</f>
        <v>60.985175779999963</v>
      </c>
      <c r="U415" s="37">
        <f>SUMIFS(СВЦЭМ!$L$34:$L$777,СВЦЭМ!$A$34:$A$777,$A415,СВЦЭМ!$B$34:$B$777,U$401)+'СЕТ СН'!$F$13-'СЕТ СН'!$F$21</f>
        <v>61.378962219999949</v>
      </c>
      <c r="V415" s="37">
        <f>SUMIFS(СВЦЭМ!$L$34:$L$777,СВЦЭМ!$A$34:$A$777,$A415,СВЦЭМ!$B$34:$B$777,V$401)+'СЕТ СН'!$F$13-'СЕТ СН'!$F$21</f>
        <v>63.926371349999954</v>
      </c>
      <c r="W415" s="37">
        <f>SUMIFS(СВЦЭМ!$L$34:$L$777,СВЦЭМ!$A$34:$A$777,$A415,СВЦЭМ!$B$34:$B$777,W$401)+'СЕТ СН'!$F$13-'СЕТ СН'!$F$21</f>
        <v>78.018045669999992</v>
      </c>
      <c r="X415" s="37">
        <f>SUMIFS(СВЦЭМ!$L$34:$L$777,СВЦЭМ!$A$34:$A$777,$A415,СВЦЭМ!$B$34:$B$777,X$401)+'СЕТ СН'!$F$13-'СЕТ СН'!$F$21</f>
        <v>82.155655219999971</v>
      </c>
      <c r="Y415" s="37">
        <f>SUMIFS(СВЦЭМ!$L$34:$L$777,СВЦЭМ!$A$34:$A$777,$A415,СВЦЭМ!$B$34:$B$777,Y$401)+'СЕТ СН'!$F$13-'СЕТ СН'!$F$21</f>
        <v>92.002070099999969</v>
      </c>
    </row>
    <row r="416" spans="1:27" ht="15.75" x14ac:dyDescent="0.2">
      <c r="A416" s="36">
        <f t="shared" si="11"/>
        <v>42750</v>
      </c>
      <c r="B416" s="37">
        <f>SUMIFS(СВЦЭМ!$L$34:$L$777,СВЦЭМ!$A$34:$A$777,$A416,СВЦЭМ!$B$34:$B$777,B$401)+'СЕТ СН'!$F$13-'СЕТ СН'!$F$21</f>
        <v>80.93645183000001</v>
      </c>
      <c r="C416" s="37">
        <f>SUMIFS(СВЦЭМ!$L$34:$L$777,СВЦЭМ!$A$34:$A$777,$A416,СВЦЭМ!$B$34:$B$777,C$401)+'СЕТ СН'!$F$13-'СЕТ СН'!$F$21</f>
        <v>109.04174746000001</v>
      </c>
      <c r="D416" s="37">
        <f>SUMIFS(СВЦЭМ!$L$34:$L$777,СВЦЭМ!$A$34:$A$777,$A416,СВЦЭМ!$B$34:$B$777,D$401)+'СЕТ СН'!$F$13-'СЕТ СН'!$F$21</f>
        <v>125.17989652000006</v>
      </c>
      <c r="E416" s="37">
        <f>SUMIFS(СВЦЭМ!$L$34:$L$777,СВЦЭМ!$A$34:$A$777,$A416,СВЦЭМ!$B$34:$B$777,E$401)+'СЕТ СН'!$F$13-'СЕТ СН'!$F$21</f>
        <v>134.91299789000004</v>
      </c>
      <c r="F416" s="37">
        <f>SUMIFS(СВЦЭМ!$L$34:$L$777,СВЦЭМ!$A$34:$A$777,$A416,СВЦЭМ!$B$34:$B$777,F$401)+'СЕТ СН'!$F$13-'СЕТ СН'!$F$21</f>
        <v>136.30743874999996</v>
      </c>
      <c r="G416" s="37">
        <f>SUMIFS(СВЦЭМ!$L$34:$L$777,СВЦЭМ!$A$34:$A$777,$A416,СВЦЭМ!$B$34:$B$777,G$401)+'СЕТ СН'!$F$13-'СЕТ СН'!$F$21</f>
        <v>131.05689388999997</v>
      </c>
      <c r="H416" s="37">
        <f>SUMIFS(СВЦЭМ!$L$34:$L$777,СВЦЭМ!$A$34:$A$777,$A416,СВЦЭМ!$B$34:$B$777,H$401)+'СЕТ СН'!$F$13-'СЕТ СН'!$F$21</f>
        <v>120.29688249000003</v>
      </c>
      <c r="I416" s="37">
        <f>SUMIFS(СВЦЭМ!$L$34:$L$777,СВЦЭМ!$A$34:$A$777,$A416,СВЦЭМ!$B$34:$B$777,I$401)+'СЕТ СН'!$F$13-'СЕТ СН'!$F$21</f>
        <v>119.35338045000003</v>
      </c>
      <c r="J416" s="37">
        <f>SUMIFS(СВЦЭМ!$L$34:$L$777,СВЦЭМ!$A$34:$A$777,$A416,СВЦЭМ!$B$34:$B$777,J$401)+'СЕТ СН'!$F$13-'СЕТ СН'!$F$21</f>
        <v>99.523377330000017</v>
      </c>
      <c r="K416" s="37">
        <f>SUMIFS(СВЦЭМ!$L$34:$L$777,СВЦЭМ!$A$34:$A$777,$A416,СВЦЭМ!$B$34:$B$777,K$401)+'СЕТ СН'!$F$13-'СЕТ СН'!$F$21</f>
        <v>67.432341299999962</v>
      </c>
      <c r="L416" s="37">
        <f>SUMIFS(СВЦЭМ!$L$34:$L$777,СВЦЭМ!$A$34:$A$777,$A416,СВЦЭМ!$B$34:$B$777,L$401)+'СЕТ СН'!$F$13-'СЕТ СН'!$F$21</f>
        <v>67.004256810000015</v>
      </c>
      <c r="M416" s="37">
        <f>SUMIFS(СВЦЭМ!$L$34:$L$777,СВЦЭМ!$A$34:$A$777,$A416,СВЦЭМ!$B$34:$B$777,M$401)+'СЕТ СН'!$F$13-'СЕТ СН'!$F$21</f>
        <v>63.68272571</v>
      </c>
      <c r="N416" s="37">
        <f>SUMIFS(СВЦЭМ!$L$34:$L$777,СВЦЭМ!$A$34:$A$777,$A416,СВЦЭМ!$B$34:$B$777,N$401)+'СЕТ СН'!$F$13-'СЕТ СН'!$F$21</f>
        <v>59.267503590000047</v>
      </c>
      <c r="O416" s="37">
        <f>SUMIFS(СВЦЭМ!$L$34:$L$777,СВЦЭМ!$A$34:$A$777,$A416,СВЦЭМ!$B$34:$B$777,O$401)+'СЕТ СН'!$F$13-'СЕТ СН'!$F$21</f>
        <v>57.466363730000012</v>
      </c>
      <c r="P416" s="37">
        <f>SUMIFS(СВЦЭМ!$L$34:$L$777,СВЦЭМ!$A$34:$A$777,$A416,СВЦЭМ!$B$34:$B$777,P$401)+'СЕТ СН'!$F$13-'СЕТ СН'!$F$21</f>
        <v>57.553506680000055</v>
      </c>
      <c r="Q416" s="37">
        <f>SUMIFS(СВЦЭМ!$L$34:$L$777,СВЦЭМ!$A$34:$A$777,$A416,СВЦЭМ!$B$34:$B$777,Q$401)+'СЕТ СН'!$F$13-'СЕТ СН'!$F$21</f>
        <v>58.615287350000017</v>
      </c>
      <c r="R416" s="37">
        <f>SUMIFS(СВЦЭМ!$L$34:$L$777,СВЦЭМ!$A$34:$A$777,$A416,СВЦЭМ!$B$34:$B$777,R$401)+'СЕТ СН'!$F$13-'СЕТ СН'!$F$21</f>
        <v>58.324234530000012</v>
      </c>
      <c r="S416" s="37">
        <f>SUMIFS(СВЦЭМ!$L$34:$L$777,СВЦЭМ!$A$34:$A$777,$A416,СВЦЭМ!$B$34:$B$777,S$401)+'СЕТ СН'!$F$13-'СЕТ СН'!$F$21</f>
        <v>63.19650678000005</v>
      </c>
      <c r="T416" s="37">
        <f>SUMIFS(СВЦЭМ!$L$34:$L$777,СВЦЭМ!$A$34:$A$777,$A416,СВЦЭМ!$B$34:$B$777,T$401)+'СЕТ СН'!$F$13-'СЕТ СН'!$F$21</f>
        <v>63.68633411999997</v>
      </c>
      <c r="U416" s="37">
        <f>SUMIFS(СВЦЭМ!$L$34:$L$777,СВЦЭМ!$A$34:$A$777,$A416,СВЦЭМ!$B$34:$B$777,U$401)+'СЕТ СН'!$F$13-'СЕТ СН'!$F$21</f>
        <v>63.995775679999952</v>
      </c>
      <c r="V416" s="37">
        <f>SUMIFS(СВЦЭМ!$L$34:$L$777,СВЦЭМ!$A$34:$A$777,$A416,СВЦЭМ!$B$34:$B$777,V$401)+'СЕТ СН'!$F$13-'СЕТ СН'!$F$21</f>
        <v>65.587750970000002</v>
      </c>
      <c r="W416" s="37">
        <f>SUMIFS(СВЦЭМ!$L$34:$L$777,СВЦЭМ!$A$34:$A$777,$A416,СВЦЭМ!$B$34:$B$777,W$401)+'СЕТ СН'!$F$13-'СЕТ СН'!$F$21</f>
        <v>62.145940819999964</v>
      </c>
      <c r="X416" s="37">
        <f>SUMIFS(СВЦЭМ!$L$34:$L$777,СВЦЭМ!$A$34:$A$777,$A416,СВЦЭМ!$B$34:$B$777,X$401)+'СЕТ СН'!$F$13-'СЕТ СН'!$F$21</f>
        <v>58.866862259999948</v>
      </c>
      <c r="Y416" s="37">
        <f>SUMIFS(СВЦЭМ!$L$34:$L$777,СВЦЭМ!$A$34:$A$777,$A416,СВЦЭМ!$B$34:$B$777,Y$401)+'СЕТ СН'!$F$13-'СЕТ СН'!$F$21</f>
        <v>69.175044899999989</v>
      </c>
    </row>
    <row r="417" spans="1:25" ht="15.75" x14ac:dyDescent="0.2">
      <c r="A417" s="36">
        <f t="shared" si="11"/>
        <v>42751</v>
      </c>
      <c r="B417" s="37">
        <f>SUMIFS(СВЦЭМ!$L$34:$L$777,СВЦЭМ!$A$34:$A$777,$A417,СВЦЭМ!$B$34:$B$777,B$401)+'СЕТ СН'!$F$13-'СЕТ СН'!$F$21</f>
        <v>94.621315350000032</v>
      </c>
      <c r="C417" s="37">
        <f>SUMIFS(СВЦЭМ!$L$34:$L$777,СВЦЭМ!$A$34:$A$777,$A417,СВЦЭМ!$B$34:$B$777,C$401)+'СЕТ СН'!$F$13-'СЕТ СН'!$F$21</f>
        <v>120.34197888000006</v>
      </c>
      <c r="D417" s="37">
        <f>SUMIFS(СВЦЭМ!$L$34:$L$777,СВЦЭМ!$A$34:$A$777,$A417,СВЦЭМ!$B$34:$B$777,D$401)+'СЕТ СН'!$F$13-'СЕТ СН'!$F$21</f>
        <v>138.87146000999996</v>
      </c>
      <c r="E417" s="37">
        <f>SUMIFS(СВЦЭМ!$L$34:$L$777,СВЦЭМ!$A$34:$A$777,$A417,СВЦЭМ!$B$34:$B$777,E$401)+'СЕТ СН'!$F$13-'СЕТ СН'!$F$21</f>
        <v>147.75395648000006</v>
      </c>
      <c r="F417" s="37">
        <f>SUMIFS(СВЦЭМ!$L$34:$L$777,СВЦЭМ!$A$34:$A$777,$A417,СВЦЭМ!$B$34:$B$777,F$401)+'СЕТ СН'!$F$13-'СЕТ СН'!$F$21</f>
        <v>147.22610621000001</v>
      </c>
      <c r="G417" s="37">
        <f>SUMIFS(СВЦЭМ!$L$34:$L$777,СВЦЭМ!$A$34:$A$777,$A417,СВЦЭМ!$B$34:$B$777,G$401)+'СЕТ СН'!$F$13-'СЕТ СН'!$F$21</f>
        <v>134.98376468000004</v>
      </c>
      <c r="H417" s="37">
        <f>SUMIFS(СВЦЭМ!$L$34:$L$777,СВЦЭМ!$A$34:$A$777,$A417,СВЦЭМ!$B$34:$B$777,H$401)+'СЕТ СН'!$F$13-'СЕТ СН'!$F$21</f>
        <v>126.17308705999994</v>
      </c>
      <c r="I417" s="37">
        <f>SUMIFS(СВЦЭМ!$L$34:$L$777,СВЦЭМ!$A$34:$A$777,$A417,СВЦЭМ!$B$34:$B$777,I$401)+'СЕТ СН'!$F$13-'СЕТ СН'!$F$21</f>
        <v>80.827742929999999</v>
      </c>
      <c r="J417" s="37">
        <f>SUMIFS(СВЦЭМ!$L$34:$L$777,СВЦЭМ!$A$34:$A$777,$A417,СВЦЭМ!$B$34:$B$777,J$401)+'СЕТ СН'!$F$13-'СЕТ СН'!$F$21</f>
        <v>133.80096522999997</v>
      </c>
      <c r="K417" s="37">
        <f>SUMIFS(СВЦЭМ!$L$34:$L$777,СВЦЭМ!$A$34:$A$777,$A417,СВЦЭМ!$B$34:$B$777,K$401)+'СЕТ СН'!$F$13-'СЕТ СН'!$F$21</f>
        <v>89.976629939999953</v>
      </c>
      <c r="L417" s="37">
        <f>SUMIFS(СВЦЭМ!$L$34:$L$777,СВЦЭМ!$A$34:$A$777,$A417,СВЦЭМ!$B$34:$B$777,L$401)+'СЕТ СН'!$F$13-'СЕТ СН'!$F$21</f>
        <v>93.80977912000003</v>
      </c>
      <c r="M417" s="37">
        <f>SUMIFS(СВЦЭМ!$L$34:$L$777,СВЦЭМ!$A$34:$A$777,$A417,СВЦЭМ!$B$34:$B$777,M$401)+'СЕТ СН'!$F$13-'СЕТ СН'!$F$21</f>
        <v>89.543772360000048</v>
      </c>
      <c r="N417" s="37">
        <f>SUMIFS(СВЦЭМ!$L$34:$L$777,СВЦЭМ!$A$34:$A$777,$A417,СВЦЭМ!$B$34:$B$777,N$401)+'СЕТ СН'!$F$13-'СЕТ СН'!$F$21</f>
        <v>78.292932080000014</v>
      </c>
      <c r="O417" s="37">
        <f>SUMIFS(СВЦЭМ!$L$34:$L$777,СВЦЭМ!$A$34:$A$777,$A417,СВЦЭМ!$B$34:$B$777,O$401)+'СЕТ СН'!$F$13-'СЕТ СН'!$F$21</f>
        <v>74.682188219999944</v>
      </c>
      <c r="P417" s="37">
        <f>SUMIFS(СВЦЭМ!$L$34:$L$777,СВЦЭМ!$A$34:$A$777,$A417,СВЦЭМ!$B$34:$B$777,P$401)+'СЕТ СН'!$F$13-'СЕТ СН'!$F$21</f>
        <v>73.725617309999961</v>
      </c>
      <c r="Q417" s="37">
        <f>SUMIFS(СВЦЭМ!$L$34:$L$777,СВЦЭМ!$A$34:$A$777,$A417,СВЦЭМ!$B$34:$B$777,Q$401)+'СЕТ СН'!$F$13-'СЕТ СН'!$F$21</f>
        <v>70.934298330000047</v>
      </c>
      <c r="R417" s="37">
        <f>SUMIFS(СВЦЭМ!$L$34:$L$777,СВЦЭМ!$A$34:$A$777,$A417,СВЦЭМ!$B$34:$B$777,R$401)+'СЕТ СН'!$F$13-'СЕТ СН'!$F$21</f>
        <v>74.460100089999969</v>
      </c>
      <c r="S417" s="37">
        <f>SUMIFS(СВЦЭМ!$L$34:$L$777,СВЦЭМ!$A$34:$A$777,$A417,СВЦЭМ!$B$34:$B$777,S$401)+'СЕТ СН'!$F$13-'СЕТ СН'!$F$21</f>
        <v>84.782128080000007</v>
      </c>
      <c r="T417" s="37">
        <f>SUMIFS(СВЦЭМ!$L$34:$L$777,СВЦЭМ!$A$34:$A$777,$A417,СВЦЭМ!$B$34:$B$777,T$401)+'СЕТ СН'!$F$13-'СЕТ СН'!$F$21</f>
        <v>76.524922250000031</v>
      </c>
      <c r="U417" s="37">
        <f>SUMIFS(СВЦЭМ!$L$34:$L$777,СВЦЭМ!$A$34:$A$777,$A417,СВЦЭМ!$B$34:$B$777,U$401)+'СЕТ СН'!$F$13-'СЕТ СН'!$F$21</f>
        <v>80.337465629999997</v>
      </c>
      <c r="V417" s="37">
        <f>SUMIFS(СВЦЭМ!$L$34:$L$777,СВЦЭМ!$A$34:$A$777,$A417,СВЦЭМ!$B$34:$B$777,V$401)+'СЕТ СН'!$F$13-'СЕТ СН'!$F$21</f>
        <v>86.34452060000001</v>
      </c>
      <c r="W417" s="37">
        <f>SUMIFS(СВЦЭМ!$L$34:$L$777,СВЦЭМ!$A$34:$A$777,$A417,СВЦЭМ!$B$34:$B$777,W$401)+'СЕТ СН'!$F$13-'СЕТ СН'!$F$21</f>
        <v>82.253669309999964</v>
      </c>
      <c r="X417" s="37">
        <f>SUMIFS(СВЦЭМ!$L$34:$L$777,СВЦЭМ!$A$34:$A$777,$A417,СВЦЭМ!$B$34:$B$777,X$401)+'СЕТ СН'!$F$13-'СЕТ СН'!$F$21</f>
        <v>83.73220680999998</v>
      </c>
      <c r="Y417" s="37">
        <f>SUMIFS(СВЦЭМ!$L$34:$L$777,СВЦЭМ!$A$34:$A$777,$A417,СВЦЭМ!$B$34:$B$777,Y$401)+'СЕТ СН'!$F$13-'СЕТ СН'!$F$21</f>
        <v>80.747405380000032</v>
      </c>
    </row>
    <row r="418" spans="1:25" ht="15.75" x14ac:dyDescent="0.2">
      <c r="A418" s="36">
        <f t="shared" si="11"/>
        <v>42752</v>
      </c>
      <c r="B418" s="37">
        <f>SUMIFS(СВЦЭМ!$L$34:$L$777,СВЦЭМ!$A$34:$A$777,$A418,СВЦЭМ!$B$34:$B$777,B$401)+'СЕТ СН'!$F$13-'СЕТ СН'!$F$21</f>
        <v>83.405658840000001</v>
      </c>
      <c r="C418" s="37">
        <f>SUMIFS(СВЦЭМ!$L$34:$L$777,СВЦЭМ!$A$34:$A$777,$A418,СВЦЭМ!$B$34:$B$777,C$401)+'СЕТ СН'!$F$13-'СЕТ СН'!$F$21</f>
        <v>98.147315270000036</v>
      </c>
      <c r="D418" s="37">
        <f>SUMIFS(СВЦЭМ!$L$34:$L$777,СВЦЭМ!$A$34:$A$777,$A418,СВЦЭМ!$B$34:$B$777,D$401)+'СЕТ СН'!$F$13-'СЕТ СН'!$F$21</f>
        <v>138.56200612999999</v>
      </c>
      <c r="E418" s="37">
        <f>SUMIFS(СВЦЭМ!$L$34:$L$777,СВЦЭМ!$A$34:$A$777,$A418,СВЦЭМ!$B$34:$B$777,E$401)+'СЕТ СН'!$F$13-'СЕТ СН'!$F$21</f>
        <v>133.40770281000005</v>
      </c>
      <c r="F418" s="37">
        <f>SUMIFS(СВЦЭМ!$L$34:$L$777,СВЦЭМ!$A$34:$A$777,$A418,СВЦЭМ!$B$34:$B$777,F$401)+'СЕТ СН'!$F$13-'СЕТ СН'!$F$21</f>
        <v>134.45153696</v>
      </c>
      <c r="G418" s="37">
        <f>SUMIFS(СВЦЭМ!$L$34:$L$777,СВЦЭМ!$A$34:$A$777,$A418,СВЦЭМ!$B$34:$B$777,G$401)+'СЕТ СН'!$F$13-'СЕТ СН'!$F$21</f>
        <v>119.21756539</v>
      </c>
      <c r="H418" s="37">
        <f>SUMIFS(СВЦЭМ!$L$34:$L$777,СВЦЭМ!$A$34:$A$777,$A418,СВЦЭМ!$B$34:$B$777,H$401)+'СЕТ СН'!$F$13-'СЕТ СН'!$F$21</f>
        <v>64.879316089999975</v>
      </c>
      <c r="I418" s="37">
        <f>SUMIFS(СВЦЭМ!$L$34:$L$777,СВЦЭМ!$A$34:$A$777,$A418,СВЦЭМ!$B$34:$B$777,I$401)+'СЕТ СН'!$F$13-'СЕТ СН'!$F$21</f>
        <v>87.405341969999995</v>
      </c>
      <c r="J418" s="37">
        <f>SUMIFS(СВЦЭМ!$L$34:$L$777,СВЦЭМ!$A$34:$A$777,$A418,СВЦЭМ!$B$34:$B$777,J$401)+'СЕТ СН'!$F$13-'СЕТ СН'!$F$21</f>
        <v>55.365353909999953</v>
      </c>
      <c r="K418" s="37">
        <f>SUMIFS(СВЦЭМ!$L$34:$L$777,СВЦЭМ!$A$34:$A$777,$A418,СВЦЭМ!$B$34:$B$777,K$401)+'СЕТ СН'!$F$13-'СЕТ СН'!$F$21</f>
        <v>72.971067810000022</v>
      </c>
      <c r="L418" s="37">
        <f>SUMIFS(СВЦЭМ!$L$34:$L$777,СВЦЭМ!$A$34:$A$777,$A418,СВЦЭМ!$B$34:$B$777,L$401)+'СЕТ СН'!$F$13-'СЕТ СН'!$F$21</f>
        <v>82.781681029999959</v>
      </c>
      <c r="M418" s="37">
        <f>SUMIFS(СВЦЭМ!$L$34:$L$777,СВЦЭМ!$A$34:$A$777,$A418,СВЦЭМ!$B$34:$B$777,M$401)+'СЕТ СН'!$F$13-'СЕТ СН'!$F$21</f>
        <v>89.627356309999982</v>
      </c>
      <c r="N418" s="37">
        <f>SUMIFS(СВЦЭМ!$L$34:$L$777,СВЦЭМ!$A$34:$A$777,$A418,СВЦЭМ!$B$34:$B$777,N$401)+'СЕТ СН'!$F$13-'СЕТ СН'!$F$21</f>
        <v>90.716088990000003</v>
      </c>
      <c r="O418" s="37">
        <f>SUMIFS(СВЦЭМ!$L$34:$L$777,СВЦЭМ!$A$34:$A$777,$A418,СВЦЭМ!$B$34:$B$777,O$401)+'СЕТ СН'!$F$13-'СЕТ СН'!$F$21</f>
        <v>87.721909409999967</v>
      </c>
      <c r="P418" s="37">
        <f>SUMIFS(СВЦЭМ!$L$34:$L$777,СВЦЭМ!$A$34:$A$777,$A418,СВЦЭМ!$B$34:$B$777,P$401)+'СЕТ СН'!$F$13-'СЕТ СН'!$F$21</f>
        <v>85.955872290000002</v>
      </c>
      <c r="Q418" s="37">
        <f>SUMIFS(СВЦЭМ!$L$34:$L$777,СВЦЭМ!$A$34:$A$777,$A418,СВЦЭМ!$B$34:$B$777,Q$401)+'СЕТ СН'!$F$13-'СЕТ СН'!$F$21</f>
        <v>80.870364070000051</v>
      </c>
      <c r="R418" s="37">
        <f>SUMIFS(СВЦЭМ!$L$34:$L$777,СВЦЭМ!$A$34:$A$777,$A418,СВЦЭМ!$B$34:$B$777,R$401)+'СЕТ СН'!$F$13-'СЕТ СН'!$F$21</f>
        <v>78.708781290000047</v>
      </c>
      <c r="S418" s="37">
        <f>SUMIFS(СВЦЭМ!$L$34:$L$777,СВЦЭМ!$A$34:$A$777,$A418,СВЦЭМ!$B$34:$B$777,S$401)+'СЕТ СН'!$F$13-'СЕТ СН'!$F$21</f>
        <v>57.100030250000032</v>
      </c>
      <c r="T418" s="37">
        <f>SUMIFS(СВЦЭМ!$L$34:$L$777,СВЦЭМ!$A$34:$A$777,$A418,СВЦЭМ!$B$34:$B$777,T$401)+'СЕТ СН'!$F$13-'СЕТ СН'!$F$21</f>
        <v>42.539072669999996</v>
      </c>
      <c r="U418" s="37">
        <f>SUMIFS(СВЦЭМ!$L$34:$L$777,СВЦЭМ!$A$34:$A$777,$A418,СВЦЭМ!$B$34:$B$777,U$401)+'СЕТ СН'!$F$13-'СЕТ СН'!$F$21</f>
        <v>56.187186930000053</v>
      </c>
      <c r="V418" s="37">
        <f>SUMIFS(СВЦЭМ!$L$34:$L$777,СВЦЭМ!$A$34:$A$777,$A418,СВЦЭМ!$B$34:$B$777,V$401)+'СЕТ СН'!$F$13-'СЕТ СН'!$F$21</f>
        <v>65.080595420000009</v>
      </c>
      <c r="W418" s="37">
        <f>SUMIFS(СВЦЭМ!$L$34:$L$777,СВЦЭМ!$A$34:$A$777,$A418,СВЦЭМ!$B$34:$B$777,W$401)+'СЕТ СН'!$F$13-'СЕТ СН'!$F$21</f>
        <v>72.670169460000011</v>
      </c>
      <c r="X418" s="37">
        <f>SUMIFS(СВЦЭМ!$L$34:$L$777,СВЦЭМ!$A$34:$A$777,$A418,СВЦЭМ!$B$34:$B$777,X$401)+'СЕТ СН'!$F$13-'СЕТ СН'!$F$21</f>
        <v>84.928495569999995</v>
      </c>
      <c r="Y418" s="37">
        <f>SUMIFS(СВЦЭМ!$L$34:$L$777,СВЦЭМ!$A$34:$A$777,$A418,СВЦЭМ!$B$34:$B$777,Y$401)+'СЕТ СН'!$F$13-'СЕТ СН'!$F$21</f>
        <v>75.83107265000001</v>
      </c>
    </row>
    <row r="419" spans="1:25" ht="15.75" x14ac:dyDescent="0.2">
      <c r="A419" s="36">
        <f t="shared" si="11"/>
        <v>42753</v>
      </c>
      <c r="B419" s="37">
        <f>SUMIFS(СВЦЭМ!$L$34:$L$777,СВЦЭМ!$A$34:$A$777,$A419,СВЦЭМ!$B$34:$B$777,B$401)+'СЕТ СН'!$F$13-'СЕТ СН'!$F$21</f>
        <v>134.12228687000004</v>
      </c>
      <c r="C419" s="37">
        <f>SUMIFS(СВЦЭМ!$L$34:$L$777,СВЦЭМ!$A$34:$A$777,$A419,СВЦЭМ!$B$34:$B$777,C$401)+'СЕТ СН'!$F$13-'СЕТ СН'!$F$21</f>
        <v>147.53434152</v>
      </c>
      <c r="D419" s="37">
        <f>SUMIFS(СВЦЭМ!$L$34:$L$777,СВЦЭМ!$A$34:$A$777,$A419,СВЦЭМ!$B$34:$B$777,D$401)+'СЕТ СН'!$F$13-'СЕТ СН'!$F$21</f>
        <v>149.33815032999996</v>
      </c>
      <c r="E419" s="37">
        <f>SUMIFS(СВЦЭМ!$L$34:$L$777,СВЦЭМ!$A$34:$A$777,$A419,СВЦЭМ!$B$34:$B$777,E$401)+'СЕТ СН'!$F$13-'СЕТ СН'!$F$21</f>
        <v>158.18946351</v>
      </c>
      <c r="F419" s="37">
        <f>SUMIFS(СВЦЭМ!$L$34:$L$777,СВЦЭМ!$A$34:$A$777,$A419,СВЦЭМ!$B$34:$B$777,F$401)+'СЕТ СН'!$F$13-'СЕТ СН'!$F$21</f>
        <v>157.93712577999997</v>
      </c>
      <c r="G419" s="37">
        <f>SUMIFS(СВЦЭМ!$L$34:$L$777,СВЦЭМ!$A$34:$A$777,$A419,СВЦЭМ!$B$34:$B$777,G$401)+'СЕТ СН'!$F$13-'СЕТ СН'!$F$21</f>
        <v>149.56251872999997</v>
      </c>
      <c r="H419" s="37">
        <f>SUMIFS(СВЦЭМ!$L$34:$L$777,СВЦЭМ!$A$34:$A$777,$A419,СВЦЭМ!$B$34:$B$777,H$401)+'СЕТ СН'!$F$13-'СЕТ СН'!$F$21</f>
        <v>133.45350810000002</v>
      </c>
      <c r="I419" s="37">
        <f>SUMIFS(СВЦЭМ!$L$34:$L$777,СВЦЭМ!$A$34:$A$777,$A419,СВЦЭМ!$B$34:$B$777,I$401)+'СЕТ СН'!$F$13-'СЕТ СН'!$F$21</f>
        <v>93.383545270000013</v>
      </c>
      <c r="J419" s="37">
        <f>SUMIFS(СВЦЭМ!$L$34:$L$777,СВЦЭМ!$A$34:$A$777,$A419,СВЦЭМ!$B$34:$B$777,J$401)+'СЕТ СН'!$F$13-'СЕТ СН'!$F$21</f>
        <v>66.297512819999952</v>
      </c>
      <c r="K419" s="37">
        <f>SUMIFS(СВЦЭМ!$L$34:$L$777,СВЦЭМ!$A$34:$A$777,$A419,СВЦЭМ!$B$34:$B$777,K$401)+'СЕТ СН'!$F$13-'СЕТ СН'!$F$21</f>
        <v>59.928724890000012</v>
      </c>
      <c r="L419" s="37">
        <f>SUMIFS(СВЦЭМ!$L$34:$L$777,СВЦЭМ!$A$34:$A$777,$A419,СВЦЭМ!$B$34:$B$777,L$401)+'СЕТ СН'!$F$13-'СЕТ СН'!$F$21</f>
        <v>62.537643330000037</v>
      </c>
      <c r="M419" s="37">
        <f>SUMIFS(СВЦЭМ!$L$34:$L$777,СВЦЭМ!$A$34:$A$777,$A419,СВЦЭМ!$B$34:$B$777,M$401)+'СЕТ СН'!$F$13-'СЕТ СН'!$F$21</f>
        <v>61.473492439999973</v>
      </c>
      <c r="N419" s="37">
        <f>SUMIFS(СВЦЭМ!$L$34:$L$777,СВЦЭМ!$A$34:$A$777,$A419,СВЦЭМ!$B$34:$B$777,N$401)+'СЕТ СН'!$F$13-'СЕТ СН'!$F$21</f>
        <v>61.486775050000006</v>
      </c>
      <c r="O419" s="37">
        <f>SUMIFS(СВЦЭМ!$L$34:$L$777,СВЦЭМ!$A$34:$A$777,$A419,СВЦЭМ!$B$34:$B$777,O$401)+'СЕТ СН'!$F$13-'СЕТ СН'!$F$21</f>
        <v>63.429540820000057</v>
      </c>
      <c r="P419" s="37">
        <f>SUMIFS(СВЦЭМ!$L$34:$L$777,СВЦЭМ!$A$34:$A$777,$A419,СВЦЭМ!$B$34:$B$777,P$401)+'СЕТ СН'!$F$13-'СЕТ СН'!$F$21</f>
        <v>68.139987840000003</v>
      </c>
      <c r="Q419" s="37">
        <f>SUMIFS(СВЦЭМ!$L$34:$L$777,СВЦЭМ!$A$34:$A$777,$A419,СВЦЭМ!$B$34:$B$777,Q$401)+'СЕТ СН'!$F$13-'СЕТ СН'!$F$21</f>
        <v>75.523200910000014</v>
      </c>
      <c r="R419" s="37">
        <f>SUMIFS(СВЦЭМ!$L$34:$L$777,СВЦЭМ!$A$34:$A$777,$A419,СВЦЭМ!$B$34:$B$777,R$401)+'СЕТ СН'!$F$13-'СЕТ СН'!$F$21</f>
        <v>74.988166650000039</v>
      </c>
      <c r="S419" s="37">
        <f>SUMIFS(СВЦЭМ!$L$34:$L$777,СВЦЭМ!$A$34:$A$777,$A419,СВЦЭМ!$B$34:$B$777,S$401)+'СЕТ СН'!$F$13-'СЕТ СН'!$F$21</f>
        <v>60.865363069999944</v>
      </c>
      <c r="T419" s="37">
        <f>SUMIFS(СВЦЭМ!$L$34:$L$777,СВЦЭМ!$A$34:$A$777,$A419,СВЦЭМ!$B$34:$B$777,T$401)+'СЕТ СН'!$F$13-'СЕТ СН'!$F$21</f>
        <v>50.77952829000003</v>
      </c>
      <c r="U419" s="37">
        <f>SUMIFS(СВЦЭМ!$L$34:$L$777,СВЦЭМ!$A$34:$A$777,$A419,СВЦЭМ!$B$34:$B$777,U$401)+'СЕТ СН'!$F$13-'СЕТ СН'!$F$21</f>
        <v>53.473331329999951</v>
      </c>
      <c r="V419" s="37">
        <f>SUMIFS(СВЦЭМ!$L$34:$L$777,СВЦЭМ!$A$34:$A$777,$A419,СВЦЭМ!$B$34:$B$777,V$401)+'СЕТ СН'!$F$13-'СЕТ СН'!$F$21</f>
        <v>50.468182920000004</v>
      </c>
      <c r="W419" s="37">
        <f>SUMIFS(СВЦЭМ!$L$34:$L$777,СВЦЭМ!$A$34:$A$777,$A419,СВЦЭМ!$B$34:$B$777,W$401)+'СЕТ СН'!$F$13-'СЕТ СН'!$F$21</f>
        <v>50.83914206999998</v>
      </c>
      <c r="X419" s="37">
        <f>SUMIFS(СВЦЭМ!$L$34:$L$777,СВЦЭМ!$A$34:$A$777,$A419,СВЦЭМ!$B$34:$B$777,X$401)+'СЕТ СН'!$F$13-'СЕТ СН'!$F$21</f>
        <v>69.499136069999963</v>
      </c>
      <c r="Y419" s="37">
        <f>SUMIFS(СВЦЭМ!$L$34:$L$777,СВЦЭМ!$A$34:$A$777,$A419,СВЦЭМ!$B$34:$B$777,Y$401)+'СЕТ СН'!$F$13-'СЕТ СН'!$F$21</f>
        <v>91.676312250000024</v>
      </c>
    </row>
    <row r="420" spans="1:25" ht="15.75" x14ac:dyDescent="0.2">
      <c r="A420" s="36">
        <f t="shared" si="11"/>
        <v>42754</v>
      </c>
      <c r="B420" s="37">
        <f>SUMIFS(СВЦЭМ!$L$34:$L$777,СВЦЭМ!$A$34:$A$777,$A420,СВЦЭМ!$B$34:$B$777,B$401)+'СЕТ СН'!$F$13-'СЕТ СН'!$F$21</f>
        <v>104.71593661999998</v>
      </c>
      <c r="C420" s="37">
        <f>SUMIFS(СВЦЭМ!$L$34:$L$777,СВЦЭМ!$A$34:$A$777,$A420,СВЦЭМ!$B$34:$B$777,C$401)+'СЕТ СН'!$F$13-'СЕТ СН'!$F$21</f>
        <v>132.43622306999998</v>
      </c>
      <c r="D420" s="37">
        <f>SUMIFS(СВЦЭМ!$L$34:$L$777,СВЦЭМ!$A$34:$A$777,$A420,СВЦЭМ!$B$34:$B$777,D$401)+'СЕТ СН'!$F$13-'СЕТ СН'!$F$21</f>
        <v>151.69271857000001</v>
      </c>
      <c r="E420" s="37">
        <f>SUMIFS(СВЦЭМ!$L$34:$L$777,СВЦЭМ!$A$34:$A$777,$A420,СВЦЭМ!$B$34:$B$777,E$401)+'СЕТ СН'!$F$13-'СЕТ СН'!$F$21</f>
        <v>157.97621403999995</v>
      </c>
      <c r="F420" s="37">
        <f>SUMIFS(СВЦЭМ!$L$34:$L$777,СВЦЭМ!$A$34:$A$777,$A420,СВЦЭМ!$B$34:$B$777,F$401)+'СЕТ СН'!$F$13-'СЕТ СН'!$F$21</f>
        <v>153.98056617999998</v>
      </c>
      <c r="G420" s="37">
        <f>SUMIFS(СВЦЭМ!$L$34:$L$777,СВЦЭМ!$A$34:$A$777,$A420,СВЦЭМ!$B$34:$B$777,G$401)+'СЕТ СН'!$F$13-'СЕТ СН'!$F$21</f>
        <v>143.72866425999996</v>
      </c>
      <c r="H420" s="37">
        <f>SUMIFS(СВЦЭМ!$L$34:$L$777,СВЦЭМ!$A$34:$A$777,$A420,СВЦЭМ!$B$34:$B$777,H$401)+'СЕТ СН'!$F$13-'СЕТ СН'!$F$21</f>
        <v>106.51857701999995</v>
      </c>
      <c r="I420" s="37">
        <f>SUMIFS(СВЦЭМ!$L$34:$L$777,СВЦЭМ!$A$34:$A$777,$A420,СВЦЭМ!$B$34:$B$777,I$401)+'СЕТ СН'!$F$13-'СЕТ СН'!$F$21</f>
        <v>77.746694690000027</v>
      </c>
      <c r="J420" s="37">
        <f>SUMIFS(СВЦЭМ!$L$34:$L$777,СВЦЭМ!$A$34:$A$777,$A420,СВЦЭМ!$B$34:$B$777,J$401)+'СЕТ СН'!$F$13-'СЕТ СН'!$F$21</f>
        <v>62.445376310000029</v>
      </c>
      <c r="K420" s="37">
        <f>SUMIFS(СВЦЭМ!$L$34:$L$777,СВЦЭМ!$A$34:$A$777,$A420,СВЦЭМ!$B$34:$B$777,K$401)+'СЕТ СН'!$F$13-'СЕТ СН'!$F$21</f>
        <v>50.46361608999996</v>
      </c>
      <c r="L420" s="37">
        <f>SUMIFS(СВЦЭМ!$L$34:$L$777,СВЦЭМ!$A$34:$A$777,$A420,СВЦЭМ!$B$34:$B$777,L$401)+'СЕТ СН'!$F$13-'СЕТ СН'!$F$21</f>
        <v>55.824178110000048</v>
      </c>
      <c r="M420" s="37">
        <f>SUMIFS(СВЦЭМ!$L$34:$L$777,СВЦЭМ!$A$34:$A$777,$A420,СВЦЭМ!$B$34:$B$777,M$401)+'СЕТ СН'!$F$13-'СЕТ СН'!$F$21</f>
        <v>55.718515639999964</v>
      </c>
      <c r="N420" s="37">
        <f>SUMIFS(СВЦЭМ!$L$34:$L$777,СВЦЭМ!$A$34:$A$777,$A420,СВЦЭМ!$B$34:$B$777,N$401)+'СЕТ СН'!$F$13-'СЕТ СН'!$F$21</f>
        <v>65.774707089999993</v>
      </c>
      <c r="O420" s="37">
        <f>SUMIFS(СВЦЭМ!$L$34:$L$777,СВЦЭМ!$A$34:$A$777,$A420,СВЦЭМ!$B$34:$B$777,O$401)+'СЕТ СН'!$F$13-'СЕТ СН'!$F$21</f>
        <v>68.781941200000006</v>
      </c>
      <c r="P420" s="37">
        <f>SUMIFS(СВЦЭМ!$L$34:$L$777,СВЦЭМ!$A$34:$A$777,$A420,СВЦЭМ!$B$34:$B$777,P$401)+'СЕТ СН'!$F$13-'СЕТ СН'!$F$21</f>
        <v>78.473525399999971</v>
      </c>
      <c r="Q420" s="37">
        <f>SUMIFS(СВЦЭМ!$L$34:$L$777,СВЦЭМ!$A$34:$A$777,$A420,СВЦЭМ!$B$34:$B$777,Q$401)+'СЕТ СН'!$F$13-'СЕТ СН'!$F$21</f>
        <v>89.738707449999993</v>
      </c>
      <c r="R420" s="37">
        <f>SUMIFS(СВЦЭМ!$L$34:$L$777,СВЦЭМ!$A$34:$A$777,$A420,СВЦЭМ!$B$34:$B$777,R$401)+'СЕТ СН'!$F$13-'СЕТ СН'!$F$21</f>
        <v>83.514673140000014</v>
      </c>
      <c r="S420" s="37">
        <f>SUMIFS(СВЦЭМ!$L$34:$L$777,СВЦЭМ!$A$34:$A$777,$A420,СВЦЭМ!$B$34:$B$777,S$401)+'СЕТ СН'!$F$13-'СЕТ СН'!$F$21</f>
        <v>70.253402499999993</v>
      </c>
      <c r="T420" s="37">
        <f>SUMIFS(СВЦЭМ!$L$34:$L$777,СВЦЭМ!$A$34:$A$777,$A420,СВЦЭМ!$B$34:$B$777,T$401)+'СЕТ СН'!$F$13-'СЕТ СН'!$F$21</f>
        <v>57.19970692000004</v>
      </c>
      <c r="U420" s="37">
        <f>SUMIFS(СВЦЭМ!$L$34:$L$777,СВЦЭМ!$A$34:$A$777,$A420,СВЦЭМ!$B$34:$B$777,U$401)+'СЕТ СН'!$F$13-'СЕТ СН'!$F$21</f>
        <v>56.573149629999989</v>
      </c>
      <c r="V420" s="37">
        <f>SUMIFS(СВЦЭМ!$L$34:$L$777,СВЦЭМ!$A$34:$A$777,$A420,СВЦЭМ!$B$34:$B$777,V$401)+'СЕТ СН'!$F$13-'СЕТ СН'!$F$21</f>
        <v>68.77969698000004</v>
      </c>
      <c r="W420" s="37">
        <f>SUMIFS(СВЦЭМ!$L$34:$L$777,СВЦЭМ!$A$34:$A$777,$A420,СВЦЭМ!$B$34:$B$777,W$401)+'СЕТ СН'!$F$13-'СЕТ СН'!$F$21</f>
        <v>53.935994199999982</v>
      </c>
      <c r="X420" s="37">
        <f>SUMIFS(СВЦЭМ!$L$34:$L$777,СВЦЭМ!$A$34:$A$777,$A420,СВЦЭМ!$B$34:$B$777,X$401)+'СЕТ СН'!$F$13-'СЕТ СН'!$F$21</f>
        <v>55.150447429999986</v>
      </c>
      <c r="Y420" s="37">
        <f>SUMIFS(СВЦЭМ!$L$34:$L$777,СВЦЭМ!$A$34:$A$777,$A420,СВЦЭМ!$B$34:$B$777,Y$401)+'СЕТ СН'!$F$13-'СЕТ СН'!$F$21</f>
        <v>79.714481330000012</v>
      </c>
    </row>
    <row r="421" spans="1:25" ht="15.75" x14ac:dyDescent="0.2">
      <c r="A421" s="36">
        <f t="shared" si="11"/>
        <v>42755</v>
      </c>
      <c r="B421" s="37">
        <f>SUMIFS(СВЦЭМ!$L$34:$L$777,СВЦЭМ!$A$34:$A$777,$A421,СВЦЭМ!$B$34:$B$777,B$401)+'СЕТ СН'!$F$13-'СЕТ СН'!$F$21</f>
        <v>105.28931999999998</v>
      </c>
      <c r="C421" s="37">
        <f>SUMIFS(СВЦЭМ!$L$34:$L$777,СВЦЭМ!$A$34:$A$777,$A421,СВЦЭМ!$B$34:$B$777,C$401)+'СЕТ СН'!$F$13-'СЕТ СН'!$F$21</f>
        <v>126.17369174999999</v>
      </c>
      <c r="D421" s="37">
        <f>SUMIFS(СВЦЭМ!$L$34:$L$777,СВЦЭМ!$A$34:$A$777,$A421,СВЦЭМ!$B$34:$B$777,D$401)+'СЕТ СН'!$F$13-'СЕТ СН'!$F$21</f>
        <v>140.37389799000005</v>
      </c>
      <c r="E421" s="37">
        <f>SUMIFS(СВЦЭМ!$L$34:$L$777,СВЦЭМ!$A$34:$A$777,$A421,СВЦЭМ!$B$34:$B$777,E$401)+'СЕТ СН'!$F$13-'СЕТ СН'!$F$21</f>
        <v>147.53857358000005</v>
      </c>
      <c r="F421" s="37">
        <f>SUMIFS(СВЦЭМ!$L$34:$L$777,СВЦЭМ!$A$34:$A$777,$A421,СВЦЭМ!$B$34:$B$777,F$401)+'СЕТ СН'!$F$13-'СЕТ СН'!$F$21</f>
        <v>148.63776468000003</v>
      </c>
      <c r="G421" s="37">
        <f>SUMIFS(СВЦЭМ!$L$34:$L$777,СВЦЭМ!$A$34:$A$777,$A421,СВЦЭМ!$B$34:$B$777,G$401)+'СЕТ СН'!$F$13-'СЕТ СН'!$F$21</f>
        <v>135.06472733999999</v>
      </c>
      <c r="H421" s="37">
        <f>SUMIFS(СВЦЭМ!$L$34:$L$777,СВЦЭМ!$A$34:$A$777,$A421,СВЦЭМ!$B$34:$B$777,H$401)+'СЕТ СН'!$F$13-'СЕТ СН'!$F$21</f>
        <v>111.92862092999997</v>
      </c>
      <c r="I421" s="37">
        <f>SUMIFS(СВЦЭМ!$L$34:$L$777,СВЦЭМ!$A$34:$A$777,$A421,СВЦЭМ!$B$34:$B$777,I$401)+'СЕТ СН'!$F$13-'СЕТ СН'!$F$21</f>
        <v>84.031808550000051</v>
      </c>
      <c r="J421" s="37">
        <f>SUMIFS(СВЦЭМ!$L$34:$L$777,СВЦЭМ!$A$34:$A$777,$A421,СВЦЭМ!$B$34:$B$777,J$401)+'СЕТ СН'!$F$13-'СЕТ СН'!$F$21</f>
        <v>58.48320990000002</v>
      </c>
      <c r="K421" s="37">
        <f>SUMIFS(СВЦЭМ!$L$34:$L$777,СВЦЭМ!$A$34:$A$777,$A421,СВЦЭМ!$B$34:$B$777,K$401)+'СЕТ СН'!$F$13-'СЕТ СН'!$F$21</f>
        <v>55.148391339999989</v>
      </c>
      <c r="L421" s="37">
        <f>SUMIFS(СВЦЭМ!$L$34:$L$777,СВЦЭМ!$A$34:$A$777,$A421,СВЦЭМ!$B$34:$B$777,L$401)+'СЕТ СН'!$F$13-'СЕТ СН'!$F$21</f>
        <v>52.361683019999987</v>
      </c>
      <c r="M421" s="37">
        <f>SUMIFS(СВЦЭМ!$L$34:$L$777,СВЦЭМ!$A$34:$A$777,$A421,СВЦЭМ!$B$34:$B$777,M$401)+'СЕТ СН'!$F$13-'СЕТ СН'!$F$21</f>
        <v>49.461597940000047</v>
      </c>
      <c r="N421" s="37">
        <f>SUMIFS(СВЦЭМ!$L$34:$L$777,СВЦЭМ!$A$34:$A$777,$A421,СВЦЭМ!$B$34:$B$777,N$401)+'СЕТ СН'!$F$13-'СЕТ СН'!$F$21</f>
        <v>66.553822989999958</v>
      </c>
      <c r="O421" s="37">
        <f>SUMIFS(СВЦЭМ!$L$34:$L$777,СВЦЭМ!$A$34:$A$777,$A421,СВЦЭМ!$B$34:$B$777,O$401)+'СЕТ СН'!$F$13-'СЕТ СН'!$F$21</f>
        <v>71.66429721999998</v>
      </c>
      <c r="P421" s="37">
        <f>SUMIFS(СВЦЭМ!$L$34:$L$777,СВЦЭМ!$A$34:$A$777,$A421,СВЦЭМ!$B$34:$B$777,P$401)+'СЕТ СН'!$F$13-'СЕТ СН'!$F$21</f>
        <v>80.427804550000019</v>
      </c>
      <c r="Q421" s="37">
        <f>SUMIFS(СВЦЭМ!$L$34:$L$777,СВЦЭМ!$A$34:$A$777,$A421,СВЦЭМ!$B$34:$B$777,Q$401)+'СЕТ СН'!$F$13-'СЕТ СН'!$F$21</f>
        <v>74.921207760000016</v>
      </c>
      <c r="R421" s="37">
        <f>SUMIFS(СВЦЭМ!$L$34:$L$777,СВЦЭМ!$A$34:$A$777,$A421,СВЦЭМ!$B$34:$B$777,R$401)+'СЕТ СН'!$F$13-'СЕТ СН'!$F$21</f>
        <v>79.260388359999979</v>
      </c>
      <c r="S421" s="37">
        <f>SUMIFS(СВЦЭМ!$L$34:$L$777,СВЦЭМ!$A$34:$A$777,$A421,СВЦЭМ!$B$34:$B$777,S$401)+'СЕТ СН'!$F$13-'СЕТ СН'!$F$21</f>
        <v>65.542759710000041</v>
      </c>
      <c r="T421" s="37">
        <f>SUMIFS(СВЦЭМ!$L$34:$L$777,СВЦЭМ!$A$34:$A$777,$A421,СВЦЭМ!$B$34:$B$777,T$401)+'СЕТ СН'!$F$13-'СЕТ СН'!$F$21</f>
        <v>47.846221430000014</v>
      </c>
      <c r="U421" s="37">
        <f>SUMIFS(СВЦЭМ!$L$34:$L$777,СВЦЭМ!$A$34:$A$777,$A421,СВЦЭМ!$B$34:$B$777,U$401)+'СЕТ СН'!$F$13-'СЕТ СН'!$F$21</f>
        <v>48.536636150000049</v>
      </c>
      <c r="V421" s="37">
        <f>SUMIFS(СВЦЭМ!$L$34:$L$777,СВЦЭМ!$A$34:$A$777,$A421,СВЦЭМ!$B$34:$B$777,V$401)+'СЕТ СН'!$F$13-'СЕТ СН'!$F$21</f>
        <v>49.152103710000006</v>
      </c>
      <c r="W421" s="37">
        <f>SUMIFS(СВЦЭМ!$L$34:$L$777,СВЦЭМ!$A$34:$A$777,$A421,СВЦЭМ!$B$34:$B$777,W$401)+'СЕТ СН'!$F$13-'СЕТ СН'!$F$21</f>
        <v>51.425704099999962</v>
      </c>
      <c r="X421" s="37">
        <f>SUMIFS(СВЦЭМ!$L$34:$L$777,СВЦЭМ!$A$34:$A$777,$A421,СВЦЭМ!$B$34:$B$777,X$401)+'СЕТ СН'!$F$13-'СЕТ СН'!$F$21</f>
        <v>66.77344714000003</v>
      </c>
      <c r="Y421" s="37">
        <f>SUMIFS(СВЦЭМ!$L$34:$L$777,СВЦЭМ!$A$34:$A$777,$A421,СВЦЭМ!$B$34:$B$777,Y$401)+'СЕТ СН'!$F$13-'СЕТ СН'!$F$21</f>
        <v>99.298687500000028</v>
      </c>
    </row>
    <row r="422" spans="1:25" ht="15.75" x14ac:dyDescent="0.2">
      <c r="A422" s="36">
        <f t="shared" si="11"/>
        <v>42756</v>
      </c>
      <c r="B422" s="37">
        <f>SUMIFS(СВЦЭМ!$L$34:$L$777,СВЦЭМ!$A$34:$A$777,$A422,СВЦЭМ!$B$34:$B$777,B$401)+'СЕТ СН'!$F$13-'СЕТ СН'!$F$21</f>
        <v>135.94685525</v>
      </c>
      <c r="C422" s="37">
        <f>SUMIFS(СВЦЭМ!$L$34:$L$777,СВЦЭМ!$A$34:$A$777,$A422,СВЦЭМ!$B$34:$B$777,C$401)+'СЕТ СН'!$F$13-'СЕТ СН'!$F$21</f>
        <v>144.62753135000003</v>
      </c>
      <c r="D422" s="37">
        <f>SUMIFS(СВЦЭМ!$L$34:$L$777,СВЦЭМ!$A$34:$A$777,$A422,СВЦЭМ!$B$34:$B$777,D$401)+'СЕТ СН'!$F$13-'СЕТ СН'!$F$21</f>
        <v>141.54383879</v>
      </c>
      <c r="E422" s="37">
        <f>SUMIFS(СВЦЭМ!$L$34:$L$777,СВЦЭМ!$A$34:$A$777,$A422,СВЦЭМ!$B$34:$B$777,E$401)+'СЕТ СН'!$F$13-'СЕТ СН'!$F$21</f>
        <v>150.93512408000004</v>
      </c>
      <c r="F422" s="37">
        <f>SUMIFS(СВЦЭМ!$L$34:$L$777,СВЦЭМ!$A$34:$A$777,$A422,СВЦЭМ!$B$34:$B$777,F$401)+'СЕТ СН'!$F$13-'СЕТ СН'!$F$21</f>
        <v>150.97858221000001</v>
      </c>
      <c r="G422" s="37">
        <f>SUMIFS(СВЦЭМ!$L$34:$L$777,СВЦЭМ!$A$34:$A$777,$A422,СВЦЭМ!$B$34:$B$777,G$401)+'СЕТ СН'!$F$13-'СЕТ СН'!$F$21</f>
        <v>143.05410897000002</v>
      </c>
      <c r="H422" s="37">
        <f>SUMIFS(СВЦЭМ!$L$34:$L$777,СВЦЭМ!$A$34:$A$777,$A422,СВЦЭМ!$B$34:$B$777,H$401)+'СЕТ СН'!$F$13-'СЕТ СН'!$F$21</f>
        <v>126.42771045999996</v>
      </c>
      <c r="I422" s="37">
        <f>SUMIFS(СВЦЭМ!$L$34:$L$777,СВЦЭМ!$A$34:$A$777,$A422,СВЦЭМ!$B$34:$B$777,I$401)+'СЕТ СН'!$F$13-'СЕТ СН'!$F$21</f>
        <v>92.276373540000009</v>
      </c>
      <c r="J422" s="37">
        <f>SUMIFS(СВЦЭМ!$L$34:$L$777,СВЦЭМ!$A$34:$A$777,$A422,СВЦЭМ!$B$34:$B$777,J$401)+'СЕТ СН'!$F$13-'СЕТ СН'!$F$21</f>
        <v>75.56214553999996</v>
      </c>
      <c r="K422" s="37">
        <f>SUMIFS(СВЦЭМ!$L$34:$L$777,СВЦЭМ!$A$34:$A$777,$A422,СВЦЭМ!$B$34:$B$777,K$401)+'СЕТ СН'!$F$13-'СЕТ СН'!$F$21</f>
        <v>48.018275369999969</v>
      </c>
      <c r="L422" s="37">
        <f>SUMIFS(СВЦЭМ!$L$34:$L$777,СВЦЭМ!$A$34:$A$777,$A422,СВЦЭМ!$B$34:$B$777,L$401)+'СЕТ СН'!$F$13-'СЕТ СН'!$F$21</f>
        <v>19.761483320000025</v>
      </c>
      <c r="M422" s="37">
        <f>SUMIFS(СВЦЭМ!$L$34:$L$777,СВЦЭМ!$A$34:$A$777,$A422,СВЦЭМ!$B$34:$B$777,M$401)+'СЕТ СН'!$F$13-'СЕТ СН'!$F$21</f>
        <v>24.096737549999943</v>
      </c>
      <c r="N422" s="37">
        <f>SUMIFS(СВЦЭМ!$L$34:$L$777,СВЦЭМ!$A$34:$A$777,$A422,СВЦЭМ!$B$34:$B$777,N$401)+'СЕТ СН'!$F$13-'СЕТ СН'!$F$21</f>
        <v>32.193547490000014</v>
      </c>
      <c r="O422" s="37">
        <f>SUMIFS(СВЦЭМ!$L$34:$L$777,СВЦЭМ!$A$34:$A$777,$A422,СВЦЭМ!$B$34:$B$777,O$401)+'СЕТ СН'!$F$13-'СЕТ СН'!$F$21</f>
        <v>39.999575909999976</v>
      </c>
      <c r="P422" s="37">
        <f>SUMIFS(СВЦЭМ!$L$34:$L$777,СВЦЭМ!$A$34:$A$777,$A422,СВЦЭМ!$B$34:$B$777,P$401)+'СЕТ СН'!$F$13-'СЕТ СН'!$F$21</f>
        <v>58.137470089999965</v>
      </c>
      <c r="Q422" s="37">
        <f>SUMIFS(СВЦЭМ!$L$34:$L$777,СВЦЭМ!$A$34:$A$777,$A422,СВЦЭМ!$B$34:$B$777,Q$401)+'СЕТ СН'!$F$13-'СЕТ СН'!$F$21</f>
        <v>56.857442900000024</v>
      </c>
      <c r="R422" s="37">
        <f>SUMIFS(СВЦЭМ!$L$34:$L$777,СВЦЭМ!$A$34:$A$777,$A422,СВЦЭМ!$B$34:$B$777,R$401)+'СЕТ СН'!$F$13-'СЕТ СН'!$F$21</f>
        <v>55.948685319999981</v>
      </c>
      <c r="S422" s="37">
        <f>SUMIFS(СВЦЭМ!$L$34:$L$777,СВЦЭМ!$A$34:$A$777,$A422,СВЦЭМ!$B$34:$B$777,S$401)+'СЕТ СН'!$F$13-'СЕТ СН'!$F$21</f>
        <v>42.674685739999973</v>
      </c>
      <c r="T422" s="37">
        <f>SUMIFS(СВЦЭМ!$L$34:$L$777,СВЦЭМ!$A$34:$A$777,$A422,СВЦЭМ!$B$34:$B$777,T$401)+'СЕТ СН'!$F$13-'СЕТ СН'!$F$21</f>
        <v>11.442873350000013</v>
      </c>
      <c r="U422" s="37">
        <f>SUMIFS(СВЦЭМ!$L$34:$L$777,СВЦЭМ!$A$34:$A$777,$A422,СВЦЭМ!$B$34:$B$777,U$401)+'СЕТ СН'!$F$13-'СЕТ СН'!$F$21</f>
        <v>8.6430696400000215</v>
      </c>
      <c r="V422" s="37">
        <f>SUMIFS(СВЦЭМ!$L$34:$L$777,СВЦЭМ!$A$34:$A$777,$A422,СВЦЭМ!$B$34:$B$777,V$401)+'СЕТ СН'!$F$13-'СЕТ СН'!$F$21</f>
        <v>21.376666060000048</v>
      </c>
      <c r="W422" s="37">
        <f>SUMIFS(СВЦЭМ!$L$34:$L$777,СВЦЭМ!$A$34:$A$777,$A422,СВЦЭМ!$B$34:$B$777,W$401)+'СЕТ СН'!$F$13-'СЕТ СН'!$F$21</f>
        <v>34.311321199999952</v>
      </c>
      <c r="X422" s="37">
        <f>SUMIFS(СВЦЭМ!$L$34:$L$777,СВЦЭМ!$A$34:$A$777,$A422,СВЦЭМ!$B$34:$B$777,X$401)+'СЕТ СН'!$F$13-'СЕТ СН'!$F$21</f>
        <v>52.092806210000049</v>
      </c>
      <c r="Y422" s="37">
        <f>SUMIFS(СВЦЭМ!$L$34:$L$777,СВЦЭМ!$A$34:$A$777,$A422,СВЦЭМ!$B$34:$B$777,Y$401)+'СЕТ СН'!$F$13-'СЕТ СН'!$F$21</f>
        <v>77.039929369999982</v>
      </c>
    </row>
    <row r="423" spans="1:25" ht="15.75" x14ac:dyDescent="0.2">
      <c r="A423" s="36">
        <f t="shared" si="11"/>
        <v>42757</v>
      </c>
      <c r="B423" s="37">
        <f>SUMIFS(СВЦЭМ!$L$34:$L$777,СВЦЭМ!$A$34:$A$777,$A423,СВЦЭМ!$B$34:$B$777,B$401)+'СЕТ СН'!$F$13-'СЕТ СН'!$F$21</f>
        <v>92.556187320000049</v>
      </c>
      <c r="C423" s="37">
        <f>SUMIFS(СВЦЭМ!$L$34:$L$777,СВЦЭМ!$A$34:$A$777,$A423,СВЦЭМ!$B$34:$B$777,C$401)+'СЕТ СН'!$F$13-'СЕТ СН'!$F$21</f>
        <v>118.10116521999998</v>
      </c>
      <c r="D423" s="37">
        <f>SUMIFS(СВЦЭМ!$L$34:$L$777,СВЦЭМ!$A$34:$A$777,$A423,СВЦЭМ!$B$34:$B$777,D$401)+'СЕТ СН'!$F$13-'СЕТ СН'!$F$21</f>
        <v>137.24528137000004</v>
      </c>
      <c r="E423" s="37">
        <f>SUMIFS(СВЦЭМ!$L$34:$L$777,СВЦЭМ!$A$34:$A$777,$A423,СВЦЭМ!$B$34:$B$777,E$401)+'СЕТ СН'!$F$13-'СЕТ СН'!$F$21</f>
        <v>147.34565429999998</v>
      </c>
      <c r="F423" s="37">
        <f>SUMIFS(СВЦЭМ!$L$34:$L$777,СВЦЭМ!$A$34:$A$777,$A423,СВЦЭМ!$B$34:$B$777,F$401)+'СЕТ СН'!$F$13-'СЕТ СН'!$F$21</f>
        <v>148.48150884999995</v>
      </c>
      <c r="G423" s="37">
        <f>SUMIFS(СВЦЭМ!$L$34:$L$777,СВЦЭМ!$A$34:$A$777,$A423,СВЦЭМ!$B$34:$B$777,G$401)+'СЕТ СН'!$F$13-'СЕТ СН'!$F$21</f>
        <v>142.01706245000003</v>
      </c>
      <c r="H423" s="37">
        <f>SUMIFS(СВЦЭМ!$L$34:$L$777,СВЦЭМ!$A$34:$A$777,$A423,СВЦЭМ!$B$34:$B$777,H$401)+'СЕТ СН'!$F$13-'СЕТ СН'!$F$21</f>
        <v>126.50996439000005</v>
      </c>
      <c r="I423" s="37">
        <f>SUMIFS(СВЦЭМ!$L$34:$L$777,СВЦЭМ!$A$34:$A$777,$A423,СВЦЭМ!$B$34:$B$777,I$401)+'СЕТ СН'!$F$13-'СЕТ СН'!$F$21</f>
        <v>118.26251208999997</v>
      </c>
      <c r="J423" s="37">
        <f>SUMIFS(СВЦЭМ!$L$34:$L$777,СВЦЭМ!$A$34:$A$777,$A423,СВЦЭМ!$B$34:$B$777,J$401)+'СЕТ СН'!$F$13-'СЕТ СН'!$F$21</f>
        <v>96.389257260000022</v>
      </c>
      <c r="K423" s="37">
        <f>SUMIFS(СВЦЭМ!$L$34:$L$777,СВЦЭМ!$A$34:$A$777,$A423,СВЦЭМ!$B$34:$B$777,K$401)+'СЕТ СН'!$F$13-'СЕТ СН'!$F$21</f>
        <v>55.111875120000036</v>
      </c>
      <c r="L423" s="37">
        <f>SUMIFS(СВЦЭМ!$L$34:$L$777,СВЦЭМ!$A$34:$A$777,$A423,СВЦЭМ!$B$34:$B$777,L$401)+'СЕТ СН'!$F$13-'СЕТ СН'!$F$21</f>
        <v>27.403409969999984</v>
      </c>
      <c r="M423" s="37">
        <f>SUMIFS(СВЦЭМ!$L$34:$L$777,СВЦЭМ!$A$34:$A$777,$A423,СВЦЭМ!$B$34:$B$777,M$401)+'СЕТ СН'!$F$13-'СЕТ СН'!$F$21</f>
        <v>23.905140749999987</v>
      </c>
      <c r="N423" s="37">
        <f>SUMIFS(СВЦЭМ!$L$34:$L$777,СВЦЭМ!$A$34:$A$777,$A423,СВЦЭМ!$B$34:$B$777,N$401)+'СЕТ СН'!$F$13-'СЕТ СН'!$F$21</f>
        <v>30.462798300000031</v>
      </c>
      <c r="O423" s="37">
        <f>SUMIFS(СВЦЭМ!$L$34:$L$777,СВЦЭМ!$A$34:$A$777,$A423,СВЦЭМ!$B$34:$B$777,O$401)+'СЕТ СН'!$F$13-'СЕТ СН'!$F$21</f>
        <v>48.804389929999957</v>
      </c>
      <c r="P423" s="37">
        <f>SUMIFS(СВЦЭМ!$L$34:$L$777,СВЦЭМ!$A$34:$A$777,$A423,СВЦЭМ!$B$34:$B$777,P$401)+'СЕТ СН'!$F$13-'СЕТ СН'!$F$21</f>
        <v>64.887781310000037</v>
      </c>
      <c r="Q423" s="37">
        <f>SUMIFS(СВЦЭМ!$L$34:$L$777,СВЦЭМ!$A$34:$A$777,$A423,СВЦЭМ!$B$34:$B$777,Q$401)+'СЕТ СН'!$F$13-'СЕТ СН'!$F$21</f>
        <v>63.222642289999953</v>
      </c>
      <c r="R423" s="37">
        <f>SUMIFS(СВЦЭМ!$L$34:$L$777,СВЦЭМ!$A$34:$A$777,$A423,СВЦЭМ!$B$34:$B$777,R$401)+'СЕТ СН'!$F$13-'СЕТ СН'!$F$21</f>
        <v>65.346428609999975</v>
      </c>
      <c r="S423" s="37">
        <f>SUMIFS(СВЦЭМ!$L$34:$L$777,СВЦЭМ!$A$34:$A$777,$A423,СВЦЭМ!$B$34:$B$777,S$401)+'СЕТ СН'!$F$13-'СЕТ СН'!$F$21</f>
        <v>39.838241799999992</v>
      </c>
      <c r="T423" s="37">
        <f>SUMIFS(СВЦЭМ!$L$34:$L$777,СВЦЭМ!$A$34:$A$777,$A423,СВЦЭМ!$B$34:$B$777,T$401)+'СЕТ СН'!$F$13-'СЕТ СН'!$F$21</f>
        <v>12.28352738000001</v>
      </c>
      <c r="U423" s="37">
        <f>SUMIFS(СВЦЭМ!$L$34:$L$777,СВЦЭМ!$A$34:$A$777,$A423,СВЦЭМ!$B$34:$B$777,U$401)+'СЕТ СН'!$F$13-'СЕТ СН'!$F$21</f>
        <v>15.970281450000016</v>
      </c>
      <c r="V423" s="37">
        <f>SUMIFS(СВЦЭМ!$L$34:$L$777,СВЦЭМ!$A$34:$A$777,$A423,СВЦЭМ!$B$34:$B$777,V$401)+'СЕТ СН'!$F$13-'СЕТ СН'!$F$21</f>
        <v>23.000893840000003</v>
      </c>
      <c r="W423" s="37">
        <f>SUMIFS(СВЦЭМ!$L$34:$L$777,СВЦЭМ!$A$34:$A$777,$A423,СВЦЭМ!$B$34:$B$777,W$401)+'СЕТ СН'!$F$13-'СЕТ СН'!$F$21</f>
        <v>22.974209879999989</v>
      </c>
      <c r="X423" s="37">
        <f>SUMIFS(СВЦЭМ!$L$34:$L$777,СВЦЭМ!$A$34:$A$777,$A423,СВЦЭМ!$B$34:$B$777,X$401)+'СЕТ СН'!$F$13-'СЕТ СН'!$F$21</f>
        <v>45.10732728000005</v>
      </c>
      <c r="Y423" s="37">
        <f>SUMIFS(СВЦЭМ!$L$34:$L$777,СВЦЭМ!$A$34:$A$777,$A423,СВЦЭМ!$B$34:$B$777,Y$401)+'СЕТ СН'!$F$13-'СЕТ СН'!$F$21</f>
        <v>73.098464199999967</v>
      </c>
    </row>
    <row r="424" spans="1:25" ht="15.75" x14ac:dyDescent="0.2">
      <c r="A424" s="36">
        <f t="shared" si="11"/>
        <v>42758</v>
      </c>
      <c r="B424" s="37">
        <f>SUMIFS(СВЦЭМ!$L$34:$L$777,СВЦЭМ!$A$34:$A$777,$A424,СВЦЭМ!$B$34:$B$777,B$401)+'СЕТ СН'!$F$13-'СЕТ СН'!$F$21</f>
        <v>125.00247225999999</v>
      </c>
      <c r="C424" s="37">
        <f>SUMIFS(СВЦЭМ!$L$34:$L$777,СВЦЭМ!$A$34:$A$777,$A424,СВЦЭМ!$B$34:$B$777,C$401)+'СЕТ СН'!$F$13-'СЕТ СН'!$F$21</f>
        <v>158.27322364999998</v>
      </c>
      <c r="D424" s="37">
        <f>SUMIFS(СВЦЭМ!$L$34:$L$777,СВЦЭМ!$A$34:$A$777,$A424,СВЦЭМ!$B$34:$B$777,D$401)+'СЕТ СН'!$F$13-'СЕТ СН'!$F$21</f>
        <v>177.22074722000002</v>
      </c>
      <c r="E424" s="37">
        <f>SUMIFS(СВЦЭМ!$L$34:$L$777,СВЦЭМ!$A$34:$A$777,$A424,СВЦЭМ!$B$34:$B$777,E$401)+'СЕТ СН'!$F$13-'СЕТ СН'!$F$21</f>
        <v>185.43539516999999</v>
      </c>
      <c r="F424" s="37">
        <f>SUMIFS(СВЦЭМ!$L$34:$L$777,СВЦЭМ!$A$34:$A$777,$A424,СВЦЭМ!$B$34:$B$777,F$401)+'СЕТ СН'!$F$13-'СЕТ СН'!$F$21</f>
        <v>185.79245351999998</v>
      </c>
      <c r="G424" s="37">
        <f>SUMIFS(СВЦЭМ!$L$34:$L$777,СВЦЭМ!$A$34:$A$777,$A424,СВЦЭМ!$B$34:$B$777,G$401)+'СЕТ СН'!$F$13-'СЕТ СН'!$F$21</f>
        <v>172.62916961999997</v>
      </c>
      <c r="H424" s="37">
        <f>SUMIFS(СВЦЭМ!$L$34:$L$777,СВЦЭМ!$A$34:$A$777,$A424,СВЦЭМ!$B$34:$B$777,H$401)+'СЕТ СН'!$F$13-'СЕТ СН'!$F$21</f>
        <v>129.33804783000005</v>
      </c>
      <c r="I424" s="37">
        <f>SUMIFS(СВЦЭМ!$L$34:$L$777,СВЦЭМ!$A$34:$A$777,$A424,СВЦЭМ!$B$34:$B$777,I$401)+'СЕТ СН'!$F$13-'СЕТ СН'!$F$21</f>
        <v>102.73374835000004</v>
      </c>
      <c r="J424" s="37">
        <f>SUMIFS(СВЦЭМ!$L$34:$L$777,СВЦЭМ!$A$34:$A$777,$A424,СВЦЭМ!$B$34:$B$777,J$401)+'СЕТ СН'!$F$13-'СЕТ СН'!$F$21</f>
        <v>83.197911620000013</v>
      </c>
      <c r="K424" s="37">
        <f>SUMIFS(СВЦЭМ!$L$34:$L$777,СВЦЭМ!$A$34:$A$777,$A424,СВЦЭМ!$B$34:$B$777,K$401)+'СЕТ СН'!$F$13-'СЕТ СН'!$F$21</f>
        <v>82.540631129999952</v>
      </c>
      <c r="L424" s="37">
        <f>SUMIFS(СВЦЭМ!$L$34:$L$777,СВЦЭМ!$A$34:$A$777,$A424,СВЦЭМ!$B$34:$B$777,L$401)+'СЕТ СН'!$F$13-'СЕТ СН'!$F$21</f>
        <v>89.241143599999987</v>
      </c>
      <c r="M424" s="37">
        <f>SUMIFS(СВЦЭМ!$L$34:$L$777,СВЦЭМ!$A$34:$A$777,$A424,СВЦЭМ!$B$34:$B$777,M$401)+'СЕТ СН'!$F$13-'СЕТ СН'!$F$21</f>
        <v>103.62156978999997</v>
      </c>
      <c r="N424" s="37">
        <f>SUMIFS(СВЦЭМ!$L$34:$L$777,СВЦЭМ!$A$34:$A$777,$A424,СВЦЭМ!$B$34:$B$777,N$401)+'СЕТ СН'!$F$13-'СЕТ СН'!$F$21</f>
        <v>114.24736743000005</v>
      </c>
      <c r="O424" s="37">
        <f>SUMIFS(СВЦЭМ!$L$34:$L$777,СВЦЭМ!$A$34:$A$777,$A424,СВЦЭМ!$B$34:$B$777,O$401)+'СЕТ СН'!$F$13-'СЕТ СН'!$F$21</f>
        <v>130.73097572999995</v>
      </c>
      <c r="P424" s="37">
        <f>SUMIFS(СВЦЭМ!$L$34:$L$777,СВЦЭМ!$A$34:$A$777,$A424,СВЦЭМ!$B$34:$B$777,P$401)+'СЕТ СН'!$F$13-'СЕТ СН'!$F$21</f>
        <v>126.77414924000004</v>
      </c>
      <c r="Q424" s="37">
        <f>SUMIFS(СВЦЭМ!$L$34:$L$777,СВЦЭМ!$A$34:$A$777,$A424,СВЦЭМ!$B$34:$B$777,Q$401)+'СЕТ СН'!$F$13-'СЕТ СН'!$F$21</f>
        <v>132.11076628000001</v>
      </c>
      <c r="R424" s="37">
        <f>SUMIFS(СВЦЭМ!$L$34:$L$777,СВЦЭМ!$A$34:$A$777,$A424,СВЦЭМ!$B$34:$B$777,R$401)+'СЕТ СН'!$F$13-'СЕТ СН'!$F$21</f>
        <v>128.46747252</v>
      </c>
      <c r="S424" s="37">
        <f>SUMIFS(СВЦЭМ!$L$34:$L$777,СВЦЭМ!$A$34:$A$777,$A424,СВЦЭМ!$B$34:$B$777,S$401)+'СЕТ СН'!$F$13-'СЕТ СН'!$F$21</f>
        <v>116.73858471999995</v>
      </c>
      <c r="T424" s="37">
        <f>SUMIFS(СВЦЭМ!$L$34:$L$777,СВЦЭМ!$A$34:$A$777,$A424,СВЦЭМ!$B$34:$B$777,T$401)+'СЕТ СН'!$F$13-'СЕТ СН'!$F$21</f>
        <v>83.381554120000033</v>
      </c>
      <c r="U424" s="37">
        <f>SUMIFS(СВЦЭМ!$L$34:$L$777,СВЦЭМ!$A$34:$A$777,$A424,СВЦЭМ!$B$34:$B$777,U$401)+'СЕТ СН'!$F$13-'СЕТ СН'!$F$21</f>
        <v>81.799442070000055</v>
      </c>
      <c r="V424" s="37">
        <f>SUMIFS(СВЦЭМ!$L$34:$L$777,СВЦЭМ!$A$34:$A$777,$A424,СВЦЭМ!$B$34:$B$777,V$401)+'СЕТ СН'!$F$13-'СЕТ СН'!$F$21</f>
        <v>96.854155979999973</v>
      </c>
      <c r="W424" s="37">
        <f>SUMIFS(СВЦЭМ!$L$34:$L$777,СВЦЭМ!$A$34:$A$777,$A424,СВЦЭМ!$B$34:$B$777,W$401)+'СЕТ СН'!$F$13-'СЕТ СН'!$F$21</f>
        <v>108.63024415999996</v>
      </c>
      <c r="X424" s="37">
        <f>SUMIFS(СВЦЭМ!$L$34:$L$777,СВЦЭМ!$A$34:$A$777,$A424,СВЦЭМ!$B$34:$B$777,X$401)+'СЕТ СН'!$F$13-'СЕТ СН'!$F$21</f>
        <v>145.30756305</v>
      </c>
      <c r="Y424" s="37">
        <f>SUMIFS(СВЦЭМ!$L$34:$L$777,СВЦЭМ!$A$34:$A$777,$A424,СВЦЭМ!$B$34:$B$777,Y$401)+'СЕТ СН'!$F$13-'СЕТ СН'!$F$21</f>
        <v>154.27448746000005</v>
      </c>
    </row>
    <row r="425" spans="1:25" ht="15.75" x14ac:dyDescent="0.2">
      <c r="A425" s="36">
        <f t="shared" si="11"/>
        <v>42759</v>
      </c>
      <c r="B425" s="37">
        <f>SUMIFS(СВЦЭМ!$L$34:$L$777,СВЦЭМ!$A$34:$A$777,$A425,СВЦЭМ!$B$34:$B$777,B$401)+'СЕТ СН'!$F$13-'СЕТ СН'!$F$21</f>
        <v>148.92802604999997</v>
      </c>
      <c r="C425" s="37">
        <f>SUMIFS(СВЦЭМ!$L$34:$L$777,СВЦЭМ!$A$34:$A$777,$A425,СВЦЭМ!$B$34:$B$777,C$401)+'СЕТ СН'!$F$13-'СЕТ СН'!$F$21</f>
        <v>155.12383049000005</v>
      </c>
      <c r="D425" s="37">
        <f>SUMIFS(СВЦЭМ!$L$34:$L$777,СВЦЭМ!$A$34:$A$777,$A425,СВЦЭМ!$B$34:$B$777,D$401)+'СЕТ СН'!$F$13-'СЕТ СН'!$F$21</f>
        <v>179.17985251000005</v>
      </c>
      <c r="E425" s="37">
        <f>SUMIFS(СВЦЭМ!$L$34:$L$777,СВЦЭМ!$A$34:$A$777,$A425,СВЦЭМ!$B$34:$B$777,E$401)+'СЕТ СН'!$F$13-'СЕТ СН'!$F$21</f>
        <v>186.47212533000004</v>
      </c>
      <c r="F425" s="37">
        <f>SUMIFS(СВЦЭМ!$L$34:$L$777,СВЦЭМ!$A$34:$A$777,$A425,СВЦЭМ!$B$34:$B$777,F$401)+'СЕТ СН'!$F$13-'СЕТ СН'!$F$21</f>
        <v>185.31419185000004</v>
      </c>
      <c r="G425" s="37">
        <f>SUMIFS(СВЦЭМ!$L$34:$L$777,СВЦЭМ!$A$34:$A$777,$A425,СВЦЭМ!$B$34:$B$777,G$401)+'СЕТ СН'!$F$13-'СЕТ СН'!$F$21</f>
        <v>185.47725032000005</v>
      </c>
      <c r="H425" s="37">
        <f>SUMIFS(СВЦЭМ!$L$34:$L$777,СВЦЭМ!$A$34:$A$777,$A425,СВЦЭМ!$B$34:$B$777,H$401)+'СЕТ СН'!$F$13-'СЕТ СН'!$F$21</f>
        <v>154.15922042</v>
      </c>
      <c r="I425" s="37">
        <f>SUMIFS(СВЦЭМ!$L$34:$L$777,СВЦЭМ!$A$34:$A$777,$A425,СВЦЭМ!$B$34:$B$777,I$401)+'СЕТ СН'!$F$13-'СЕТ СН'!$F$21</f>
        <v>136.06477150000001</v>
      </c>
      <c r="J425" s="37">
        <f>SUMIFS(СВЦЭМ!$L$34:$L$777,СВЦЭМ!$A$34:$A$777,$A425,СВЦЭМ!$B$34:$B$777,J$401)+'СЕТ СН'!$F$13-'СЕТ СН'!$F$21</f>
        <v>92.502702450000015</v>
      </c>
      <c r="K425" s="37">
        <f>SUMIFS(СВЦЭМ!$L$34:$L$777,СВЦЭМ!$A$34:$A$777,$A425,СВЦЭМ!$B$34:$B$777,K$401)+'СЕТ СН'!$F$13-'СЕТ СН'!$F$21</f>
        <v>89.187914750000004</v>
      </c>
      <c r="L425" s="37">
        <f>SUMIFS(СВЦЭМ!$L$34:$L$777,СВЦЭМ!$A$34:$A$777,$A425,СВЦЭМ!$B$34:$B$777,L$401)+'СЕТ СН'!$F$13-'СЕТ СН'!$F$21</f>
        <v>88.845639730000016</v>
      </c>
      <c r="M425" s="37">
        <f>SUMIFS(СВЦЭМ!$L$34:$L$777,СВЦЭМ!$A$34:$A$777,$A425,СВЦЭМ!$B$34:$B$777,M$401)+'СЕТ СН'!$F$13-'СЕТ СН'!$F$21</f>
        <v>95.828891429999999</v>
      </c>
      <c r="N425" s="37">
        <f>SUMIFS(СВЦЭМ!$L$34:$L$777,СВЦЭМ!$A$34:$A$777,$A425,СВЦЭМ!$B$34:$B$777,N$401)+'СЕТ СН'!$F$13-'СЕТ СН'!$F$21</f>
        <v>90.023728229999961</v>
      </c>
      <c r="O425" s="37">
        <f>SUMIFS(СВЦЭМ!$L$34:$L$777,СВЦЭМ!$A$34:$A$777,$A425,СВЦЭМ!$B$34:$B$777,O$401)+'СЕТ СН'!$F$13-'СЕТ СН'!$F$21</f>
        <v>121.31604482</v>
      </c>
      <c r="P425" s="37">
        <f>SUMIFS(СВЦЭМ!$L$34:$L$777,СВЦЭМ!$A$34:$A$777,$A425,СВЦЭМ!$B$34:$B$777,P$401)+'СЕТ СН'!$F$13-'СЕТ СН'!$F$21</f>
        <v>133.20820670000001</v>
      </c>
      <c r="Q425" s="37">
        <f>SUMIFS(СВЦЭМ!$L$34:$L$777,СВЦЭМ!$A$34:$A$777,$A425,СВЦЭМ!$B$34:$B$777,Q$401)+'СЕТ СН'!$F$13-'СЕТ СН'!$F$21</f>
        <v>135.51062324999998</v>
      </c>
      <c r="R425" s="37">
        <f>SUMIFS(СВЦЭМ!$L$34:$L$777,СВЦЭМ!$A$34:$A$777,$A425,СВЦЭМ!$B$34:$B$777,R$401)+'СЕТ СН'!$F$13-'СЕТ СН'!$F$21</f>
        <v>133.92276389000006</v>
      </c>
      <c r="S425" s="37">
        <f>SUMIFS(СВЦЭМ!$L$34:$L$777,СВЦЭМ!$A$34:$A$777,$A425,СВЦЭМ!$B$34:$B$777,S$401)+'СЕТ СН'!$F$13-'СЕТ СН'!$F$21</f>
        <v>112.16527636000001</v>
      </c>
      <c r="T425" s="37">
        <f>SUMIFS(СВЦЭМ!$L$34:$L$777,СВЦЭМ!$A$34:$A$777,$A425,СВЦЭМ!$B$34:$B$777,T$401)+'СЕТ СН'!$F$13-'СЕТ СН'!$F$21</f>
        <v>82.540447620000009</v>
      </c>
      <c r="U425" s="37">
        <f>SUMIFS(СВЦЭМ!$L$34:$L$777,СВЦЭМ!$A$34:$A$777,$A425,СВЦЭМ!$B$34:$B$777,U$401)+'СЕТ СН'!$F$13-'СЕТ СН'!$F$21</f>
        <v>81.812573670000006</v>
      </c>
      <c r="V425" s="37">
        <f>SUMIFS(СВЦЭМ!$L$34:$L$777,СВЦЭМ!$A$34:$A$777,$A425,СВЦЭМ!$B$34:$B$777,V$401)+'СЕТ СН'!$F$13-'СЕТ СН'!$F$21</f>
        <v>97.045899060000011</v>
      </c>
      <c r="W425" s="37">
        <f>SUMIFS(СВЦЭМ!$L$34:$L$777,СВЦЭМ!$A$34:$A$777,$A425,СВЦЭМ!$B$34:$B$777,W$401)+'СЕТ СН'!$F$13-'СЕТ СН'!$F$21</f>
        <v>100.08852523999997</v>
      </c>
      <c r="X425" s="37">
        <f>SUMIFS(СВЦЭМ!$L$34:$L$777,СВЦЭМ!$A$34:$A$777,$A425,СВЦЭМ!$B$34:$B$777,X$401)+'СЕТ СН'!$F$13-'СЕТ СН'!$F$21</f>
        <v>115.40065284000002</v>
      </c>
      <c r="Y425" s="37">
        <f>SUMIFS(СВЦЭМ!$L$34:$L$777,СВЦЭМ!$A$34:$A$777,$A425,СВЦЭМ!$B$34:$B$777,Y$401)+'СЕТ СН'!$F$13-'СЕТ СН'!$F$21</f>
        <v>150.95465979000005</v>
      </c>
    </row>
    <row r="426" spans="1:25" ht="15.75" x14ac:dyDescent="0.2">
      <c r="A426" s="36">
        <f t="shared" si="11"/>
        <v>42760</v>
      </c>
      <c r="B426" s="37">
        <f>SUMIFS(СВЦЭМ!$L$34:$L$777,СВЦЭМ!$A$34:$A$777,$A426,СВЦЭМ!$B$34:$B$777,B$401)+'СЕТ СН'!$F$13-'СЕТ СН'!$F$21</f>
        <v>162.67749136999998</v>
      </c>
      <c r="C426" s="37">
        <f>SUMIFS(СВЦЭМ!$L$34:$L$777,СВЦЭМ!$A$34:$A$777,$A426,СВЦЭМ!$B$34:$B$777,C$401)+'СЕТ СН'!$F$13-'СЕТ СН'!$F$21</f>
        <v>177.59151927000005</v>
      </c>
      <c r="D426" s="37">
        <f>SUMIFS(СВЦЭМ!$L$34:$L$777,СВЦЭМ!$A$34:$A$777,$A426,СВЦЭМ!$B$34:$B$777,D$401)+'СЕТ СН'!$F$13-'СЕТ СН'!$F$21</f>
        <v>193.19646848000002</v>
      </c>
      <c r="E426" s="37">
        <f>SUMIFS(СВЦЭМ!$L$34:$L$777,СВЦЭМ!$A$34:$A$777,$A426,СВЦЭМ!$B$34:$B$777,E$401)+'СЕТ СН'!$F$13-'СЕТ СН'!$F$21</f>
        <v>199.30607096999995</v>
      </c>
      <c r="F426" s="37">
        <f>SUMIFS(СВЦЭМ!$L$34:$L$777,СВЦЭМ!$A$34:$A$777,$A426,СВЦЭМ!$B$34:$B$777,F$401)+'СЕТ СН'!$F$13-'СЕТ СН'!$F$21</f>
        <v>198.78667961999997</v>
      </c>
      <c r="G426" s="37">
        <f>SUMIFS(СВЦЭМ!$L$34:$L$777,СВЦЭМ!$A$34:$A$777,$A426,СВЦЭМ!$B$34:$B$777,G$401)+'СЕТ СН'!$F$13-'СЕТ СН'!$F$21</f>
        <v>197.38645158999998</v>
      </c>
      <c r="H426" s="37">
        <f>SUMIFS(СВЦЭМ!$L$34:$L$777,СВЦЭМ!$A$34:$A$777,$A426,СВЦЭМ!$B$34:$B$777,H$401)+'СЕТ СН'!$F$13-'СЕТ СН'!$F$21</f>
        <v>160.37265396999999</v>
      </c>
      <c r="I426" s="37">
        <f>SUMIFS(СВЦЭМ!$L$34:$L$777,СВЦЭМ!$A$34:$A$777,$A426,СВЦЭМ!$B$34:$B$777,I$401)+'СЕТ СН'!$F$13-'СЕТ СН'!$F$21</f>
        <v>125.44797059999996</v>
      </c>
      <c r="J426" s="37">
        <f>SUMIFS(СВЦЭМ!$L$34:$L$777,СВЦЭМ!$A$34:$A$777,$A426,СВЦЭМ!$B$34:$B$777,J$401)+'СЕТ СН'!$F$13-'СЕТ СН'!$F$21</f>
        <v>93.742299210000056</v>
      </c>
      <c r="K426" s="37">
        <f>SUMIFS(СВЦЭМ!$L$34:$L$777,СВЦЭМ!$A$34:$A$777,$A426,СВЦЭМ!$B$34:$B$777,K$401)+'СЕТ СН'!$F$13-'СЕТ СН'!$F$21</f>
        <v>96.761212620000038</v>
      </c>
      <c r="L426" s="37">
        <f>SUMIFS(СВЦЭМ!$L$34:$L$777,СВЦЭМ!$A$34:$A$777,$A426,СВЦЭМ!$B$34:$B$777,L$401)+'СЕТ СН'!$F$13-'СЕТ СН'!$F$21</f>
        <v>94.01516158000004</v>
      </c>
      <c r="M426" s="37">
        <f>SUMIFS(СВЦЭМ!$L$34:$L$777,СВЦЭМ!$A$34:$A$777,$A426,СВЦЭМ!$B$34:$B$777,M$401)+'СЕТ СН'!$F$13-'СЕТ СН'!$F$21</f>
        <v>88.92612029999998</v>
      </c>
      <c r="N426" s="37">
        <f>SUMIFS(СВЦЭМ!$L$34:$L$777,СВЦЭМ!$A$34:$A$777,$A426,СВЦЭМ!$B$34:$B$777,N$401)+'СЕТ СН'!$F$13-'СЕТ СН'!$F$21</f>
        <v>98.413331589999984</v>
      </c>
      <c r="O426" s="37">
        <f>SUMIFS(СВЦЭМ!$L$34:$L$777,СВЦЭМ!$A$34:$A$777,$A426,СВЦЭМ!$B$34:$B$777,O$401)+'СЕТ СН'!$F$13-'СЕТ СН'!$F$21</f>
        <v>93.684238309999955</v>
      </c>
      <c r="P426" s="37">
        <f>SUMIFS(СВЦЭМ!$L$34:$L$777,СВЦЭМ!$A$34:$A$777,$A426,СВЦЭМ!$B$34:$B$777,P$401)+'СЕТ СН'!$F$13-'СЕТ СН'!$F$21</f>
        <v>103.77651208999998</v>
      </c>
      <c r="Q426" s="37">
        <f>SUMIFS(СВЦЭМ!$L$34:$L$777,СВЦЭМ!$A$34:$A$777,$A426,СВЦЭМ!$B$34:$B$777,Q$401)+'СЕТ СН'!$F$13-'СЕТ СН'!$F$21</f>
        <v>110.29207868000003</v>
      </c>
      <c r="R426" s="37">
        <f>SUMIFS(СВЦЭМ!$L$34:$L$777,СВЦЭМ!$A$34:$A$777,$A426,СВЦЭМ!$B$34:$B$777,R$401)+'СЕТ СН'!$F$13-'СЕТ СН'!$F$21</f>
        <v>110.08366306999994</v>
      </c>
      <c r="S426" s="37">
        <f>SUMIFS(СВЦЭМ!$L$34:$L$777,СВЦЭМ!$A$34:$A$777,$A426,СВЦЭМ!$B$34:$B$777,S$401)+'СЕТ СН'!$F$13-'СЕТ СН'!$F$21</f>
        <v>100.73558925999998</v>
      </c>
      <c r="T426" s="37">
        <f>SUMIFS(СВЦЭМ!$L$34:$L$777,СВЦЭМ!$A$34:$A$777,$A426,СВЦЭМ!$B$34:$B$777,T$401)+'СЕТ СН'!$F$13-'СЕТ СН'!$F$21</f>
        <v>95.253684239999984</v>
      </c>
      <c r="U426" s="37">
        <f>SUMIFS(СВЦЭМ!$L$34:$L$777,СВЦЭМ!$A$34:$A$777,$A426,СВЦЭМ!$B$34:$B$777,U$401)+'СЕТ СН'!$F$13-'СЕТ СН'!$F$21</f>
        <v>94.926606460000016</v>
      </c>
      <c r="V426" s="37">
        <f>SUMIFS(СВЦЭМ!$L$34:$L$777,СВЦЭМ!$A$34:$A$777,$A426,СВЦЭМ!$B$34:$B$777,V$401)+'СЕТ СН'!$F$13-'СЕТ СН'!$F$21</f>
        <v>98.951801240000009</v>
      </c>
      <c r="W426" s="37">
        <f>SUMIFS(СВЦЭМ!$L$34:$L$777,СВЦЭМ!$A$34:$A$777,$A426,СВЦЭМ!$B$34:$B$777,W$401)+'СЕТ СН'!$F$13-'СЕТ СН'!$F$21</f>
        <v>109.85604767999996</v>
      </c>
      <c r="X426" s="37">
        <f>SUMIFS(СВЦЭМ!$L$34:$L$777,СВЦЭМ!$A$34:$A$777,$A426,СВЦЭМ!$B$34:$B$777,X$401)+'СЕТ СН'!$F$13-'СЕТ СН'!$F$21</f>
        <v>126.99174292999999</v>
      </c>
      <c r="Y426" s="37">
        <f>SUMIFS(СВЦЭМ!$L$34:$L$777,СВЦЭМ!$A$34:$A$777,$A426,СВЦЭМ!$B$34:$B$777,Y$401)+'СЕТ СН'!$F$13-'СЕТ СН'!$F$21</f>
        <v>149.01137860999995</v>
      </c>
    </row>
    <row r="427" spans="1:25" ht="15.75" x14ac:dyDescent="0.2">
      <c r="A427" s="36">
        <f t="shared" si="11"/>
        <v>42761</v>
      </c>
      <c r="B427" s="37">
        <f>SUMIFS(СВЦЭМ!$L$34:$L$777,СВЦЭМ!$A$34:$A$777,$A427,СВЦЭМ!$B$34:$B$777,B$401)+'СЕТ СН'!$F$13-'СЕТ СН'!$F$21</f>
        <v>174.09985123000001</v>
      </c>
      <c r="C427" s="37">
        <f>SUMIFS(СВЦЭМ!$L$34:$L$777,СВЦЭМ!$A$34:$A$777,$A427,СВЦЭМ!$B$34:$B$777,C$401)+'СЕТ СН'!$F$13-'СЕТ СН'!$F$21</f>
        <v>200.79114047999997</v>
      </c>
      <c r="D427" s="37">
        <f>SUMIFS(СВЦЭМ!$L$34:$L$777,СВЦЭМ!$A$34:$A$777,$A427,СВЦЭМ!$B$34:$B$777,D$401)+'СЕТ СН'!$F$13-'СЕТ СН'!$F$21</f>
        <v>220.09271669999998</v>
      </c>
      <c r="E427" s="37">
        <f>SUMIFS(СВЦЭМ!$L$34:$L$777,СВЦЭМ!$A$34:$A$777,$A427,СВЦЭМ!$B$34:$B$777,E$401)+'СЕТ СН'!$F$13-'СЕТ СН'!$F$21</f>
        <v>230.42803436999998</v>
      </c>
      <c r="F427" s="37">
        <f>SUMIFS(СВЦЭМ!$L$34:$L$777,СВЦЭМ!$A$34:$A$777,$A427,СВЦЭМ!$B$34:$B$777,F$401)+'СЕТ СН'!$F$13-'СЕТ СН'!$F$21</f>
        <v>227.04818698999998</v>
      </c>
      <c r="G427" s="37">
        <f>SUMIFS(СВЦЭМ!$L$34:$L$777,СВЦЭМ!$A$34:$A$777,$A427,СВЦЭМ!$B$34:$B$777,G$401)+'СЕТ СН'!$F$13-'СЕТ СН'!$F$21</f>
        <v>212.50125048999996</v>
      </c>
      <c r="H427" s="37">
        <f>SUMIFS(СВЦЭМ!$L$34:$L$777,СВЦЭМ!$A$34:$A$777,$A427,СВЦЭМ!$B$34:$B$777,H$401)+'СЕТ СН'!$F$13-'СЕТ СН'!$F$21</f>
        <v>173.25238856999999</v>
      </c>
      <c r="I427" s="37">
        <f>SUMIFS(СВЦЭМ!$L$34:$L$777,СВЦЭМ!$A$34:$A$777,$A427,СВЦЭМ!$B$34:$B$777,I$401)+'СЕТ СН'!$F$13-'СЕТ СН'!$F$21</f>
        <v>130.19590066000001</v>
      </c>
      <c r="J427" s="37">
        <f>SUMIFS(СВЦЭМ!$L$34:$L$777,СВЦЭМ!$A$34:$A$777,$A427,СВЦЭМ!$B$34:$B$777,J$401)+'СЕТ СН'!$F$13-'СЕТ СН'!$F$21</f>
        <v>102.71671815000002</v>
      </c>
      <c r="K427" s="37">
        <f>SUMIFS(СВЦЭМ!$L$34:$L$777,СВЦЭМ!$A$34:$A$777,$A427,СВЦЭМ!$B$34:$B$777,K$401)+'СЕТ СН'!$F$13-'СЕТ СН'!$F$21</f>
        <v>85.621787260000019</v>
      </c>
      <c r="L427" s="37">
        <f>SUMIFS(СВЦЭМ!$L$34:$L$777,СВЦЭМ!$A$34:$A$777,$A427,СВЦЭМ!$B$34:$B$777,L$401)+'СЕТ СН'!$F$13-'СЕТ СН'!$F$21</f>
        <v>77.981063130000052</v>
      </c>
      <c r="M427" s="37">
        <f>SUMIFS(СВЦЭМ!$L$34:$L$777,СВЦЭМ!$A$34:$A$777,$A427,СВЦЭМ!$B$34:$B$777,M$401)+'СЕТ СН'!$F$13-'СЕТ СН'!$F$21</f>
        <v>94.650031809999973</v>
      </c>
      <c r="N427" s="37">
        <f>SUMIFS(СВЦЭМ!$L$34:$L$777,СВЦЭМ!$A$34:$A$777,$A427,СВЦЭМ!$B$34:$B$777,N$401)+'СЕТ СН'!$F$13-'СЕТ СН'!$F$21</f>
        <v>104.19694994999998</v>
      </c>
      <c r="O427" s="37">
        <f>SUMIFS(СВЦЭМ!$L$34:$L$777,СВЦЭМ!$A$34:$A$777,$A427,СВЦЭМ!$B$34:$B$777,O$401)+'СЕТ СН'!$F$13-'СЕТ СН'!$F$21</f>
        <v>135.72109862000002</v>
      </c>
      <c r="P427" s="37">
        <f>SUMIFS(СВЦЭМ!$L$34:$L$777,СВЦЭМ!$A$34:$A$777,$A427,СВЦЭМ!$B$34:$B$777,P$401)+'СЕТ СН'!$F$13-'СЕТ СН'!$F$21</f>
        <v>138.92396692</v>
      </c>
      <c r="Q427" s="37">
        <f>SUMIFS(СВЦЭМ!$L$34:$L$777,СВЦЭМ!$A$34:$A$777,$A427,СВЦЭМ!$B$34:$B$777,Q$401)+'СЕТ СН'!$F$13-'СЕТ СН'!$F$21</f>
        <v>143.11218630999997</v>
      </c>
      <c r="R427" s="37">
        <f>SUMIFS(СВЦЭМ!$L$34:$L$777,СВЦЭМ!$A$34:$A$777,$A427,СВЦЭМ!$B$34:$B$777,R$401)+'СЕТ СН'!$F$13-'СЕТ СН'!$F$21</f>
        <v>145.79868853000005</v>
      </c>
      <c r="S427" s="37">
        <f>SUMIFS(СВЦЭМ!$L$34:$L$777,СВЦЭМ!$A$34:$A$777,$A427,СВЦЭМ!$B$34:$B$777,S$401)+'СЕТ СН'!$F$13-'СЕТ СН'!$F$21</f>
        <v>118.95794386</v>
      </c>
      <c r="T427" s="37">
        <f>SUMIFS(СВЦЭМ!$L$34:$L$777,СВЦЭМ!$A$34:$A$777,$A427,СВЦЭМ!$B$34:$B$777,T$401)+'СЕТ СН'!$F$13-'СЕТ СН'!$F$21</f>
        <v>80.900565140000026</v>
      </c>
      <c r="U427" s="37">
        <f>SUMIFS(СВЦЭМ!$L$34:$L$777,СВЦЭМ!$A$34:$A$777,$A427,СВЦЭМ!$B$34:$B$777,U$401)+'СЕТ СН'!$F$13-'СЕТ СН'!$F$21</f>
        <v>73.817756150000037</v>
      </c>
      <c r="V427" s="37">
        <f>SUMIFS(СВЦЭМ!$L$34:$L$777,СВЦЭМ!$A$34:$A$777,$A427,СВЦЭМ!$B$34:$B$777,V$401)+'СЕТ СН'!$F$13-'СЕТ СН'!$F$21</f>
        <v>85.220753879999961</v>
      </c>
      <c r="W427" s="37">
        <f>SUMIFS(СВЦЭМ!$L$34:$L$777,СВЦЭМ!$A$34:$A$777,$A427,СВЦЭМ!$B$34:$B$777,W$401)+'СЕТ СН'!$F$13-'СЕТ СН'!$F$21</f>
        <v>99.720542460000047</v>
      </c>
      <c r="X427" s="37">
        <f>SUMIFS(СВЦЭМ!$L$34:$L$777,СВЦЭМ!$A$34:$A$777,$A427,СВЦЭМ!$B$34:$B$777,X$401)+'СЕТ СН'!$F$13-'СЕТ СН'!$F$21</f>
        <v>122.96030413999995</v>
      </c>
      <c r="Y427" s="37">
        <f>SUMIFS(СВЦЭМ!$L$34:$L$777,СВЦЭМ!$A$34:$A$777,$A427,СВЦЭМ!$B$34:$B$777,Y$401)+'СЕТ СН'!$F$13-'СЕТ СН'!$F$21</f>
        <v>148.89822744000003</v>
      </c>
    </row>
    <row r="428" spans="1:25" ht="15.75" x14ac:dyDescent="0.2">
      <c r="A428" s="36">
        <f t="shared" si="11"/>
        <v>42762</v>
      </c>
      <c r="B428" s="37">
        <f>SUMIFS(СВЦЭМ!$L$34:$L$777,СВЦЭМ!$A$34:$A$777,$A428,СВЦЭМ!$B$34:$B$777,B$401)+'СЕТ СН'!$F$13-'СЕТ СН'!$F$21</f>
        <v>136.21747951999998</v>
      </c>
      <c r="C428" s="37">
        <f>SUMIFS(СВЦЭМ!$L$34:$L$777,СВЦЭМ!$A$34:$A$777,$A428,СВЦЭМ!$B$34:$B$777,C$401)+'СЕТ СН'!$F$13-'СЕТ СН'!$F$21</f>
        <v>162.00885369000002</v>
      </c>
      <c r="D428" s="37">
        <f>SUMIFS(СВЦЭМ!$L$34:$L$777,СВЦЭМ!$A$34:$A$777,$A428,СВЦЭМ!$B$34:$B$777,D$401)+'СЕТ СН'!$F$13-'СЕТ СН'!$F$21</f>
        <v>177.14319152999997</v>
      </c>
      <c r="E428" s="37">
        <f>SUMIFS(СВЦЭМ!$L$34:$L$777,СВЦЭМ!$A$34:$A$777,$A428,СВЦЭМ!$B$34:$B$777,E$401)+'СЕТ СН'!$F$13-'СЕТ СН'!$F$21</f>
        <v>201.44133611999996</v>
      </c>
      <c r="F428" s="37">
        <f>SUMIFS(СВЦЭМ!$L$34:$L$777,СВЦЭМ!$A$34:$A$777,$A428,СВЦЭМ!$B$34:$B$777,F$401)+'СЕТ СН'!$F$13-'СЕТ СН'!$F$21</f>
        <v>210.51552014000004</v>
      </c>
      <c r="G428" s="37">
        <f>SUMIFS(СВЦЭМ!$L$34:$L$777,СВЦЭМ!$A$34:$A$777,$A428,СВЦЭМ!$B$34:$B$777,G$401)+'СЕТ СН'!$F$13-'СЕТ СН'!$F$21</f>
        <v>209.95331080000005</v>
      </c>
      <c r="H428" s="37">
        <f>SUMIFS(СВЦЭМ!$L$34:$L$777,СВЦЭМ!$A$34:$A$777,$A428,СВЦЭМ!$B$34:$B$777,H$401)+'СЕТ СН'!$F$13-'СЕТ СН'!$F$21</f>
        <v>181.84742899000003</v>
      </c>
      <c r="I428" s="37">
        <f>SUMIFS(СВЦЭМ!$L$34:$L$777,СВЦЭМ!$A$34:$A$777,$A428,СВЦЭМ!$B$34:$B$777,I$401)+'СЕТ СН'!$F$13-'СЕТ СН'!$F$21</f>
        <v>142.57289880999997</v>
      </c>
      <c r="J428" s="37">
        <f>SUMIFS(СВЦЭМ!$L$34:$L$777,СВЦЭМ!$A$34:$A$777,$A428,СВЦЭМ!$B$34:$B$777,J$401)+'СЕТ СН'!$F$13-'СЕТ СН'!$F$21</f>
        <v>116.80102720000002</v>
      </c>
      <c r="K428" s="37">
        <f>SUMIFS(СВЦЭМ!$L$34:$L$777,СВЦЭМ!$A$34:$A$777,$A428,СВЦЭМ!$B$34:$B$777,K$401)+'СЕТ СН'!$F$13-'СЕТ СН'!$F$21</f>
        <v>102.66299256000002</v>
      </c>
      <c r="L428" s="37">
        <f>SUMIFS(СВЦЭМ!$L$34:$L$777,СВЦЭМ!$A$34:$A$777,$A428,СВЦЭМ!$B$34:$B$777,L$401)+'СЕТ СН'!$F$13-'СЕТ СН'!$F$21</f>
        <v>96.447912180000003</v>
      </c>
      <c r="M428" s="37">
        <f>SUMIFS(СВЦЭМ!$L$34:$L$777,СВЦЭМ!$A$34:$A$777,$A428,СВЦЭМ!$B$34:$B$777,M$401)+'СЕТ СН'!$F$13-'СЕТ СН'!$F$21</f>
        <v>104.53798533999998</v>
      </c>
      <c r="N428" s="37">
        <f>SUMIFS(СВЦЭМ!$L$34:$L$777,СВЦЭМ!$A$34:$A$777,$A428,СВЦЭМ!$B$34:$B$777,N$401)+'СЕТ СН'!$F$13-'СЕТ СН'!$F$21</f>
        <v>122.79237271</v>
      </c>
      <c r="O428" s="37">
        <f>SUMIFS(СВЦЭМ!$L$34:$L$777,СВЦЭМ!$A$34:$A$777,$A428,СВЦЭМ!$B$34:$B$777,O$401)+'СЕТ СН'!$F$13-'СЕТ СН'!$F$21</f>
        <v>133.95813164000003</v>
      </c>
      <c r="P428" s="37">
        <f>SUMIFS(СВЦЭМ!$L$34:$L$777,СВЦЭМ!$A$34:$A$777,$A428,СВЦЭМ!$B$34:$B$777,P$401)+'СЕТ СН'!$F$13-'СЕТ СН'!$F$21</f>
        <v>140.04073704999996</v>
      </c>
      <c r="Q428" s="37">
        <f>SUMIFS(СВЦЭМ!$L$34:$L$777,СВЦЭМ!$A$34:$A$777,$A428,СВЦЭМ!$B$34:$B$777,Q$401)+'СЕТ СН'!$F$13-'СЕТ СН'!$F$21</f>
        <v>146.0282201</v>
      </c>
      <c r="R428" s="37">
        <f>SUMIFS(СВЦЭМ!$L$34:$L$777,СВЦЭМ!$A$34:$A$777,$A428,СВЦЭМ!$B$34:$B$777,R$401)+'СЕТ СН'!$F$13-'СЕТ СН'!$F$21</f>
        <v>143.87811729999999</v>
      </c>
      <c r="S428" s="37">
        <f>SUMIFS(СВЦЭМ!$L$34:$L$777,СВЦЭМ!$A$34:$A$777,$A428,СВЦЭМ!$B$34:$B$777,S$401)+'СЕТ СН'!$F$13-'СЕТ СН'!$F$21</f>
        <v>133.34782726000003</v>
      </c>
      <c r="T428" s="37">
        <f>SUMIFS(СВЦЭМ!$L$34:$L$777,СВЦЭМ!$A$34:$A$777,$A428,СВЦЭМ!$B$34:$B$777,T$401)+'СЕТ СН'!$F$13-'СЕТ СН'!$F$21</f>
        <v>98.262056099999995</v>
      </c>
      <c r="U428" s="37">
        <f>SUMIFS(СВЦЭМ!$L$34:$L$777,СВЦЭМ!$A$34:$A$777,$A428,СВЦЭМ!$B$34:$B$777,U$401)+'СЕТ СН'!$F$13-'СЕТ СН'!$F$21</f>
        <v>88.38326933999997</v>
      </c>
      <c r="V428" s="37">
        <f>SUMIFS(СВЦЭМ!$L$34:$L$777,СВЦЭМ!$A$34:$A$777,$A428,СВЦЭМ!$B$34:$B$777,V$401)+'СЕТ СН'!$F$13-'СЕТ СН'!$F$21</f>
        <v>101.56398042000001</v>
      </c>
      <c r="W428" s="37">
        <f>SUMIFS(СВЦЭМ!$L$34:$L$777,СВЦЭМ!$A$34:$A$777,$A428,СВЦЭМ!$B$34:$B$777,W$401)+'СЕТ СН'!$F$13-'СЕТ СН'!$F$21</f>
        <v>111.89426760000003</v>
      </c>
      <c r="X428" s="37">
        <f>SUMIFS(СВЦЭМ!$L$34:$L$777,СВЦЭМ!$A$34:$A$777,$A428,СВЦЭМ!$B$34:$B$777,X$401)+'СЕТ СН'!$F$13-'СЕТ СН'!$F$21</f>
        <v>127.27823172000001</v>
      </c>
      <c r="Y428" s="37">
        <f>SUMIFS(СВЦЭМ!$L$34:$L$777,СВЦЭМ!$A$34:$A$777,$A428,СВЦЭМ!$B$34:$B$777,Y$401)+'СЕТ СН'!$F$13-'СЕТ СН'!$F$21</f>
        <v>155.37902402999998</v>
      </c>
    </row>
    <row r="429" spans="1:25" ht="15.75" x14ac:dyDescent="0.2">
      <c r="A429" s="36">
        <f t="shared" si="11"/>
        <v>42763</v>
      </c>
      <c r="B429" s="37">
        <f>SUMIFS(СВЦЭМ!$L$34:$L$777,СВЦЭМ!$A$34:$A$777,$A429,СВЦЭМ!$B$34:$B$777,B$401)+'СЕТ СН'!$F$13-'СЕТ СН'!$F$21</f>
        <v>129.33248057000003</v>
      </c>
      <c r="C429" s="37">
        <f>SUMIFS(СВЦЭМ!$L$34:$L$777,СВЦЭМ!$A$34:$A$777,$A429,СВЦЭМ!$B$34:$B$777,C$401)+'СЕТ СН'!$F$13-'СЕТ СН'!$F$21</f>
        <v>149.59528087000001</v>
      </c>
      <c r="D429" s="37">
        <f>SUMIFS(СВЦЭМ!$L$34:$L$777,СВЦЭМ!$A$34:$A$777,$A429,СВЦЭМ!$B$34:$B$777,D$401)+'СЕТ СН'!$F$13-'СЕТ СН'!$F$21</f>
        <v>165.76458136999997</v>
      </c>
      <c r="E429" s="37">
        <f>SUMIFS(СВЦЭМ!$L$34:$L$777,СВЦЭМ!$A$34:$A$777,$A429,СВЦЭМ!$B$34:$B$777,E$401)+'СЕТ СН'!$F$13-'СЕТ СН'!$F$21</f>
        <v>176.90367709999998</v>
      </c>
      <c r="F429" s="37">
        <f>SUMIFS(СВЦЭМ!$L$34:$L$777,СВЦЭМ!$A$34:$A$777,$A429,СВЦЭМ!$B$34:$B$777,F$401)+'СЕТ СН'!$F$13-'СЕТ СН'!$F$21</f>
        <v>176.26339547999999</v>
      </c>
      <c r="G429" s="37">
        <f>SUMIFS(СВЦЭМ!$L$34:$L$777,СВЦЭМ!$A$34:$A$777,$A429,СВЦЭМ!$B$34:$B$777,G$401)+'СЕТ СН'!$F$13-'СЕТ СН'!$F$21</f>
        <v>170.08198636999998</v>
      </c>
      <c r="H429" s="37">
        <f>SUMIFS(СВЦЭМ!$L$34:$L$777,СВЦЭМ!$A$34:$A$777,$A429,СВЦЭМ!$B$34:$B$777,H$401)+'СЕТ СН'!$F$13-'СЕТ СН'!$F$21</f>
        <v>154.57870291999996</v>
      </c>
      <c r="I429" s="37">
        <f>SUMIFS(СВЦЭМ!$L$34:$L$777,СВЦЭМ!$A$34:$A$777,$A429,СВЦЭМ!$B$34:$B$777,I$401)+'СЕТ СН'!$F$13-'СЕТ СН'!$F$21</f>
        <v>139.52555262999999</v>
      </c>
      <c r="J429" s="37">
        <f>SUMIFS(СВЦЭМ!$L$34:$L$777,СВЦЭМ!$A$34:$A$777,$A429,СВЦЭМ!$B$34:$B$777,J$401)+'СЕТ СН'!$F$13-'СЕТ СН'!$F$21</f>
        <v>122.87413179999999</v>
      </c>
      <c r="K429" s="37">
        <f>SUMIFS(СВЦЭМ!$L$34:$L$777,СВЦЭМ!$A$34:$A$777,$A429,СВЦЭМ!$B$34:$B$777,K$401)+'СЕТ СН'!$F$13-'СЕТ СН'!$F$21</f>
        <v>102.07741767000005</v>
      </c>
      <c r="L429" s="37">
        <f>SUMIFS(СВЦЭМ!$L$34:$L$777,СВЦЭМ!$A$34:$A$777,$A429,СВЦЭМ!$B$34:$B$777,L$401)+'СЕТ СН'!$F$13-'СЕТ СН'!$F$21</f>
        <v>84.639812580000012</v>
      </c>
      <c r="M429" s="37">
        <f>SUMIFS(СВЦЭМ!$L$34:$L$777,СВЦЭМ!$A$34:$A$777,$A429,СВЦЭМ!$B$34:$B$777,M$401)+'СЕТ СН'!$F$13-'СЕТ СН'!$F$21</f>
        <v>86.43136284000002</v>
      </c>
      <c r="N429" s="37">
        <f>SUMIFS(СВЦЭМ!$L$34:$L$777,СВЦЭМ!$A$34:$A$777,$A429,СВЦЭМ!$B$34:$B$777,N$401)+'СЕТ СН'!$F$13-'СЕТ СН'!$F$21</f>
        <v>98.62080198000001</v>
      </c>
      <c r="O429" s="37">
        <f>SUMIFS(СВЦЭМ!$L$34:$L$777,СВЦЭМ!$A$34:$A$777,$A429,СВЦЭМ!$B$34:$B$777,O$401)+'СЕТ СН'!$F$13-'СЕТ СН'!$F$21</f>
        <v>108.99461977999999</v>
      </c>
      <c r="P429" s="37">
        <f>SUMIFS(СВЦЭМ!$L$34:$L$777,СВЦЭМ!$A$34:$A$777,$A429,СВЦЭМ!$B$34:$B$777,P$401)+'СЕТ СН'!$F$13-'СЕТ СН'!$F$21</f>
        <v>116.25408833999995</v>
      </c>
      <c r="Q429" s="37">
        <f>SUMIFS(СВЦЭМ!$L$34:$L$777,СВЦЭМ!$A$34:$A$777,$A429,СВЦЭМ!$B$34:$B$777,Q$401)+'СЕТ СН'!$F$13-'СЕТ СН'!$F$21</f>
        <v>121.00726988999998</v>
      </c>
      <c r="R429" s="37">
        <f>SUMIFS(СВЦЭМ!$L$34:$L$777,СВЦЭМ!$A$34:$A$777,$A429,СВЦЭМ!$B$34:$B$777,R$401)+'СЕТ СН'!$F$13-'СЕТ СН'!$F$21</f>
        <v>121.83553083000004</v>
      </c>
      <c r="S429" s="37">
        <f>SUMIFS(СВЦЭМ!$L$34:$L$777,СВЦЭМ!$A$34:$A$777,$A429,СВЦЭМ!$B$34:$B$777,S$401)+'СЕТ СН'!$F$13-'СЕТ СН'!$F$21</f>
        <v>104.95383615000003</v>
      </c>
      <c r="T429" s="37">
        <f>SUMIFS(СВЦЭМ!$L$34:$L$777,СВЦЭМ!$A$34:$A$777,$A429,СВЦЭМ!$B$34:$B$777,T$401)+'СЕТ СН'!$F$13-'СЕТ СН'!$F$21</f>
        <v>80.51581385999998</v>
      </c>
      <c r="U429" s="37">
        <f>SUMIFS(СВЦЭМ!$L$34:$L$777,СВЦЭМ!$A$34:$A$777,$A429,СВЦЭМ!$B$34:$B$777,U$401)+'СЕТ СН'!$F$13-'СЕТ СН'!$F$21</f>
        <v>73.518232109999985</v>
      </c>
      <c r="V429" s="37">
        <f>SUMIFS(СВЦЭМ!$L$34:$L$777,СВЦЭМ!$A$34:$A$777,$A429,СВЦЭМ!$B$34:$B$777,V$401)+'СЕТ СН'!$F$13-'СЕТ СН'!$F$21</f>
        <v>78.273680730000024</v>
      </c>
      <c r="W429" s="37">
        <f>SUMIFS(СВЦЭМ!$L$34:$L$777,СВЦЭМ!$A$34:$A$777,$A429,СВЦЭМ!$B$34:$B$777,W$401)+'СЕТ СН'!$F$13-'СЕТ СН'!$F$21</f>
        <v>88.851335479999989</v>
      </c>
      <c r="X429" s="37">
        <f>SUMIFS(СВЦЭМ!$L$34:$L$777,СВЦЭМ!$A$34:$A$777,$A429,СВЦЭМ!$B$34:$B$777,X$401)+'СЕТ СН'!$F$13-'СЕТ СН'!$F$21</f>
        <v>109.03851717999999</v>
      </c>
      <c r="Y429" s="37">
        <f>SUMIFS(СВЦЭМ!$L$34:$L$777,СВЦЭМ!$A$34:$A$777,$A429,СВЦЭМ!$B$34:$B$777,Y$401)+'СЕТ СН'!$F$13-'СЕТ СН'!$F$21</f>
        <v>139.26054045000001</v>
      </c>
    </row>
    <row r="430" spans="1:25" ht="15.75" x14ac:dyDescent="0.2">
      <c r="A430" s="36">
        <f t="shared" si="11"/>
        <v>42764</v>
      </c>
      <c r="B430" s="37">
        <f>SUMIFS(СВЦЭМ!$L$34:$L$777,СВЦЭМ!$A$34:$A$777,$A430,СВЦЭМ!$B$34:$B$777,B$401)+'СЕТ СН'!$F$13-'СЕТ СН'!$F$21</f>
        <v>170.23311258000001</v>
      </c>
      <c r="C430" s="37">
        <f>SUMIFS(СВЦЭМ!$L$34:$L$777,СВЦЭМ!$A$34:$A$777,$A430,СВЦЭМ!$B$34:$B$777,C$401)+'СЕТ СН'!$F$13-'СЕТ СН'!$F$21</f>
        <v>188.95727202</v>
      </c>
      <c r="D430" s="37">
        <f>SUMIFS(СВЦЭМ!$L$34:$L$777,СВЦЭМ!$A$34:$A$777,$A430,СВЦЭМ!$B$34:$B$777,D$401)+'СЕТ СН'!$F$13-'СЕТ СН'!$F$21</f>
        <v>196.49422096000001</v>
      </c>
      <c r="E430" s="37">
        <f>SUMIFS(СВЦЭМ!$L$34:$L$777,СВЦЭМ!$A$34:$A$777,$A430,СВЦЭМ!$B$34:$B$777,E$401)+'СЕТ СН'!$F$13-'СЕТ СН'!$F$21</f>
        <v>200.52043062999996</v>
      </c>
      <c r="F430" s="37">
        <f>SUMIFS(СВЦЭМ!$L$34:$L$777,СВЦЭМ!$A$34:$A$777,$A430,СВЦЭМ!$B$34:$B$777,F$401)+'СЕТ СН'!$F$13-'СЕТ СН'!$F$21</f>
        <v>201.16433012000005</v>
      </c>
      <c r="G430" s="37">
        <f>SUMIFS(СВЦЭМ!$L$34:$L$777,СВЦЭМ!$A$34:$A$777,$A430,СВЦЭМ!$B$34:$B$777,G$401)+'СЕТ СН'!$F$13-'СЕТ СН'!$F$21</f>
        <v>197.40193077000004</v>
      </c>
      <c r="H430" s="37">
        <f>SUMIFS(СВЦЭМ!$L$34:$L$777,СВЦЭМ!$A$34:$A$777,$A430,СВЦЭМ!$B$34:$B$777,H$401)+'СЕТ СН'!$F$13-'СЕТ СН'!$F$21</f>
        <v>195.15703503999998</v>
      </c>
      <c r="I430" s="37">
        <f>SUMIFS(СВЦЭМ!$L$34:$L$777,СВЦЭМ!$A$34:$A$777,$A430,СВЦЭМ!$B$34:$B$777,I$401)+'СЕТ СН'!$F$13-'СЕТ СН'!$F$21</f>
        <v>178.29196807999995</v>
      </c>
      <c r="J430" s="37">
        <f>SUMIFS(СВЦЭМ!$L$34:$L$777,СВЦЭМ!$A$34:$A$777,$A430,СВЦЭМ!$B$34:$B$777,J$401)+'СЕТ СН'!$F$13-'СЕТ СН'!$F$21</f>
        <v>160.69734582000001</v>
      </c>
      <c r="K430" s="37">
        <f>SUMIFS(СВЦЭМ!$L$34:$L$777,СВЦЭМ!$A$34:$A$777,$A430,СВЦЭМ!$B$34:$B$777,K$401)+'СЕТ СН'!$F$13-'СЕТ СН'!$F$21</f>
        <v>117.30080868000005</v>
      </c>
      <c r="L430" s="37">
        <f>SUMIFS(СВЦЭМ!$L$34:$L$777,СВЦЭМ!$A$34:$A$777,$A430,СВЦЭМ!$B$34:$B$777,L$401)+'СЕТ СН'!$F$13-'СЕТ СН'!$F$21</f>
        <v>79.957499119999966</v>
      </c>
      <c r="M430" s="37">
        <f>SUMIFS(СВЦЭМ!$L$34:$L$777,СВЦЭМ!$A$34:$A$777,$A430,СВЦЭМ!$B$34:$B$777,M$401)+'СЕТ СН'!$F$13-'СЕТ СН'!$F$21</f>
        <v>76.114978859999951</v>
      </c>
      <c r="N430" s="37">
        <f>SUMIFS(СВЦЭМ!$L$34:$L$777,СВЦЭМ!$A$34:$A$777,$A430,СВЦЭМ!$B$34:$B$777,N$401)+'СЕТ СН'!$F$13-'СЕТ СН'!$F$21</f>
        <v>83.292292129999964</v>
      </c>
      <c r="O430" s="37">
        <f>SUMIFS(СВЦЭМ!$L$34:$L$777,СВЦЭМ!$A$34:$A$777,$A430,СВЦЭМ!$B$34:$B$777,O$401)+'СЕТ СН'!$F$13-'СЕТ СН'!$F$21</f>
        <v>94.426789080000049</v>
      </c>
      <c r="P430" s="37">
        <f>SUMIFS(СВЦЭМ!$L$34:$L$777,СВЦЭМ!$A$34:$A$777,$A430,СВЦЭМ!$B$34:$B$777,P$401)+'СЕТ СН'!$F$13-'СЕТ СН'!$F$21</f>
        <v>103.14243323999995</v>
      </c>
      <c r="Q430" s="37">
        <f>SUMIFS(СВЦЭМ!$L$34:$L$777,СВЦЭМ!$A$34:$A$777,$A430,СВЦЭМ!$B$34:$B$777,Q$401)+'СЕТ СН'!$F$13-'СЕТ СН'!$F$21</f>
        <v>115.97744111999998</v>
      </c>
      <c r="R430" s="37">
        <f>SUMIFS(СВЦЭМ!$L$34:$L$777,СВЦЭМ!$A$34:$A$777,$A430,СВЦЭМ!$B$34:$B$777,R$401)+'СЕТ СН'!$F$13-'СЕТ СН'!$F$21</f>
        <v>117.01896666000005</v>
      </c>
      <c r="S430" s="37">
        <f>SUMIFS(СВЦЭМ!$L$34:$L$777,СВЦЭМ!$A$34:$A$777,$A430,СВЦЭМ!$B$34:$B$777,S$401)+'СЕТ СН'!$F$13-'СЕТ СН'!$F$21</f>
        <v>101.39832873</v>
      </c>
      <c r="T430" s="37">
        <f>SUMIFS(СВЦЭМ!$L$34:$L$777,СВЦЭМ!$A$34:$A$777,$A430,СВЦЭМ!$B$34:$B$777,T$401)+'СЕТ СН'!$F$13-'СЕТ СН'!$F$21</f>
        <v>76.412673909999967</v>
      </c>
      <c r="U430" s="37">
        <f>SUMIFS(СВЦЭМ!$L$34:$L$777,СВЦЭМ!$A$34:$A$777,$A430,СВЦЭМ!$B$34:$B$777,U$401)+'СЕТ СН'!$F$13-'СЕТ СН'!$F$21</f>
        <v>71.045180159999973</v>
      </c>
      <c r="V430" s="37">
        <f>SUMIFS(СВЦЭМ!$L$34:$L$777,СВЦЭМ!$A$34:$A$777,$A430,СВЦЭМ!$B$34:$B$777,V$401)+'СЕТ СН'!$F$13-'СЕТ СН'!$F$21</f>
        <v>73.932916439999985</v>
      </c>
      <c r="W430" s="37">
        <f>SUMIFS(СВЦЭМ!$L$34:$L$777,СВЦЭМ!$A$34:$A$777,$A430,СВЦЭМ!$B$34:$B$777,W$401)+'СЕТ СН'!$F$13-'СЕТ СН'!$F$21</f>
        <v>80.802369389999967</v>
      </c>
      <c r="X430" s="37">
        <f>SUMIFS(СВЦЭМ!$L$34:$L$777,СВЦЭМ!$A$34:$A$777,$A430,СВЦЭМ!$B$34:$B$777,X$401)+'СЕТ СН'!$F$13-'СЕТ СН'!$F$21</f>
        <v>98.370209950000003</v>
      </c>
      <c r="Y430" s="37">
        <f>SUMIFS(СВЦЭМ!$L$34:$L$777,СВЦЭМ!$A$34:$A$777,$A430,СВЦЭМ!$B$34:$B$777,Y$401)+'СЕТ СН'!$F$13-'СЕТ СН'!$F$21</f>
        <v>130.60493679000001</v>
      </c>
    </row>
    <row r="431" spans="1:25" ht="15.75" x14ac:dyDescent="0.2">
      <c r="A431" s="36">
        <f t="shared" si="11"/>
        <v>42765</v>
      </c>
      <c r="B431" s="37">
        <f>SUMIFS(СВЦЭМ!$L$34:$L$777,СВЦЭМ!$A$34:$A$777,$A431,СВЦЭМ!$B$34:$B$777,B$401)+'СЕТ СН'!$F$13-'СЕТ СН'!$F$21</f>
        <v>182.73447219000002</v>
      </c>
      <c r="C431" s="37">
        <f>SUMIFS(СВЦЭМ!$L$34:$L$777,СВЦЭМ!$A$34:$A$777,$A431,СВЦЭМ!$B$34:$B$777,C$401)+'СЕТ СН'!$F$13-'СЕТ СН'!$F$21</f>
        <v>210.13826678999999</v>
      </c>
      <c r="D431" s="37">
        <f>SUMIFS(СВЦЭМ!$L$34:$L$777,СВЦЭМ!$A$34:$A$777,$A431,СВЦЭМ!$B$34:$B$777,D$401)+'СЕТ СН'!$F$13-'СЕТ СН'!$F$21</f>
        <v>223.32783734999998</v>
      </c>
      <c r="E431" s="37">
        <f>SUMIFS(СВЦЭМ!$L$34:$L$777,СВЦЭМ!$A$34:$A$777,$A431,СВЦЭМ!$B$34:$B$777,E$401)+'СЕТ СН'!$F$13-'СЕТ СН'!$F$21</f>
        <v>231.45087970999998</v>
      </c>
      <c r="F431" s="37">
        <f>SUMIFS(СВЦЭМ!$L$34:$L$777,СВЦЭМ!$A$34:$A$777,$A431,СВЦЭМ!$B$34:$B$777,F$401)+'СЕТ СН'!$F$13-'СЕТ СН'!$F$21</f>
        <v>231.43743032999998</v>
      </c>
      <c r="G431" s="37">
        <f>SUMIFS(СВЦЭМ!$L$34:$L$777,СВЦЭМ!$A$34:$A$777,$A431,СВЦЭМ!$B$34:$B$777,G$401)+'СЕТ СН'!$F$13-'СЕТ СН'!$F$21</f>
        <v>221.63469349000002</v>
      </c>
      <c r="H431" s="37">
        <f>SUMIFS(СВЦЭМ!$L$34:$L$777,СВЦЭМ!$A$34:$A$777,$A431,СВЦЭМ!$B$34:$B$777,H$401)+'СЕТ СН'!$F$13-'СЕТ СН'!$F$21</f>
        <v>177.10846945000003</v>
      </c>
      <c r="I431" s="37">
        <f>SUMIFS(СВЦЭМ!$L$34:$L$777,СВЦЭМ!$A$34:$A$777,$A431,СВЦЭМ!$B$34:$B$777,I$401)+'СЕТ СН'!$F$13-'СЕТ СН'!$F$21</f>
        <v>130.92795995999995</v>
      </c>
      <c r="J431" s="37">
        <f>SUMIFS(СВЦЭМ!$L$34:$L$777,СВЦЭМ!$A$34:$A$777,$A431,СВЦЭМ!$B$34:$B$777,J$401)+'СЕТ СН'!$F$13-'СЕТ СН'!$F$21</f>
        <v>105.58002556999998</v>
      </c>
      <c r="K431" s="37">
        <f>SUMIFS(СВЦЭМ!$L$34:$L$777,СВЦЭМ!$A$34:$A$777,$A431,СВЦЭМ!$B$34:$B$777,K$401)+'СЕТ СН'!$F$13-'СЕТ СН'!$F$21</f>
        <v>85.578438979999987</v>
      </c>
      <c r="L431" s="37">
        <f>SUMIFS(СВЦЭМ!$L$34:$L$777,СВЦЭМ!$A$34:$A$777,$A431,СВЦЭМ!$B$34:$B$777,L$401)+'СЕТ СН'!$F$13-'СЕТ СН'!$F$21</f>
        <v>78.263762499999984</v>
      </c>
      <c r="M431" s="37">
        <f>SUMIFS(СВЦЭМ!$L$34:$L$777,СВЦЭМ!$A$34:$A$777,$A431,СВЦЭМ!$B$34:$B$777,M$401)+'СЕТ СН'!$F$13-'СЕТ СН'!$F$21</f>
        <v>87.93236423999997</v>
      </c>
      <c r="N431" s="37">
        <f>SUMIFS(СВЦЭМ!$L$34:$L$777,СВЦЭМ!$A$34:$A$777,$A431,СВЦЭМ!$B$34:$B$777,N$401)+'СЕТ СН'!$F$13-'СЕТ СН'!$F$21</f>
        <v>103.50168193000002</v>
      </c>
      <c r="O431" s="37">
        <f>SUMIFS(СВЦЭМ!$L$34:$L$777,СВЦЭМ!$A$34:$A$777,$A431,СВЦЭМ!$B$34:$B$777,O$401)+'СЕТ СН'!$F$13-'СЕТ СН'!$F$21</f>
        <v>110.43748992999997</v>
      </c>
      <c r="P431" s="37">
        <f>SUMIFS(СВЦЭМ!$L$34:$L$777,СВЦЭМ!$A$34:$A$777,$A431,СВЦЭМ!$B$34:$B$777,P$401)+'СЕТ СН'!$F$13-'СЕТ СН'!$F$21</f>
        <v>120.92836207000005</v>
      </c>
      <c r="Q431" s="37">
        <f>SUMIFS(СВЦЭМ!$L$34:$L$777,СВЦЭМ!$A$34:$A$777,$A431,СВЦЭМ!$B$34:$B$777,Q$401)+'СЕТ СН'!$F$13-'СЕТ СН'!$F$21</f>
        <v>126.22081647000005</v>
      </c>
      <c r="R431" s="37">
        <f>SUMIFS(СВЦЭМ!$L$34:$L$777,СВЦЭМ!$A$34:$A$777,$A431,СВЦЭМ!$B$34:$B$777,R$401)+'СЕТ СН'!$F$13-'СЕТ СН'!$F$21</f>
        <v>124.81873040000005</v>
      </c>
      <c r="S431" s="37">
        <f>SUMIFS(СВЦЭМ!$L$34:$L$777,СВЦЭМ!$A$34:$A$777,$A431,СВЦЭМ!$B$34:$B$777,S$401)+'СЕТ СН'!$F$13-'СЕТ СН'!$F$21</f>
        <v>110.65409666000005</v>
      </c>
      <c r="T431" s="37">
        <f>SUMIFS(СВЦЭМ!$L$34:$L$777,СВЦЭМ!$A$34:$A$777,$A431,СВЦЭМ!$B$34:$B$777,T$401)+'СЕТ СН'!$F$13-'СЕТ СН'!$F$21</f>
        <v>81.946216929999991</v>
      </c>
      <c r="U431" s="37">
        <f>SUMIFS(СВЦЭМ!$L$34:$L$777,СВЦЭМ!$A$34:$A$777,$A431,СВЦЭМ!$B$34:$B$777,U$401)+'СЕТ СН'!$F$13-'СЕТ СН'!$F$21</f>
        <v>73.312698690000047</v>
      </c>
      <c r="V431" s="37">
        <f>SUMIFS(СВЦЭМ!$L$34:$L$777,СВЦЭМ!$A$34:$A$777,$A431,СВЦЭМ!$B$34:$B$777,V$401)+'СЕТ СН'!$F$13-'СЕТ СН'!$F$21</f>
        <v>84.350635170000032</v>
      </c>
      <c r="W431" s="37">
        <f>SUMIFS(СВЦЭМ!$L$34:$L$777,СВЦЭМ!$A$34:$A$777,$A431,СВЦЭМ!$B$34:$B$777,W$401)+'СЕТ СН'!$F$13-'СЕТ СН'!$F$21</f>
        <v>99.188636750000001</v>
      </c>
      <c r="X431" s="37">
        <f>SUMIFS(СВЦЭМ!$L$34:$L$777,СВЦЭМ!$A$34:$A$777,$A431,СВЦЭМ!$B$34:$B$777,X$401)+'СЕТ СН'!$F$13-'СЕТ СН'!$F$21</f>
        <v>115.25920305</v>
      </c>
      <c r="Y431" s="37">
        <f>SUMIFS(СВЦЭМ!$L$34:$L$777,СВЦЭМ!$A$34:$A$777,$A431,СВЦЭМ!$B$34:$B$777,Y$401)+'СЕТ СН'!$F$13-'СЕТ СН'!$F$21</f>
        <v>149.30765408000002</v>
      </c>
    </row>
    <row r="432" spans="1:25" ht="15.75" x14ac:dyDescent="0.2">
      <c r="A432" s="36">
        <f t="shared" si="11"/>
        <v>42766</v>
      </c>
      <c r="B432" s="37">
        <f>SUMIFS(СВЦЭМ!$L$34:$L$777,СВЦЭМ!$A$34:$A$777,$A432,СВЦЭМ!$B$34:$B$777,B$401)+'СЕТ СН'!$F$13-'СЕТ СН'!$F$21</f>
        <v>181.03888646999997</v>
      </c>
      <c r="C432" s="37">
        <f>SUMIFS(СВЦЭМ!$L$34:$L$777,СВЦЭМ!$A$34:$A$777,$A432,СВЦЭМ!$B$34:$B$777,C$401)+'СЕТ СН'!$F$13-'СЕТ СН'!$F$21</f>
        <v>210.76658493000002</v>
      </c>
      <c r="D432" s="37">
        <f>SUMIFS(СВЦЭМ!$L$34:$L$777,СВЦЭМ!$A$34:$A$777,$A432,СВЦЭМ!$B$34:$B$777,D$401)+'СЕТ СН'!$F$13-'СЕТ СН'!$F$21</f>
        <v>226.59990412000002</v>
      </c>
      <c r="E432" s="37">
        <f>SUMIFS(СВЦЭМ!$L$34:$L$777,СВЦЭМ!$A$34:$A$777,$A432,СВЦЭМ!$B$34:$B$777,E$401)+'СЕТ СН'!$F$13-'СЕТ СН'!$F$21</f>
        <v>232.11668816999997</v>
      </c>
      <c r="F432" s="37">
        <f>SUMIFS(СВЦЭМ!$L$34:$L$777,СВЦЭМ!$A$34:$A$777,$A432,СВЦЭМ!$B$34:$B$777,F$401)+'СЕТ СН'!$F$13-'СЕТ СН'!$F$21</f>
        <v>229.79493258000002</v>
      </c>
      <c r="G432" s="37">
        <f>SUMIFS(СВЦЭМ!$L$34:$L$777,СВЦЭМ!$A$34:$A$777,$A432,СВЦЭМ!$B$34:$B$777,G$401)+'СЕТ СН'!$F$13-'СЕТ СН'!$F$21</f>
        <v>219.03993979999996</v>
      </c>
      <c r="H432" s="37">
        <f>SUMIFS(СВЦЭМ!$L$34:$L$777,СВЦЭМ!$A$34:$A$777,$A432,СВЦЭМ!$B$34:$B$777,H$401)+'СЕТ СН'!$F$13-'СЕТ СН'!$F$21</f>
        <v>175.78146089999996</v>
      </c>
      <c r="I432" s="37">
        <f>SUMIFS(СВЦЭМ!$L$34:$L$777,СВЦЭМ!$A$34:$A$777,$A432,СВЦЭМ!$B$34:$B$777,I$401)+'СЕТ СН'!$F$13-'СЕТ СН'!$F$21</f>
        <v>134.33413153000004</v>
      </c>
      <c r="J432" s="37">
        <f>SUMIFS(СВЦЭМ!$L$34:$L$777,СВЦЭМ!$A$34:$A$777,$A432,СВЦЭМ!$B$34:$B$777,J$401)+'СЕТ СН'!$F$13-'СЕТ СН'!$F$21</f>
        <v>109.25533251000002</v>
      </c>
      <c r="K432" s="37">
        <f>SUMIFS(СВЦЭМ!$L$34:$L$777,СВЦЭМ!$A$34:$A$777,$A432,СВЦЭМ!$B$34:$B$777,K$401)+'СЕТ СН'!$F$13-'СЕТ СН'!$F$21</f>
        <v>89.821966419999967</v>
      </c>
      <c r="L432" s="37">
        <f>SUMIFS(СВЦЭМ!$L$34:$L$777,СВЦЭМ!$A$34:$A$777,$A432,СВЦЭМ!$B$34:$B$777,L$401)+'СЕТ СН'!$F$13-'СЕТ СН'!$F$21</f>
        <v>87.22434179000004</v>
      </c>
      <c r="M432" s="37">
        <f>SUMIFS(СВЦЭМ!$L$34:$L$777,СВЦЭМ!$A$34:$A$777,$A432,СВЦЭМ!$B$34:$B$777,M$401)+'СЕТ СН'!$F$13-'СЕТ СН'!$F$21</f>
        <v>91.080177540000022</v>
      </c>
      <c r="N432" s="37">
        <f>SUMIFS(СВЦЭМ!$L$34:$L$777,СВЦЭМ!$A$34:$A$777,$A432,СВЦЭМ!$B$34:$B$777,N$401)+'СЕТ СН'!$F$13-'СЕТ СН'!$F$21</f>
        <v>107.64362397000002</v>
      </c>
      <c r="O432" s="37">
        <f>SUMIFS(СВЦЭМ!$L$34:$L$777,СВЦЭМ!$A$34:$A$777,$A432,СВЦЭМ!$B$34:$B$777,O$401)+'СЕТ СН'!$F$13-'СЕТ СН'!$F$21</f>
        <v>110.81236868999997</v>
      </c>
      <c r="P432" s="37">
        <f>SUMIFS(СВЦЭМ!$L$34:$L$777,СВЦЭМ!$A$34:$A$777,$A432,СВЦЭМ!$B$34:$B$777,P$401)+'СЕТ СН'!$F$13-'СЕТ СН'!$F$21</f>
        <v>121.17702575999999</v>
      </c>
      <c r="Q432" s="37">
        <f>SUMIFS(СВЦЭМ!$L$34:$L$777,СВЦЭМ!$A$34:$A$777,$A432,СВЦЭМ!$B$34:$B$777,Q$401)+'СЕТ СН'!$F$13-'СЕТ СН'!$F$21</f>
        <v>128.35410234000005</v>
      </c>
      <c r="R432" s="37">
        <f>SUMIFS(СВЦЭМ!$L$34:$L$777,СВЦЭМ!$A$34:$A$777,$A432,СВЦЭМ!$B$34:$B$777,R$401)+'СЕТ СН'!$F$13-'СЕТ СН'!$F$21</f>
        <v>131.13378537000006</v>
      </c>
      <c r="S432" s="37">
        <f>SUMIFS(СВЦЭМ!$L$34:$L$777,СВЦЭМ!$A$34:$A$777,$A432,СВЦЭМ!$B$34:$B$777,S$401)+'СЕТ СН'!$F$13-'СЕТ СН'!$F$21</f>
        <v>117.43612137000002</v>
      </c>
      <c r="T432" s="37">
        <f>SUMIFS(СВЦЭМ!$L$34:$L$777,СВЦЭМ!$A$34:$A$777,$A432,СВЦЭМ!$B$34:$B$777,T$401)+'СЕТ СН'!$F$13-'СЕТ СН'!$F$21</f>
        <v>81.413747990000047</v>
      </c>
      <c r="U432" s="37">
        <f>SUMIFS(СВЦЭМ!$L$34:$L$777,СВЦЭМ!$A$34:$A$777,$A432,СВЦЭМ!$B$34:$B$777,U$401)+'СЕТ СН'!$F$13-'СЕТ СН'!$F$21</f>
        <v>71.521442689999958</v>
      </c>
      <c r="V432" s="37">
        <f>SUMIFS(СВЦЭМ!$L$34:$L$777,СВЦЭМ!$A$34:$A$777,$A432,СВЦЭМ!$B$34:$B$777,V$401)+'СЕТ СН'!$F$13-'СЕТ СН'!$F$21</f>
        <v>83.679445389999955</v>
      </c>
      <c r="W432" s="37">
        <f>SUMIFS(СВЦЭМ!$L$34:$L$777,СВЦЭМ!$A$34:$A$777,$A432,СВЦЭМ!$B$34:$B$777,W$401)+'СЕТ СН'!$F$13-'СЕТ СН'!$F$21</f>
        <v>96.090379770000027</v>
      </c>
      <c r="X432" s="37">
        <f>SUMIFS(СВЦЭМ!$L$34:$L$777,СВЦЭМ!$A$34:$A$777,$A432,СВЦЭМ!$B$34:$B$777,X$401)+'СЕТ СН'!$F$13-'СЕТ СН'!$F$21</f>
        <v>116.43140198000003</v>
      </c>
      <c r="Y432" s="37">
        <f>SUMIFS(СВЦЭМ!$L$34:$L$777,СВЦЭМ!$A$34:$A$777,$A432,СВЦЭМ!$B$34:$B$777,Y$401)+'СЕТ СН'!$F$13-'СЕТ СН'!$F$21</f>
        <v>149.47829568999998</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СН'!$F$21</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5">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row>
    <row r="439" spans="1:26" ht="15.75" x14ac:dyDescent="0.25">
      <c r="A439" s="115"/>
      <c r="B439" s="115"/>
      <c r="C439" s="115"/>
      <c r="D439" s="115"/>
      <c r="E439" s="115"/>
      <c r="F439" s="115"/>
      <c r="G439" s="115"/>
      <c r="H439" s="115"/>
      <c r="I439" s="115"/>
      <c r="J439" s="115"/>
      <c r="K439" s="115"/>
      <c r="L439" s="115"/>
      <c r="M439" s="115"/>
      <c r="N439" s="118">
        <f>СВЦЭМ!$D$12+'СЕТ СН'!$F$10-'СЕТ СН'!$F$22</f>
        <v>-243546.67413111782</v>
      </c>
      <c r="O439" s="119"/>
      <c r="P439" s="118">
        <f>СВЦЭМ!$D$12+'СЕТ СН'!$F$10-'СЕТ СН'!$G$22</f>
        <v>-599271.13413111796</v>
      </c>
      <c r="Q439" s="119"/>
      <c r="R439" s="118">
        <f>СВЦЭМ!$D$12+'СЕТ СН'!$F$10-'СЕТ СН'!$H$22</f>
        <v>-954995.59413111792</v>
      </c>
      <c r="S439" s="119"/>
      <c r="T439" s="118">
        <f>СВЦЭМ!$D$12+'СЕТ СН'!$F$10-'СЕТ СН'!$I$22</f>
        <v>-992006.10413111793</v>
      </c>
      <c r="U439" s="11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abSelected="1" topLeftCell="H147" zoomScale="80" zoomScaleNormal="80" zoomScaleSheetLayoutView="80" workbookViewId="0">
      <selection activeCell="B156" sqref="B156:Y186"/>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январе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2" t="s">
        <v>42</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84</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01.01.2017</v>
      </c>
      <c r="B12" s="37">
        <f>SUMIFS(СВЦЭМ!$D$34:$D$777,СВЦЭМ!$A$34:$A$777,$A12,СВЦЭМ!$B$34:$B$777,B$11)+'СЕТ СН'!$F$11+СВЦЭМ!$D$10+'СЕТ СН'!$F$6-'СЕТ СН'!$F$23</f>
        <v>860.10470850999991</v>
      </c>
      <c r="C12" s="37">
        <f>SUMIFS(СВЦЭМ!$D$34:$D$777,СВЦЭМ!$A$34:$A$777,$A12,СВЦЭМ!$B$34:$B$777,C$11)+'СЕТ СН'!$F$11+СВЦЭМ!$D$10+'СЕТ СН'!$F$6-'СЕТ СН'!$F$23</f>
        <v>853.83797628000002</v>
      </c>
      <c r="D12" s="37">
        <f>SUMIFS(СВЦЭМ!$D$34:$D$777,СВЦЭМ!$A$34:$A$777,$A12,СВЦЭМ!$B$34:$B$777,D$11)+'СЕТ СН'!$F$11+СВЦЭМ!$D$10+'СЕТ СН'!$F$6-'СЕТ СН'!$F$23</f>
        <v>879.39327613000023</v>
      </c>
      <c r="E12" s="37">
        <f>SUMIFS(СВЦЭМ!$D$34:$D$777,СВЦЭМ!$A$34:$A$777,$A12,СВЦЭМ!$B$34:$B$777,E$11)+'СЕТ СН'!$F$11+СВЦЭМ!$D$10+'СЕТ СН'!$F$6-'СЕТ СН'!$F$23</f>
        <v>901.84507854999993</v>
      </c>
      <c r="F12" s="37">
        <f>SUMIFS(СВЦЭМ!$D$34:$D$777,СВЦЭМ!$A$34:$A$777,$A12,СВЦЭМ!$B$34:$B$777,F$11)+'СЕТ СН'!$F$11+СВЦЭМ!$D$10+'СЕТ СН'!$F$6-'СЕТ СН'!$F$23</f>
        <v>913.48297536000018</v>
      </c>
      <c r="G12" s="37">
        <f>SUMIFS(СВЦЭМ!$D$34:$D$777,СВЦЭМ!$A$34:$A$777,$A12,СВЦЭМ!$B$34:$B$777,G$11)+'СЕТ СН'!$F$11+СВЦЭМ!$D$10+'СЕТ СН'!$F$6-'СЕТ СН'!$F$23</f>
        <v>917.38498648999985</v>
      </c>
      <c r="H12" s="37">
        <f>SUMIFS(СВЦЭМ!$D$34:$D$777,СВЦЭМ!$A$34:$A$777,$A12,СВЦЭМ!$B$34:$B$777,H$11)+'СЕТ СН'!$F$11+СВЦЭМ!$D$10+'СЕТ СН'!$F$6-'СЕТ СН'!$F$23</f>
        <v>900.56389521000028</v>
      </c>
      <c r="I12" s="37">
        <f>SUMIFS(СВЦЭМ!$D$34:$D$777,СВЦЭМ!$A$34:$A$777,$A12,СВЦЭМ!$B$34:$B$777,I$11)+'СЕТ СН'!$F$11+СВЦЭМ!$D$10+'СЕТ СН'!$F$6-'СЕТ СН'!$F$23</f>
        <v>871.29518649000011</v>
      </c>
      <c r="J12" s="37">
        <f>SUMIFS(СВЦЭМ!$D$34:$D$777,СВЦЭМ!$A$34:$A$777,$A12,СВЦЭМ!$B$34:$B$777,J$11)+'СЕТ СН'!$F$11+СВЦЭМ!$D$10+'СЕТ СН'!$F$6-'СЕТ СН'!$F$23</f>
        <v>827.96422300999984</v>
      </c>
      <c r="K12" s="37">
        <f>SUMIFS(СВЦЭМ!$D$34:$D$777,СВЦЭМ!$A$34:$A$777,$A12,СВЦЭМ!$B$34:$B$777,K$11)+'СЕТ СН'!$F$11+СВЦЭМ!$D$10+'СЕТ СН'!$F$6-'СЕТ СН'!$F$23</f>
        <v>803.23056395000003</v>
      </c>
      <c r="L12" s="37">
        <f>SUMIFS(СВЦЭМ!$D$34:$D$777,СВЦЭМ!$A$34:$A$777,$A12,СВЦЭМ!$B$34:$B$777,L$11)+'СЕТ СН'!$F$11+СВЦЭМ!$D$10+'СЕТ СН'!$F$6-'СЕТ СН'!$F$23</f>
        <v>771.69196695000028</v>
      </c>
      <c r="M12" s="37">
        <f>SUMIFS(СВЦЭМ!$D$34:$D$777,СВЦЭМ!$A$34:$A$777,$A12,СВЦЭМ!$B$34:$B$777,M$11)+'СЕТ СН'!$F$11+СВЦЭМ!$D$10+'СЕТ СН'!$F$6-'СЕТ СН'!$F$23</f>
        <v>759.51395330000014</v>
      </c>
      <c r="N12" s="37">
        <f>SUMIFS(СВЦЭМ!$D$34:$D$777,СВЦЭМ!$A$34:$A$777,$A12,СВЦЭМ!$B$34:$B$777,N$11)+'СЕТ СН'!$F$11+СВЦЭМ!$D$10+'СЕТ СН'!$F$6-'СЕТ СН'!$F$23</f>
        <v>763.38262614999985</v>
      </c>
      <c r="O12" s="37">
        <f>SUMIFS(СВЦЭМ!$D$34:$D$777,СВЦЭМ!$A$34:$A$777,$A12,СВЦЭМ!$B$34:$B$777,O$11)+'СЕТ СН'!$F$11+СВЦЭМ!$D$10+'СЕТ СН'!$F$6-'СЕТ СН'!$F$23</f>
        <v>768.47891901999992</v>
      </c>
      <c r="P12" s="37">
        <f>SUMIFS(СВЦЭМ!$D$34:$D$777,СВЦЭМ!$A$34:$A$777,$A12,СВЦЭМ!$B$34:$B$777,P$11)+'СЕТ СН'!$F$11+СВЦЭМ!$D$10+'СЕТ СН'!$F$6-'СЕТ СН'!$F$23</f>
        <v>780.50257947999989</v>
      </c>
      <c r="Q12" s="37">
        <f>SUMIFS(СВЦЭМ!$D$34:$D$777,СВЦЭМ!$A$34:$A$777,$A12,СВЦЭМ!$B$34:$B$777,Q$11)+'СЕТ СН'!$F$11+СВЦЭМ!$D$10+'СЕТ СН'!$F$6-'СЕТ СН'!$F$23</f>
        <v>789.96487105000006</v>
      </c>
      <c r="R12" s="37">
        <f>SUMIFS(СВЦЭМ!$D$34:$D$777,СВЦЭМ!$A$34:$A$777,$A12,СВЦЭМ!$B$34:$B$777,R$11)+'СЕТ СН'!$F$11+СВЦЭМ!$D$10+'СЕТ СН'!$F$6-'СЕТ СН'!$F$23</f>
        <v>782.66458036999984</v>
      </c>
      <c r="S12" s="37">
        <f>SUMIFS(СВЦЭМ!$D$34:$D$777,СВЦЭМ!$A$34:$A$777,$A12,СВЦЭМ!$B$34:$B$777,S$11)+'СЕТ СН'!$F$11+СВЦЭМ!$D$10+'СЕТ СН'!$F$6-'СЕТ СН'!$F$23</f>
        <v>751.90117581000004</v>
      </c>
      <c r="T12" s="37">
        <f>SUMIFS(СВЦЭМ!$D$34:$D$777,СВЦЭМ!$A$34:$A$777,$A12,СВЦЭМ!$B$34:$B$777,T$11)+'СЕТ СН'!$F$11+СВЦЭМ!$D$10+'СЕТ СН'!$F$6-'СЕТ СН'!$F$23</f>
        <v>743.37073198999997</v>
      </c>
      <c r="U12" s="37">
        <f>SUMIFS(СВЦЭМ!$D$34:$D$777,СВЦЭМ!$A$34:$A$777,$A12,СВЦЭМ!$B$34:$B$777,U$11)+'СЕТ СН'!$F$11+СВЦЭМ!$D$10+'СЕТ СН'!$F$6-'СЕТ СН'!$F$23</f>
        <v>744.01629528000012</v>
      </c>
      <c r="V12" s="37">
        <f>SUMIFS(СВЦЭМ!$D$34:$D$777,СВЦЭМ!$A$34:$A$777,$A12,СВЦЭМ!$B$34:$B$777,V$11)+'СЕТ СН'!$F$11+СВЦЭМ!$D$10+'СЕТ СН'!$F$6-'СЕТ СН'!$F$23</f>
        <v>749.27524502999995</v>
      </c>
      <c r="W12" s="37">
        <f>SUMIFS(СВЦЭМ!$D$34:$D$777,СВЦЭМ!$A$34:$A$777,$A12,СВЦЭМ!$B$34:$B$777,W$11)+'СЕТ СН'!$F$11+СВЦЭМ!$D$10+'СЕТ СН'!$F$6-'СЕТ СН'!$F$23</f>
        <v>748.20295065000028</v>
      </c>
      <c r="X12" s="37">
        <f>SUMIFS(СВЦЭМ!$D$34:$D$777,СВЦЭМ!$A$34:$A$777,$A12,СВЦЭМ!$B$34:$B$777,X$11)+'СЕТ СН'!$F$11+СВЦЭМ!$D$10+'СЕТ СН'!$F$6-'СЕТ СН'!$F$23</f>
        <v>748.84147497000004</v>
      </c>
      <c r="Y12" s="37">
        <f>SUMIFS(СВЦЭМ!$D$34:$D$777,СВЦЭМ!$A$34:$A$777,$A12,СВЦЭМ!$B$34:$B$777,Y$11)+'СЕТ СН'!$F$11+СВЦЭМ!$D$10+'СЕТ СН'!$F$6-'СЕТ СН'!$F$23</f>
        <v>786.74309317000007</v>
      </c>
      <c r="AA12" s="46"/>
    </row>
    <row r="13" spans="1:27" ht="15.75" x14ac:dyDescent="0.2">
      <c r="A13" s="36">
        <f>A12+1</f>
        <v>42737</v>
      </c>
      <c r="B13" s="37">
        <f>SUMIFS(СВЦЭМ!$D$34:$D$777,СВЦЭМ!$A$34:$A$777,$A13,СВЦЭМ!$B$34:$B$777,B$11)+'СЕТ СН'!$F$11+СВЦЭМ!$D$10+'СЕТ СН'!$F$6-'СЕТ СН'!$F$23</f>
        <v>832.72189028999992</v>
      </c>
      <c r="C13" s="37">
        <f>SUMIFS(СВЦЭМ!$D$34:$D$777,СВЦЭМ!$A$34:$A$777,$A13,СВЦЭМ!$B$34:$B$777,C$11)+'СЕТ СН'!$F$11+СВЦЭМ!$D$10+'СЕТ СН'!$F$6-'СЕТ СН'!$F$23</f>
        <v>867.07102940000004</v>
      </c>
      <c r="D13" s="37">
        <f>SUMIFS(СВЦЭМ!$D$34:$D$777,СВЦЭМ!$A$34:$A$777,$A13,СВЦЭМ!$B$34:$B$777,D$11)+'СЕТ СН'!$F$11+СВЦЭМ!$D$10+'СЕТ СН'!$F$6-'СЕТ СН'!$F$23</f>
        <v>886.21916852000004</v>
      </c>
      <c r="E13" s="37">
        <f>SUMIFS(СВЦЭМ!$D$34:$D$777,СВЦЭМ!$A$34:$A$777,$A13,СВЦЭМ!$B$34:$B$777,E$11)+'СЕТ СН'!$F$11+СВЦЭМ!$D$10+'СЕТ СН'!$F$6-'СЕТ СН'!$F$23</f>
        <v>897.82034160000012</v>
      </c>
      <c r="F13" s="37">
        <f>SUMIFS(СВЦЭМ!$D$34:$D$777,СВЦЭМ!$A$34:$A$777,$A13,СВЦЭМ!$B$34:$B$777,F$11)+'СЕТ СН'!$F$11+СВЦЭМ!$D$10+'СЕТ СН'!$F$6-'СЕТ СН'!$F$23</f>
        <v>901.22115960000019</v>
      </c>
      <c r="G13" s="37">
        <f>SUMIFS(СВЦЭМ!$D$34:$D$777,СВЦЭМ!$A$34:$A$777,$A13,СВЦЭМ!$B$34:$B$777,G$11)+'СЕТ СН'!$F$11+СВЦЭМ!$D$10+'СЕТ СН'!$F$6-'СЕТ СН'!$F$23</f>
        <v>899.7745305200001</v>
      </c>
      <c r="H13" s="37">
        <f>SUMIFS(СВЦЭМ!$D$34:$D$777,СВЦЭМ!$A$34:$A$777,$A13,СВЦЭМ!$B$34:$B$777,H$11)+'СЕТ СН'!$F$11+СВЦЭМ!$D$10+'СЕТ СН'!$F$6-'СЕТ СН'!$F$23</f>
        <v>890.10453809000001</v>
      </c>
      <c r="I13" s="37">
        <f>SUMIFS(СВЦЭМ!$D$34:$D$777,СВЦЭМ!$A$34:$A$777,$A13,СВЦЭМ!$B$34:$B$777,I$11)+'СЕТ СН'!$F$11+СВЦЭМ!$D$10+'СЕТ СН'!$F$6-'СЕТ СН'!$F$23</f>
        <v>856.36504756000022</v>
      </c>
      <c r="J13" s="37">
        <f>SUMIFS(СВЦЭМ!$D$34:$D$777,СВЦЭМ!$A$34:$A$777,$A13,СВЦЭМ!$B$34:$B$777,J$11)+'СЕТ СН'!$F$11+СВЦЭМ!$D$10+'СЕТ СН'!$F$6-'СЕТ СН'!$F$23</f>
        <v>790.81892481000023</v>
      </c>
      <c r="K13" s="37">
        <f>SUMIFS(СВЦЭМ!$D$34:$D$777,СВЦЭМ!$A$34:$A$777,$A13,СВЦЭМ!$B$34:$B$777,K$11)+'СЕТ СН'!$F$11+СВЦЭМ!$D$10+'СЕТ СН'!$F$6-'СЕТ СН'!$F$23</f>
        <v>754.08774219999987</v>
      </c>
      <c r="L13" s="37">
        <f>SUMIFS(СВЦЭМ!$D$34:$D$777,СВЦЭМ!$A$34:$A$777,$A13,СВЦЭМ!$B$34:$B$777,L$11)+'СЕТ СН'!$F$11+СВЦЭМ!$D$10+'СЕТ СН'!$F$6-'СЕТ СН'!$F$23</f>
        <v>756.34096585999987</v>
      </c>
      <c r="M13" s="37">
        <f>SUMIFS(СВЦЭМ!$D$34:$D$777,СВЦЭМ!$A$34:$A$777,$A13,СВЦЭМ!$B$34:$B$777,M$11)+'СЕТ СН'!$F$11+СВЦЭМ!$D$10+'СЕТ СН'!$F$6-'СЕТ СН'!$F$23</f>
        <v>755.33049839000023</v>
      </c>
      <c r="N13" s="37">
        <f>SUMIFS(СВЦЭМ!$D$34:$D$777,СВЦЭМ!$A$34:$A$777,$A13,СВЦЭМ!$B$34:$B$777,N$11)+'СЕТ СН'!$F$11+СВЦЭМ!$D$10+'СЕТ СН'!$F$6-'СЕТ СН'!$F$23</f>
        <v>750.33298086000013</v>
      </c>
      <c r="O13" s="37">
        <f>SUMIFS(СВЦЭМ!$D$34:$D$777,СВЦЭМ!$A$34:$A$777,$A13,СВЦЭМ!$B$34:$B$777,O$11)+'СЕТ СН'!$F$11+СВЦЭМ!$D$10+'СЕТ СН'!$F$6-'СЕТ СН'!$F$23</f>
        <v>746.98666072000015</v>
      </c>
      <c r="P13" s="37">
        <f>SUMIFS(СВЦЭМ!$D$34:$D$777,СВЦЭМ!$A$34:$A$777,$A13,СВЦЭМ!$B$34:$B$777,P$11)+'СЕТ СН'!$F$11+СВЦЭМ!$D$10+'СЕТ СН'!$F$6-'СЕТ СН'!$F$23</f>
        <v>751.63867686000003</v>
      </c>
      <c r="Q13" s="37">
        <f>SUMIFS(СВЦЭМ!$D$34:$D$777,СВЦЭМ!$A$34:$A$777,$A13,СВЦЭМ!$B$34:$B$777,Q$11)+'СЕТ СН'!$F$11+СВЦЭМ!$D$10+'СЕТ СН'!$F$6-'СЕТ СН'!$F$23</f>
        <v>765.16013610000027</v>
      </c>
      <c r="R13" s="37">
        <f>SUMIFS(СВЦЭМ!$D$34:$D$777,СВЦЭМ!$A$34:$A$777,$A13,СВЦЭМ!$B$34:$B$777,R$11)+'СЕТ СН'!$F$11+СВЦЭМ!$D$10+'СЕТ СН'!$F$6-'СЕТ СН'!$F$23</f>
        <v>754.60462830999995</v>
      </c>
      <c r="S13" s="37">
        <f>SUMIFS(СВЦЭМ!$D$34:$D$777,СВЦЭМ!$A$34:$A$777,$A13,СВЦЭМ!$B$34:$B$777,S$11)+'СЕТ СН'!$F$11+СВЦЭМ!$D$10+'СЕТ СН'!$F$6-'СЕТ СН'!$F$23</f>
        <v>748.63548472999992</v>
      </c>
      <c r="T13" s="37">
        <f>SUMIFS(СВЦЭМ!$D$34:$D$777,СВЦЭМ!$A$34:$A$777,$A13,СВЦЭМ!$B$34:$B$777,T$11)+'СЕТ СН'!$F$11+СВЦЭМ!$D$10+'СЕТ СН'!$F$6-'СЕТ СН'!$F$23</f>
        <v>752.42817198000012</v>
      </c>
      <c r="U13" s="37">
        <f>SUMIFS(СВЦЭМ!$D$34:$D$777,СВЦЭМ!$A$34:$A$777,$A13,СВЦЭМ!$B$34:$B$777,U$11)+'СЕТ СН'!$F$11+СВЦЭМ!$D$10+'СЕТ СН'!$F$6-'СЕТ СН'!$F$23</f>
        <v>754.7692939399999</v>
      </c>
      <c r="V13" s="37">
        <f>SUMIFS(СВЦЭМ!$D$34:$D$777,СВЦЭМ!$A$34:$A$777,$A13,СВЦЭМ!$B$34:$B$777,V$11)+'СЕТ СН'!$F$11+СВЦЭМ!$D$10+'СЕТ СН'!$F$6-'СЕТ СН'!$F$23</f>
        <v>757.09888722000005</v>
      </c>
      <c r="W13" s="37">
        <f>SUMIFS(СВЦЭМ!$D$34:$D$777,СВЦЭМ!$A$34:$A$777,$A13,СВЦЭМ!$B$34:$B$777,W$11)+'СЕТ СН'!$F$11+СВЦЭМ!$D$10+'СЕТ СН'!$F$6-'СЕТ СН'!$F$23</f>
        <v>754.8372983600002</v>
      </c>
      <c r="X13" s="37">
        <f>SUMIFS(СВЦЭМ!$D$34:$D$777,СВЦЭМ!$A$34:$A$777,$A13,СВЦЭМ!$B$34:$B$777,X$11)+'СЕТ СН'!$F$11+СВЦЭМ!$D$10+'СЕТ СН'!$F$6-'СЕТ СН'!$F$23</f>
        <v>755.93689055999994</v>
      </c>
      <c r="Y13" s="37">
        <f>SUMIFS(СВЦЭМ!$D$34:$D$777,СВЦЭМ!$A$34:$A$777,$A13,СВЦЭМ!$B$34:$B$777,Y$11)+'СЕТ СН'!$F$11+СВЦЭМ!$D$10+'СЕТ СН'!$F$6-'СЕТ СН'!$F$23</f>
        <v>790.39309529999991</v>
      </c>
    </row>
    <row r="14" spans="1:27" ht="15.75" x14ac:dyDescent="0.2">
      <c r="A14" s="36">
        <f t="shared" ref="A14:A42" si="0">A13+1</f>
        <v>42738</v>
      </c>
      <c r="B14" s="37">
        <f>SUMIFS(СВЦЭМ!$D$34:$D$777,СВЦЭМ!$A$34:$A$777,$A14,СВЦЭМ!$B$34:$B$777,B$11)+'СЕТ СН'!$F$11+СВЦЭМ!$D$10+'СЕТ СН'!$F$6-'СЕТ СН'!$F$23</f>
        <v>864.27090198999986</v>
      </c>
      <c r="C14" s="37">
        <f>SUMIFS(СВЦЭМ!$D$34:$D$777,СВЦЭМ!$A$34:$A$777,$A14,СВЦЭМ!$B$34:$B$777,C$11)+'СЕТ СН'!$F$11+СВЦЭМ!$D$10+'СЕТ СН'!$F$6-'СЕТ СН'!$F$23</f>
        <v>898.12331516999984</v>
      </c>
      <c r="D14" s="37">
        <f>SUMIFS(СВЦЭМ!$D$34:$D$777,СВЦЭМ!$A$34:$A$777,$A14,СВЦЭМ!$B$34:$B$777,D$11)+'СЕТ СН'!$F$11+СВЦЭМ!$D$10+'СЕТ СН'!$F$6-'СЕТ СН'!$F$23</f>
        <v>920.42819091999991</v>
      </c>
      <c r="E14" s="37">
        <f>SUMIFS(СВЦЭМ!$D$34:$D$777,СВЦЭМ!$A$34:$A$777,$A14,СВЦЭМ!$B$34:$B$777,E$11)+'СЕТ СН'!$F$11+СВЦЭМ!$D$10+'СЕТ СН'!$F$6-'СЕТ СН'!$F$23</f>
        <v>932.59681856999987</v>
      </c>
      <c r="F14" s="37">
        <f>SUMIFS(СВЦЭМ!$D$34:$D$777,СВЦЭМ!$A$34:$A$777,$A14,СВЦЭМ!$B$34:$B$777,F$11)+'СЕТ СН'!$F$11+СВЦЭМ!$D$10+'СЕТ СН'!$F$6-'СЕТ СН'!$F$23</f>
        <v>930.86385122000002</v>
      </c>
      <c r="G14" s="37">
        <f>SUMIFS(СВЦЭМ!$D$34:$D$777,СВЦЭМ!$A$34:$A$777,$A14,СВЦЭМ!$B$34:$B$777,G$11)+'СЕТ СН'!$F$11+СВЦЭМ!$D$10+'СЕТ СН'!$F$6-'СЕТ СН'!$F$23</f>
        <v>925.1489185800001</v>
      </c>
      <c r="H14" s="37">
        <f>SUMIFS(СВЦЭМ!$D$34:$D$777,СВЦЭМ!$A$34:$A$777,$A14,СВЦЭМ!$B$34:$B$777,H$11)+'СЕТ СН'!$F$11+СВЦЭМ!$D$10+'СЕТ СН'!$F$6-'СЕТ СН'!$F$23</f>
        <v>914.14340734000007</v>
      </c>
      <c r="I14" s="37">
        <f>SUMIFS(СВЦЭМ!$D$34:$D$777,СВЦЭМ!$A$34:$A$777,$A14,СВЦЭМ!$B$34:$B$777,I$11)+'СЕТ СН'!$F$11+СВЦЭМ!$D$10+'СЕТ СН'!$F$6-'СЕТ СН'!$F$23</f>
        <v>887.76300919000005</v>
      </c>
      <c r="J14" s="37">
        <f>SUMIFS(СВЦЭМ!$D$34:$D$777,СВЦЭМ!$A$34:$A$777,$A14,СВЦЭМ!$B$34:$B$777,J$11)+'СЕТ СН'!$F$11+СВЦЭМ!$D$10+'СЕТ СН'!$F$6-'СЕТ СН'!$F$23</f>
        <v>833.44449668000016</v>
      </c>
      <c r="K14" s="37">
        <f>SUMIFS(СВЦЭМ!$D$34:$D$777,СВЦЭМ!$A$34:$A$777,$A14,СВЦЭМ!$B$34:$B$777,K$11)+'СЕТ СН'!$F$11+СВЦЭМ!$D$10+'СЕТ СН'!$F$6-'СЕТ СН'!$F$23</f>
        <v>803.37220961000003</v>
      </c>
      <c r="L14" s="37">
        <f>SUMIFS(СВЦЭМ!$D$34:$D$777,СВЦЭМ!$A$34:$A$777,$A14,СВЦЭМ!$B$34:$B$777,L$11)+'СЕТ СН'!$F$11+СВЦЭМ!$D$10+'СЕТ СН'!$F$6-'СЕТ СН'!$F$23</f>
        <v>795.66516588000013</v>
      </c>
      <c r="M14" s="37">
        <f>SUMIFS(СВЦЭМ!$D$34:$D$777,СВЦЭМ!$A$34:$A$777,$A14,СВЦЭМ!$B$34:$B$777,M$11)+'СЕТ СН'!$F$11+СВЦЭМ!$D$10+'СЕТ СН'!$F$6-'СЕТ СН'!$F$23</f>
        <v>780.51537469000004</v>
      </c>
      <c r="N14" s="37">
        <f>SUMIFS(СВЦЭМ!$D$34:$D$777,СВЦЭМ!$A$34:$A$777,$A14,СВЦЭМ!$B$34:$B$777,N$11)+'СЕТ СН'!$F$11+СВЦЭМ!$D$10+'СЕТ СН'!$F$6-'СЕТ СН'!$F$23</f>
        <v>773.96708944000011</v>
      </c>
      <c r="O14" s="37">
        <f>SUMIFS(СВЦЭМ!$D$34:$D$777,СВЦЭМ!$A$34:$A$777,$A14,СВЦЭМ!$B$34:$B$777,O$11)+'СЕТ СН'!$F$11+СВЦЭМ!$D$10+'СЕТ СН'!$F$6-'СЕТ СН'!$F$23</f>
        <v>772.23772098000018</v>
      </c>
      <c r="P14" s="37">
        <f>SUMIFS(СВЦЭМ!$D$34:$D$777,СВЦЭМ!$A$34:$A$777,$A14,СВЦЭМ!$B$34:$B$777,P$11)+'СЕТ СН'!$F$11+СВЦЭМ!$D$10+'СЕТ СН'!$F$6-'СЕТ СН'!$F$23</f>
        <v>771.11021725000001</v>
      </c>
      <c r="Q14" s="37">
        <f>SUMIFS(СВЦЭМ!$D$34:$D$777,СВЦЭМ!$A$34:$A$777,$A14,СВЦЭМ!$B$34:$B$777,Q$11)+'СЕТ СН'!$F$11+СВЦЭМ!$D$10+'СЕТ СН'!$F$6-'СЕТ СН'!$F$23</f>
        <v>768.63003664999997</v>
      </c>
      <c r="R14" s="37">
        <f>SUMIFS(СВЦЭМ!$D$34:$D$777,СВЦЭМ!$A$34:$A$777,$A14,СВЦЭМ!$B$34:$B$777,R$11)+'СЕТ СН'!$F$11+СВЦЭМ!$D$10+'СЕТ СН'!$F$6-'СЕТ СН'!$F$23</f>
        <v>769.19523531999994</v>
      </c>
      <c r="S14" s="37">
        <f>SUMIFS(СВЦЭМ!$D$34:$D$777,СВЦЭМ!$A$34:$A$777,$A14,СВЦЭМ!$B$34:$B$777,S$11)+'СЕТ СН'!$F$11+СВЦЭМ!$D$10+'СЕТ СН'!$F$6-'СЕТ СН'!$F$23</f>
        <v>769.3342016900001</v>
      </c>
      <c r="T14" s="37">
        <f>SUMIFS(СВЦЭМ!$D$34:$D$777,СВЦЭМ!$A$34:$A$777,$A14,СВЦЭМ!$B$34:$B$777,T$11)+'СЕТ СН'!$F$11+СВЦЭМ!$D$10+'СЕТ СН'!$F$6-'СЕТ СН'!$F$23</f>
        <v>775.23004590000028</v>
      </c>
      <c r="U14" s="37">
        <f>SUMIFS(СВЦЭМ!$D$34:$D$777,СВЦЭМ!$A$34:$A$777,$A14,СВЦЭМ!$B$34:$B$777,U$11)+'СЕТ СН'!$F$11+СВЦЭМ!$D$10+'СЕТ СН'!$F$6-'СЕТ СН'!$F$23</f>
        <v>774.94407443999989</v>
      </c>
      <c r="V14" s="37">
        <f>SUMIFS(СВЦЭМ!$D$34:$D$777,СВЦЭМ!$A$34:$A$777,$A14,СВЦЭМ!$B$34:$B$777,V$11)+'СЕТ СН'!$F$11+СВЦЭМ!$D$10+'СЕТ СН'!$F$6-'СЕТ СН'!$F$23</f>
        <v>775.18837809000024</v>
      </c>
      <c r="W14" s="37">
        <f>SUMIFS(СВЦЭМ!$D$34:$D$777,СВЦЭМ!$A$34:$A$777,$A14,СВЦЭМ!$B$34:$B$777,W$11)+'СЕТ СН'!$F$11+СВЦЭМ!$D$10+'СЕТ СН'!$F$6-'СЕТ СН'!$F$23</f>
        <v>773.23894677999988</v>
      </c>
      <c r="X14" s="37">
        <f>SUMIFS(СВЦЭМ!$D$34:$D$777,СВЦЭМ!$A$34:$A$777,$A14,СВЦЭМ!$B$34:$B$777,X$11)+'СЕТ СН'!$F$11+СВЦЭМ!$D$10+'СЕТ СН'!$F$6-'СЕТ СН'!$F$23</f>
        <v>771.9619456800001</v>
      </c>
      <c r="Y14" s="37">
        <f>SUMIFS(СВЦЭМ!$D$34:$D$777,СВЦЭМ!$A$34:$A$777,$A14,СВЦЭМ!$B$34:$B$777,Y$11)+'СЕТ СН'!$F$11+СВЦЭМ!$D$10+'СЕТ СН'!$F$6-'СЕТ СН'!$F$23</f>
        <v>808.94394753999995</v>
      </c>
    </row>
    <row r="15" spans="1:27" ht="15.75" x14ac:dyDescent="0.2">
      <c r="A15" s="36">
        <f t="shared" si="0"/>
        <v>42739</v>
      </c>
      <c r="B15" s="37">
        <f>SUMIFS(СВЦЭМ!$D$34:$D$777,СВЦЭМ!$A$34:$A$777,$A15,СВЦЭМ!$B$34:$B$777,B$11)+'СЕТ СН'!$F$11+СВЦЭМ!$D$10+'СЕТ СН'!$F$6-'СЕТ СН'!$F$23</f>
        <v>819.07419383000024</v>
      </c>
      <c r="C15" s="37">
        <f>SUMIFS(СВЦЭМ!$D$34:$D$777,СВЦЭМ!$A$34:$A$777,$A15,СВЦЭМ!$B$34:$B$777,C$11)+'СЕТ СН'!$F$11+СВЦЭМ!$D$10+'СЕТ СН'!$F$6-'СЕТ СН'!$F$23</f>
        <v>859.75945570000022</v>
      </c>
      <c r="D15" s="37">
        <f>SUMIFS(СВЦЭМ!$D$34:$D$777,СВЦЭМ!$A$34:$A$777,$A15,СВЦЭМ!$B$34:$B$777,D$11)+'СЕТ СН'!$F$11+СВЦЭМ!$D$10+'СЕТ СН'!$F$6-'СЕТ СН'!$F$23</f>
        <v>881.15300108000019</v>
      </c>
      <c r="E15" s="37">
        <f>SUMIFS(СВЦЭМ!$D$34:$D$777,СВЦЭМ!$A$34:$A$777,$A15,СВЦЭМ!$B$34:$B$777,E$11)+'СЕТ СН'!$F$11+СВЦЭМ!$D$10+'СЕТ СН'!$F$6-'СЕТ СН'!$F$23</f>
        <v>895.75381434000019</v>
      </c>
      <c r="F15" s="37">
        <f>SUMIFS(СВЦЭМ!$D$34:$D$777,СВЦЭМ!$A$34:$A$777,$A15,СВЦЭМ!$B$34:$B$777,F$11)+'СЕТ СН'!$F$11+СВЦЭМ!$D$10+'СЕТ СН'!$F$6-'СЕТ СН'!$F$23</f>
        <v>899.31647027000008</v>
      </c>
      <c r="G15" s="37">
        <f>SUMIFS(СВЦЭМ!$D$34:$D$777,СВЦЭМ!$A$34:$A$777,$A15,СВЦЭМ!$B$34:$B$777,G$11)+'СЕТ СН'!$F$11+СВЦЭМ!$D$10+'СЕТ СН'!$F$6-'СЕТ СН'!$F$23</f>
        <v>894.52745155000002</v>
      </c>
      <c r="H15" s="37">
        <f>SUMIFS(СВЦЭМ!$D$34:$D$777,СВЦЭМ!$A$34:$A$777,$A15,СВЦЭМ!$B$34:$B$777,H$11)+'СЕТ СН'!$F$11+СВЦЭМ!$D$10+'СЕТ СН'!$F$6-'СЕТ СН'!$F$23</f>
        <v>873.77692410000009</v>
      </c>
      <c r="I15" s="37">
        <f>SUMIFS(СВЦЭМ!$D$34:$D$777,СВЦЭМ!$A$34:$A$777,$A15,СВЦЭМ!$B$34:$B$777,I$11)+'СЕТ СН'!$F$11+СВЦЭМ!$D$10+'СЕТ СН'!$F$6-'СЕТ СН'!$F$23</f>
        <v>833.89231461000008</v>
      </c>
      <c r="J15" s="37">
        <f>SUMIFS(СВЦЭМ!$D$34:$D$777,СВЦЭМ!$A$34:$A$777,$A15,СВЦЭМ!$B$34:$B$777,J$11)+'СЕТ СН'!$F$11+СВЦЭМ!$D$10+'СЕТ СН'!$F$6-'СЕТ СН'!$F$23</f>
        <v>762.93488830000024</v>
      </c>
      <c r="K15" s="37">
        <f>SUMIFS(СВЦЭМ!$D$34:$D$777,СВЦЭМ!$A$34:$A$777,$A15,СВЦЭМ!$B$34:$B$777,K$11)+'СЕТ СН'!$F$11+СВЦЭМ!$D$10+'СЕТ СН'!$F$6-'СЕТ СН'!$F$23</f>
        <v>761.24721499999987</v>
      </c>
      <c r="L15" s="37">
        <f>SUMIFS(СВЦЭМ!$D$34:$D$777,СВЦЭМ!$A$34:$A$777,$A15,СВЦЭМ!$B$34:$B$777,L$11)+'СЕТ СН'!$F$11+СВЦЭМ!$D$10+'СЕТ СН'!$F$6-'СЕТ СН'!$F$23</f>
        <v>765.98760432000017</v>
      </c>
      <c r="M15" s="37">
        <f>SUMIFS(СВЦЭМ!$D$34:$D$777,СВЦЭМ!$A$34:$A$777,$A15,СВЦЭМ!$B$34:$B$777,M$11)+'СЕТ СН'!$F$11+СВЦЭМ!$D$10+'СЕТ СН'!$F$6-'СЕТ СН'!$F$23</f>
        <v>762.36572608000006</v>
      </c>
      <c r="N15" s="37">
        <f>SUMIFS(СВЦЭМ!$D$34:$D$777,СВЦЭМ!$A$34:$A$777,$A15,СВЦЭМ!$B$34:$B$777,N$11)+'СЕТ СН'!$F$11+СВЦЭМ!$D$10+'СЕТ СН'!$F$6-'СЕТ СН'!$F$23</f>
        <v>754.84303436000027</v>
      </c>
      <c r="O15" s="37">
        <f>SUMIFS(СВЦЭМ!$D$34:$D$777,СВЦЭМ!$A$34:$A$777,$A15,СВЦЭМ!$B$34:$B$777,O$11)+'СЕТ СН'!$F$11+СВЦЭМ!$D$10+'СЕТ СН'!$F$6-'СЕТ СН'!$F$23</f>
        <v>758.38874694000015</v>
      </c>
      <c r="P15" s="37">
        <f>SUMIFS(СВЦЭМ!$D$34:$D$777,СВЦЭМ!$A$34:$A$777,$A15,СВЦЭМ!$B$34:$B$777,P$11)+'СЕТ СН'!$F$11+СВЦЭМ!$D$10+'СЕТ СН'!$F$6-'СЕТ СН'!$F$23</f>
        <v>756.67904292999992</v>
      </c>
      <c r="Q15" s="37">
        <f>SUMIFS(СВЦЭМ!$D$34:$D$777,СВЦЭМ!$A$34:$A$777,$A15,СВЦЭМ!$B$34:$B$777,Q$11)+'СЕТ СН'!$F$11+СВЦЭМ!$D$10+'СЕТ СН'!$F$6-'СЕТ СН'!$F$23</f>
        <v>754.09074723999993</v>
      </c>
      <c r="R15" s="37">
        <f>SUMIFS(СВЦЭМ!$D$34:$D$777,СВЦЭМ!$A$34:$A$777,$A15,СВЦЭМ!$B$34:$B$777,R$11)+'СЕТ СН'!$F$11+СВЦЭМ!$D$10+'СЕТ СН'!$F$6-'СЕТ СН'!$F$23</f>
        <v>754.26857719999998</v>
      </c>
      <c r="S15" s="37">
        <f>SUMIFS(СВЦЭМ!$D$34:$D$777,СВЦЭМ!$A$34:$A$777,$A15,СВЦЭМ!$B$34:$B$777,S$11)+'СЕТ СН'!$F$11+СВЦЭМ!$D$10+'СЕТ СН'!$F$6-'СЕТ СН'!$F$23</f>
        <v>756.77488240999992</v>
      </c>
      <c r="T15" s="37">
        <f>SUMIFS(СВЦЭМ!$D$34:$D$777,СВЦЭМ!$A$34:$A$777,$A15,СВЦЭМ!$B$34:$B$777,T$11)+'СЕТ СН'!$F$11+СВЦЭМ!$D$10+'СЕТ СН'!$F$6-'СЕТ СН'!$F$23</f>
        <v>762.82883315000026</v>
      </c>
      <c r="U15" s="37">
        <f>SUMIFS(СВЦЭМ!$D$34:$D$777,СВЦЭМ!$A$34:$A$777,$A15,СВЦЭМ!$B$34:$B$777,U$11)+'СЕТ СН'!$F$11+СВЦЭМ!$D$10+'СЕТ СН'!$F$6-'СЕТ СН'!$F$23</f>
        <v>762.48805305999986</v>
      </c>
      <c r="V15" s="37">
        <f>SUMIFS(СВЦЭМ!$D$34:$D$777,СВЦЭМ!$A$34:$A$777,$A15,СВЦЭМ!$B$34:$B$777,V$11)+'СЕТ СН'!$F$11+СВЦЭМ!$D$10+'СЕТ СН'!$F$6-'СЕТ СН'!$F$23</f>
        <v>762.47353963000023</v>
      </c>
      <c r="W15" s="37">
        <f>SUMIFS(СВЦЭМ!$D$34:$D$777,СВЦЭМ!$A$34:$A$777,$A15,СВЦЭМ!$B$34:$B$777,W$11)+'СЕТ СН'!$F$11+СВЦЭМ!$D$10+'СЕТ СН'!$F$6-'СЕТ СН'!$F$23</f>
        <v>759.19154028999992</v>
      </c>
      <c r="X15" s="37">
        <f>SUMIFS(СВЦЭМ!$D$34:$D$777,СВЦЭМ!$A$34:$A$777,$A15,СВЦЭМ!$B$34:$B$777,X$11)+'СЕТ СН'!$F$11+СВЦЭМ!$D$10+'СЕТ СН'!$F$6-'СЕТ СН'!$F$23</f>
        <v>757.52940949000003</v>
      </c>
      <c r="Y15" s="37">
        <f>SUMIFS(СВЦЭМ!$D$34:$D$777,СВЦЭМ!$A$34:$A$777,$A15,СВЦЭМ!$B$34:$B$777,Y$11)+'СЕТ СН'!$F$11+СВЦЭМ!$D$10+'СЕТ СН'!$F$6-'СЕТ СН'!$F$23</f>
        <v>788.10832965999998</v>
      </c>
    </row>
    <row r="16" spans="1:27" ht="15.75" x14ac:dyDescent="0.2">
      <c r="A16" s="36">
        <f t="shared" si="0"/>
        <v>42740</v>
      </c>
      <c r="B16" s="37">
        <f>SUMIFS(СВЦЭМ!$D$34:$D$777,СВЦЭМ!$A$34:$A$777,$A16,СВЦЭМ!$B$34:$B$777,B$11)+'СЕТ СН'!$F$11+СВЦЭМ!$D$10+'СЕТ СН'!$F$6-'СЕТ СН'!$F$23</f>
        <v>837.16770767000025</v>
      </c>
      <c r="C16" s="37">
        <f>SUMIFS(СВЦЭМ!$D$34:$D$777,СВЦЭМ!$A$34:$A$777,$A16,СВЦЭМ!$B$34:$B$777,C$11)+'СЕТ СН'!$F$11+СВЦЭМ!$D$10+'СЕТ СН'!$F$6-'СЕТ СН'!$F$23</f>
        <v>873.3727942999999</v>
      </c>
      <c r="D16" s="37">
        <f>SUMIFS(СВЦЭМ!$D$34:$D$777,СВЦЭМ!$A$34:$A$777,$A16,СВЦЭМ!$B$34:$B$777,D$11)+'СЕТ СН'!$F$11+СВЦЭМ!$D$10+'СЕТ СН'!$F$6-'СЕТ СН'!$F$23</f>
        <v>902.26945606000027</v>
      </c>
      <c r="E16" s="37">
        <f>SUMIFS(СВЦЭМ!$D$34:$D$777,СВЦЭМ!$A$34:$A$777,$A16,СВЦЭМ!$B$34:$B$777,E$11)+'СЕТ СН'!$F$11+СВЦЭМ!$D$10+'СЕТ СН'!$F$6-'СЕТ СН'!$F$23</f>
        <v>912.03269976999991</v>
      </c>
      <c r="F16" s="37">
        <f>SUMIFS(СВЦЭМ!$D$34:$D$777,СВЦЭМ!$A$34:$A$777,$A16,СВЦЭМ!$B$34:$B$777,F$11)+'СЕТ СН'!$F$11+СВЦЭМ!$D$10+'СЕТ СН'!$F$6-'СЕТ СН'!$F$23</f>
        <v>913.48798218000002</v>
      </c>
      <c r="G16" s="37">
        <f>SUMIFS(СВЦЭМ!$D$34:$D$777,СВЦЭМ!$A$34:$A$777,$A16,СВЦЭМ!$B$34:$B$777,G$11)+'СЕТ СН'!$F$11+СВЦЭМ!$D$10+'СЕТ СН'!$F$6-'СЕТ СН'!$F$23</f>
        <v>911.7995802800001</v>
      </c>
      <c r="H16" s="37">
        <f>SUMIFS(СВЦЭМ!$D$34:$D$777,СВЦЭМ!$A$34:$A$777,$A16,СВЦЭМ!$B$34:$B$777,H$11)+'СЕТ СН'!$F$11+СВЦЭМ!$D$10+'СЕТ СН'!$F$6-'СЕТ СН'!$F$23</f>
        <v>889.99139046000028</v>
      </c>
      <c r="I16" s="37">
        <f>SUMIFS(СВЦЭМ!$D$34:$D$777,СВЦЭМ!$A$34:$A$777,$A16,СВЦЭМ!$B$34:$B$777,I$11)+'СЕТ СН'!$F$11+СВЦЭМ!$D$10+'СЕТ СН'!$F$6-'СЕТ СН'!$F$23</f>
        <v>843.76034589000028</v>
      </c>
      <c r="J16" s="37">
        <f>SUMIFS(СВЦЭМ!$D$34:$D$777,СВЦЭМ!$A$34:$A$777,$A16,СВЦЭМ!$B$34:$B$777,J$11)+'СЕТ СН'!$F$11+СВЦЭМ!$D$10+'СЕТ СН'!$F$6-'СЕТ СН'!$F$23</f>
        <v>774.32946034999986</v>
      </c>
      <c r="K16" s="37">
        <f>SUMIFS(СВЦЭМ!$D$34:$D$777,СВЦЭМ!$A$34:$A$777,$A16,СВЦЭМ!$B$34:$B$777,K$11)+'СЕТ СН'!$F$11+СВЦЭМ!$D$10+'СЕТ СН'!$F$6-'СЕТ СН'!$F$23</f>
        <v>759.90236024000023</v>
      </c>
      <c r="L16" s="37">
        <f>SUMIFS(СВЦЭМ!$D$34:$D$777,СВЦЭМ!$A$34:$A$777,$A16,СВЦЭМ!$B$34:$B$777,L$11)+'СЕТ СН'!$F$11+СВЦЭМ!$D$10+'СЕТ СН'!$F$6-'СЕТ СН'!$F$23</f>
        <v>768.1008550800002</v>
      </c>
      <c r="M16" s="37">
        <f>SUMIFS(СВЦЭМ!$D$34:$D$777,СВЦЭМ!$A$34:$A$777,$A16,СВЦЭМ!$B$34:$B$777,M$11)+'СЕТ СН'!$F$11+СВЦЭМ!$D$10+'СЕТ СН'!$F$6-'СЕТ СН'!$F$23</f>
        <v>765.13020657000015</v>
      </c>
      <c r="N16" s="37">
        <f>SUMIFS(СВЦЭМ!$D$34:$D$777,СВЦЭМ!$A$34:$A$777,$A16,СВЦЭМ!$B$34:$B$777,N$11)+'СЕТ СН'!$F$11+СВЦЭМ!$D$10+'СЕТ СН'!$F$6-'СЕТ СН'!$F$23</f>
        <v>756.96175717999995</v>
      </c>
      <c r="O16" s="37">
        <f>SUMIFS(СВЦЭМ!$D$34:$D$777,СВЦЭМ!$A$34:$A$777,$A16,СВЦЭМ!$B$34:$B$777,O$11)+'СЕТ СН'!$F$11+СВЦЭМ!$D$10+'СЕТ СН'!$F$6-'СЕТ СН'!$F$23</f>
        <v>756.74790929000028</v>
      </c>
      <c r="P16" s="37">
        <f>SUMIFS(СВЦЭМ!$D$34:$D$777,СВЦЭМ!$A$34:$A$777,$A16,СВЦЭМ!$B$34:$B$777,P$11)+'СЕТ СН'!$F$11+СВЦЭМ!$D$10+'СЕТ СН'!$F$6-'СЕТ СН'!$F$23</f>
        <v>757.68953383999997</v>
      </c>
      <c r="Q16" s="37">
        <f>SUMIFS(СВЦЭМ!$D$34:$D$777,СВЦЭМ!$A$34:$A$777,$A16,СВЦЭМ!$B$34:$B$777,Q$11)+'СЕТ СН'!$F$11+СВЦЭМ!$D$10+'СЕТ СН'!$F$6-'СЕТ СН'!$F$23</f>
        <v>753.75965905000021</v>
      </c>
      <c r="R16" s="37">
        <f>SUMIFS(СВЦЭМ!$D$34:$D$777,СВЦЭМ!$A$34:$A$777,$A16,СВЦЭМ!$B$34:$B$777,R$11)+'СЕТ СН'!$F$11+СВЦЭМ!$D$10+'СЕТ СН'!$F$6-'СЕТ СН'!$F$23</f>
        <v>753.35215916000016</v>
      </c>
      <c r="S16" s="37">
        <f>SUMIFS(СВЦЭМ!$D$34:$D$777,СВЦЭМ!$A$34:$A$777,$A16,СВЦЭМ!$B$34:$B$777,S$11)+'СЕТ СН'!$F$11+СВЦЭМ!$D$10+'СЕТ СН'!$F$6-'СЕТ СН'!$F$23</f>
        <v>756.29526909000015</v>
      </c>
      <c r="T16" s="37">
        <f>SUMIFS(СВЦЭМ!$D$34:$D$777,СВЦЭМ!$A$34:$A$777,$A16,СВЦЭМ!$B$34:$B$777,T$11)+'СЕТ СН'!$F$11+СВЦЭМ!$D$10+'СЕТ СН'!$F$6-'СЕТ СН'!$F$23</f>
        <v>763.26196969000011</v>
      </c>
      <c r="U16" s="37">
        <f>SUMIFS(СВЦЭМ!$D$34:$D$777,СВЦЭМ!$A$34:$A$777,$A16,СВЦЭМ!$B$34:$B$777,U$11)+'СЕТ СН'!$F$11+СВЦЭМ!$D$10+'СЕТ СН'!$F$6-'СЕТ СН'!$F$23</f>
        <v>761.18913869000016</v>
      </c>
      <c r="V16" s="37">
        <f>SUMIFS(СВЦЭМ!$D$34:$D$777,СВЦЭМ!$A$34:$A$777,$A16,СВЦЭМ!$B$34:$B$777,V$11)+'СЕТ СН'!$F$11+СВЦЭМ!$D$10+'СЕТ СН'!$F$6-'СЕТ СН'!$F$23</f>
        <v>762.0565145999999</v>
      </c>
      <c r="W16" s="37">
        <f>SUMIFS(СВЦЭМ!$D$34:$D$777,СВЦЭМ!$A$34:$A$777,$A16,СВЦЭМ!$B$34:$B$777,W$11)+'СЕТ СН'!$F$11+СВЦЭМ!$D$10+'СЕТ СН'!$F$6-'СЕТ СН'!$F$23</f>
        <v>757.68035467000027</v>
      </c>
      <c r="X16" s="37">
        <f>SUMIFS(СВЦЭМ!$D$34:$D$777,СВЦЭМ!$A$34:$A$777,$A16,СВЦЭМ!$B$34:$B$777,X$11)+'СЕТ СН'!$F$11+СВЦЭМ!$D$10+'СЕТ СН'!$F$6-'СЕТ СН'!$F$23</f>
        <v>756.33515528999988</v>
      </c>
      <c r="Y16" s="37">
        <f>SUMIFS(СВЦЭМ!$D$34:$D$777,СВЦЭМ!$A$34:$A$777,$A16,СВЦЭМ!$B$34:$B$777,Y$11)+'СЕТ СН'!$F$11+СВЦЭМ!$D$10+'СЕТ СН'!$F$6-'СЕТ СН'!$F$23</f>
        <v>795.05433446000006</v>
      </c>
    </row>
    <row r="17" spans="1:25" ht="15.75" x14ac:dyDescent="0.2">
      <c r="A17" s="36">
        <f t="shared" si="0"/>
        <v>42741</v>
      </c>
      <c r="B17" s="37">
        <f>SUMIFS(СВЦЭМ!$D$34:$D$777,СВЦЭМ!$A$34:$A$777,$A17,СВЦЭМ!$B$34:$B$777,B$11)+'СЕТ СН'!$F$11+СВЦЭМ!$D$10+'СЕТ СН'!$F$6-'СЕТ СН'!$F$23</f>
        <v>827.76543648000006</v>
      </c>
      <c r="C17" s="37">
        <f>SUMIFS(СВЦЭМ!$D$34:$D$777,СВЦЭМ!$A$34:$A$777,$A17,СВЦЭМ!$B$34:$B$777,C$11)+'СЕТ СН'!$F$11+СВЦЭМ!$D$10+'СЕТ СН'!$F$6-'СЕТ СН'!$F$23</f>
        <v>863.99348856999995</v>
      </c>
      <c r="D17" s="37">
        <f>SUMIFS(СВЦЭМ!$D$34:$D$777,СВЦЭМ!$A$34:$A$777,$A17,СВЦЭМ!$B$34:$B$777,D$11)+'СЕТ СН'!$F$11+СВЦЭМ!$D$10+'СЕТ СН'!$F$6-'СЕТ СН'!$F$23</f>
        <v>887.30333756000027</v>
      </c>
      <c r="E17" s="37">
        <f>SUMIFS(СВЦЭМ!$D$34:$D$777,СВЦЭМ!$A$34:$A$777,$A17,СВЦЭМ!$B$34:$B$777,E$11)+'СЕТ СН'!$F$11+СВЦЭМ!$D$10+'СЕТ СН'!$F$6-'СЕТ СН'!$F$23</f>
        <v>899.39131460999988</v>
      </c>
      <c r="F17" s="37">
        <f>SUMIFS(СВЦЭМ!$D$34:$D$777,СВЦЭМ!$A$34:$A$777,$A17,СВЦЭМ!$B$34:$B$777,F$11)+'СЕТ СН'!$F$11+СВЦЭМ!$D$10+'СЕТ СН'!$F$6-'СЕТ СН'!$F$23</f>
        <v>900.6546016100001</v>
      </c>
      <c r="G17" s="37">
        <f>SUMIFS(СВЦЭМ!$D$34:$D$777,СВЦЭМ!$A$34:$A$777,$A17,СВЦЭМ!$B$34:$B$777,G$11)+'СЕТ СН'!$F$11+СВЦЭМ!$D$10+'СЕТ СН'!$F$6-'СЕТ СН'!$F$23</f>
        <v>900.0367434499999</v>
      </c>
      <c r="H17" s="37">
        <f>SUMIFS(СВЦЭМ!$D$34:$D$777,СВЦЭМ!$A$34:$A$777,$A17,СВЦЭМ!$B$34:$B$777,H$11)+'СЕТ СН'!$F$11+СВЦЭМ!$D$10+'СЕТ СН'!$F$6-'СЕТ СН'!$F$23</f>
        <v>876.56616540999994</v>
      </c>
      <c r="I17" s="37">
        <f>SUMIFS(СВЦЭМ!$D$34:$D$777,СВЦЭМ!$A$34:$A$777,$A17,СВЦЭМ!$B$34:$B$777,I$11)+'СЕТ СН'!$F$11+СВЦЭМ!$D$10+'СЕТ СН'!$F$6-'СЕТ СН'!$F$23</f>
        <v>836.53476984999998</v>
      </c>
      <c r="J17" s="37">
        <f>SUMIFS(СВЦЭМ!$D$34:$D$777,СВЦЭМ!$A$34:$A$777,$A17,СВЦЭМ!$B$34:$B$777,J$11)+'СЕТ СН'!$F$11+СВЦЭМ!$D$10+'СЕТ СН'!$F$6-'СЕТ СН'!$F$23</f>
        <v>768.98963233999984</v>
      </c>
      <c r="K17" s="37">
        <f>SUMIFS(СВЦЭМ!$D$34:$D$777,СВЦЭМ!$A$34:$A$777,$A17,СВЦЭМ!$B$34:$B$777,K$11)+'СЕТ СН'!$F$11+СВЦЭМ!$D$10+'СЕТ СН'!$F$6-'СЕТ СН'!$F$23</f>
        <v>742.52827510999987</v>
      </c>
      <c r="L17" s="37">
        <f>SUMIFS(СВЦЭМ!$D$34:$D$777,СВЦЭМ!$A$34:$A$777,$A17,СВЦЭМ!$B$34:$B$777,L$11)+'СЕТ СН'!$F$11+СВЦЭМ!$D$10+'СЕТ СН'!$F$6-'СЕТ СН'!$F$23</f>
        <v>765.00141973000018</v>
      </c>
      <c r="M17" s="37">
        <f>SUMIFS(СВЦЭМ!$D$34:$D$777,СВЦЭМ!$A$34:$A$777,$A17,СВЦЭМ!$B$34:$B$777,M$11)+'СЕТ СН'!$F$11+СВЦЭМ!$D$10+'СЕТ СН'!$F$6-'СЕТ СН'!$F$23</f>
        <v>768.39757003000022</v>
      </c>
      <c r="N17" s="37">
        <f>SUMIFS(СВЦЭМ!$D$34:$D$777,СВЦЭМ!$A$34:$A$777,$A17,СВЦЭМ!$B$34:$B$777,N$11)+'СЕТ СН'!$F$11+СВЦЭМ!$D$10+'СЕТ СН'!$F$6-'СЕТ СН'!$F$23</f>
        <v>760.65353477000008</v>
      </c>
      <c r="O17" s="37">
        <f>SUMIFS(СВЦЭМ!$D$34:$D$777,СВЦЭМ!$A$34:$A$777,$A17,СВЦЭМ!$B$34:$B$777,O$11)+'СЕТ СН'!$F$11+СВЦЭМ!$D$10+'СЕТ СН'!$F$6-'СЕТ СН'!$F$23</f>
        <v>747.09539751000011</v>
      </c>
      <c r="P17" s="37">
        <f>SUMIFS(СВЦЭМ!$D$34:$D$777,СВЦЭМ!$A$34:$A$777,$A17,СВЦЭМ!$B$34:$B$777,P$11)+'СЕТ СН'!$F$11+СВЦЭМ!$D$10+'СЕТ СН'!$F$6-'СЕТ СН'!$F$23</f>
        <v>737.40480706000017</v>
      </c>
      <c r="Q17" s="37">
        <f>SUMIFS(СВЦЭМ!$D$34:$D$777,СВЦЭМ!$A$34:$A$777,$A17,СВЦЭМ!$B$34:$B$777,Q$11)+'СЕТ СН'!$F$11+СВЦЭМ!$D$10+'СЕТ СН'!$F$6-'СЕТ СН'!$F$23</f>
        <v>739.01428014000021</v>
      </c>
      <c r="R17" s="37">
        <f>SUMIFS(СВЦЭМ!$D$34:$D$777,СВЦЭМ!$A$34:$A$777,$A17,СВЦЭМ!$B$34:$B$777,R$11)+'СЕТ СН'!$F$11+СВЦЭМ!$D$10+'СЕТ СН'!$F$6-'СЕТ СН'!$F$23</f>
        <v>736.38940953000019</v>
      </c>
      <c r="S17" s="37">
        <f>SUMIFS(СВЦЭМ!$D$34:$D$777,СВЦЭМ!$A$34:$A$777,$A17,СВЦЭМ!$B$34:$B$777,S$11)+'СЕТ СН'!$F$11+СВЦЭМ!$D$10+'СЕТ СН'!$F$6-'СЕТ СН'!$F$23</f>
        <v>753.67805996000016</v>
      </c>
      <c r="T17" s="37">
        <f>SUMIFS(СВЦЭМ!$D$34:$D$777,СВЦЭМ!$A$34:$A$777,$A17,СВЦЭМ!$B$34:$B$777,T$11)+'СЕТ СН'!$F$11+СВЦЭМ!$D$10+'СЕТ СН'!$F$6-'СЕТ СН'!$F$23</f>
        <v>760.43882257999985</v>
      </c>
      <c r="U17" s="37">
        <f>SUMIFS(СВЦЭМ!$D$34:$D$777,СВЦЭМ!$A$34:$A$777,$A17,СВЦЭМ!$B$34:$B$777,U$11)+'СЕТ СН'!$F$11+СВЦЭМ!$D$10+'СЕТ СН'!$F$6-'СЕТ СН'!$F$23</f>
        <v>762.67568750000009</v>
      </c>
      <c r="V17" s="37">
        <f>SUMIFS(СВЦЭМ!$D$34:$D$777,СВЦЭМ!$A$34:$A$777,$A17,СВЦЭМ!$B$34:$B$777,V$11)+'СЕТ СН'!$F$11+СВЦЭМ!$D$10+'СЕТ СН'!$F$6-'СЕТ СН'!$F$23</f>
        <v>770.89142295000011</v>
      </c>
      <c r="W17" s="37">
        <f>SUMIFS(СВЦЭМ!$D$34:$D$777,СВЦЭМ!$A$34:$A$777,$A17,СВЦЭМ!$B$34:$B$777,W$11)+'СЕТ СН'!$F$11+СВЦЭМ!$D$10+'СЕТ СН'!$F$6-'СЕТ СН'!$F$23</f>
        <v>766.17984548000004</v>
      </c>
      <c r="X17" s="37">
        <f>SUMIFS(СВЦЭМ!$D$34:$D$777,СВЦЭМ!$A$34:$A$777,$A17,СВЦЭМ!$B$34:$B$777,X$11)+'СЕТ СН'!$F$11+СВЦЭМ!$D$10+'СЕТ СН'!$F$6-'СЕТ СН'!$F$23</f>
        <v>750.10277317999999</v>
      </c>
      <c r="Y17" s="37">
        <f>SUMIFS(СВЦЭМ!$D$34:$D$777,СВЦЭМ!$A$34:$A$777,$A17,СВЦЭМ!$B$34:$B$777,Y$11)+'СЕТ СН'!$F$11+СВЦЭМ!$D$10+'СЕТ СН'!$F$6-'СЕТ СН'!$F$23</f>
        <v>777.64314177999995</v>
      </c>
    </row>
    <row r="18" spans="1:25" ht="15.75" x14ac:dyDescent="0.2">
      <c r="A18" s="36">
        <f t="shared" si="0"/>
        <v>42742</v>
      </c>
      <c r="B18" s="37">
        <f>SUMIFS(СВЦЭМ!$D$34:$D$777,СВЦЭМ!$A$34:$A$777,$A18,СВЦЭМ!$B$34:$B$777,B$11)+'СЕТ СН'!$F$11+СВЦЭМ!$D$10+'СЕТ СН'!$F$6-'СЕТ СН'!$F$23</f>
        <v>825.39391765000028</v>
      </c>
      <c r="C18" s="37">
        <f>SUMIFS(СВЦЭМ!$D$34:$D$777,СВЦЭМ!$A$34:$A$777,$A18,СВЦЭМ!$B$34:$B$777,C$11)+'СЕТ СН'!$F$11+СВЦЭМ!$D$10+'СЕТ СН'!$F$6-'СЕТ СН'!$F$23</f>
        <v>860.68782091999992</v>
      </c>
      <c r="D18" s="37">
        <f>SUMIFS(СВЦЭМ!$D$34:$D$777,СВЦЭМ!$A$34:$A$777,$A18,СВЦЭМ!$B$34:$B$777,D$11)+'СЕТ СН'!$F$11+СВЦЭМ!$D$10+'СЕТ СН'!$F$6-'СЕТ СН'!$F$23</f>
        <v>884.50215496999999</v>
      </c>
      <c r="E18" s="37">
        <f>SUMIFS(СВЦЭМ!$D$34:$D$777,СВЦЭМ!$A$34:$A$777,$A18,СВЦЭМ!$B$34:$B$777,E$11)+'СЕТ СН'!$F$11+СВЦЭМ!$D$10+'СЕТ СН'!$F$6-'СЕТ СН'!$F$23</f>
        <v>893.79521685000009</v>
      </c>
      <c r="F18" s="37">
        <f>SUMIFS(СВЦЭМ!$D$34:$D$777,СВЦЭМ!$A$34:$A$777,$A18,СВЦЭМ!$B$34:$B$777,F$11)+'СЕТ СН'!$F$11+СВЦЭМ!$D$10+'СЕТ СН'!$F$6-'СЕТ СН'!$F$23</f>
        <v>897.48644470999989</v>
      </c>
      <c r="G18" s="37">
        <f>SUMIFS(СВЦЭМ!$D$34:$D$777,СВЦЭМ!$A$34:$A$777,$A18,СВЦЭМ!$B$34:$B$777,G$11)+'СЕТ СН'!$F$11+СВЦЭМ!$D$10+'СЕТ СН'!$F$6-'СЕТ СН'!$F$23</f>
        <v>899.88953527000012</v>
      </c>
      <c r="H18" s="37">
        <f>SUMIFS(СВЦЭМ!$D$34:$D$777,СВЦЭМ!$A$34:$A$777,$A18,СВЦЭМ!$B$34:$B$777,H$11)+'СЕТ СН'!$F$11+СВЦЭМ!$D$10+'СЕТ СН'!$F$6-'СЕТ СН'!$F$23</f>
        <v>875.2966295199999</v>
      </c>
      <c r="I18" s="37">
        <f>SUMIFS(СВЦЭМ!$D$34:$D$777,СВЦЭМ!$A$34:$A$777,$A18,СВЦЭМ!$B$34:$B$777,I$11)+'СЕТ СН'!$F$11+СВЦЭМ!$D$10+'СЕТ СН'!$F$6-'СЕТ СН'!$F$23</f>
        <v>837.89739798000028</v>
      </c>
      <c r="J18" s="37">
        <f>SUMIFS(СВЦЭМ!$D$34:$D$777,СВЦЭМ!$A$34:$A$777,$A18,СВЦЭМ!$B$34:$B$777,J$11)+'СЕТ СН'!$F$11+СВЦЭМ!$D$10+'СЕТ СН'!$F$6-'СЕТ СН'!$F$23</f>
        <v>768.96014700000023</v>
      </c>
      <c r="K18" s="37">
        <f>SUMIFS(СВЦЭМ!$D$34:$D$777,СВЦЭМ!$A$34:$A$777,$A18,СВЦЭМ!$B$34:$B$777,K$11)+'СЕТ СН'!$F$11+СВЦЭМ!$D$10+'СЕТ СН'!$F$6-'СЕТ СН'!$F$23</f>
        <v>750.0464723099999</v>
      </c>
      <c r="L18" s="37">
        <f>SUMIFS(СВЦЭМ!$D$34:$D$777,СВЦЭМ!$A$34:$A$777,$A18,СВЦЭМ!$B$34:$B$777,L$11)+'СЕТ СН'!$F$11+СВЦЭМ!$D$10+'СЕТ СН'!$F$6-'СЕТ СН'!$F$23</f>
        <v>758.04568926000002</v>
      </c>
      <c r="M18" s="37">
        <f>SUMIFS(СВЦЭМ!$D$34:$D$777,СВЦЭМ!$A$34:$A$777,$A18,СВЦЭМ!$B$34:$B$777,M$11)+'СЕТ СН'!$F$11+СВЦЭМ!$D$10+'СЕТ СН'!$F$6-'СЕТ СН'!$F$23</f>
        <v>760.84566599000027</v>
      </c>
      <c r="N18" s="37">
        <f>SUMIFS(СВЦЭМ!$D$34:$D$777,СВЦЭМ!$A$34:$A$777,$A18,СВЦЭМ!$B$34:$B$777,N$11)+'СЕТ СН'!$F$11+СВЦЭМ!$D$10+'СЕТ СН'!$F$6-'СЕТ СН'!$F$23</f>
        <v>751.24377863000018</v>
      </c>
      <c r="O18" s="37">
        <f>SUMIFS(СВЦЭМ!$D$34:$D$777,СВЦЭМ!$A$34:$A$777,$A18,СВЦЭМ!$B$34:$B$777,O$11)+'СЕТ СН'!$F$11+СВЦЭМ!$D$10+'СЕТ СН'!$F$6-'СЕТ СН'!$F$23</f>
        <v>744.97008911000012</v>
      </c>
      <c r="P18" s="37">
        <f>SUMIFS(СВЦЭМ!$D$34:$D$777,СВЦЭМ!$A$34:$A$777,$A18,СВЦЭМ!$B$34:$B$777,P$11)+'СЕТ СН'!$F$11+СВЦЭМ!$D$10+'СЕТ СН'!$F$6-'СЕТ СН'!$F$23</f>
        <v>745.77028211000015</v>
      </c>
      <c r="Q18" s="37">
        <f>SUMIFS(СВЦЭМ!$D$34:$D$777,СВЦЭМ!$A$34:$A$777,$A18,СВЦЭМ!$B$34:$B$777,Q$11)+'СЕТ СН'!$F$11+СВЦЭМ!$D$10+'СЕТ СН'!$F$6-'СЕТ СН'!$F$23</f>
        <v>742.6102342600002</v>
      </c>
      <c r="R18" s="37">
        <f>SUMIFS(СВЦЭМ!$D$34:$D$777,СВЦЭМ!$A$34:$A$777,$A18,СВЦЭМ!$B$34:$B$777,R$11)+'СЕТ СН'!$F$11+СВЦЭМ!$D$10+'СЕТ СН'!$F$6-'СЕТ СН'!$F$23</f>
        <v>743.48136170999987</v>
      </c>
      <c r="S18" s="37">
        <f>SUMIFS(СВЦЭМ!$D$34:$D$777,СВЦЭМ!$A$34:$A$777,$A18,СВЦЭМ!$B$34:$B$777,S$11)+'СЕТ СН'!$F$11+СВЦЭМ!$D$10+'СЕТ СН'!$F$6-'СЕТ СН'!$F$23</f>
        <v>750.4183555200002</v>
      </c>
      <c r="T18" s="37">
        <f>SUMIFS(СВЦЭМ!$D$34:$D$777,СВЦЭМ!$A$34:$A$777,$A18,СВЦЭМ!$B$34:$B$777,T$11)+'СЕТ СН'!$F$11+СВЦЭМ!$D$10+'СЕТ СН'!$F$6-'СЕТ СН'!$F$23</f>
        <v>777.32355330000019</v>
      </c>
      <c r="U18" s="37">
        <f>SUMIFS(СВЦЭМ!$D$34:$D$777,СВЦЭМ!$A$34:$A$777,$A18,СВЦЭМ!$B$34:$B$777,U$11)+'СЕТ СН'!$F$11+СВЦЭМ!$D$10+'СЕТ СН'!$F$6-'СЕТ СН'!$F$23</f>
        <v>773.58882970000013</v>
      </c>
      <c r="V18" s="37">
        <f>SUMIFS(СВЦЭМ!$D$34:$D$777,СВЦЭМ!$A$34:$A$777,$A18,СВЦЭМ!$B$34:$B$777,V$11)+'СЕТ СН'!$F$11+СВЦЭМ!$D$10+'СЕТ СН'!$F$6-'СЕТ СН'!$F$23</f>
        <v>764.56151330000012</v>
      </c>
      <c r="W18" s="37">
        <f>SUMIFS(СВЦЭМ!$D$34:$D$777,СВЦЭМ!$A$34:$A$777,$A18,СВЦЭМ!$B$34:$B$777,W$11)+'СЕТ СН'!$F$11+СВЦЭМ!$D$10+'СЕТ СН'!$F$6-'СЕТ СН'!$F$23</f>
        <v>759.74136937000003</v>
      </c>
      <c r="X18" s="37">
        <f>SUMIFS(СВЦЭМ!$D$34:$D$777,СВЦЭМ!$A$34:$A$777,$A18,СВЦЭМ!$B$34:$B$777,X$11)+'СЕТ СН'!$F$11+СВЦЭМ!$D$10+'СЕТ СН'!$F$6-'СЕТ СН'!$F$23</f>
        <v>749.88944303000017</v>
      </c>
      <c r="Y18" s="37">
        <f>SUMIFS(СВЦЭМ!$D$34:$D$777,СВЦЭМ!$A$34:$A$777,$A18,СВЦЭМ!$B$34:$B$777,Y$11)+'СЕТ СН'!$F$11+СВЦЭМ!$D$10+'СЕТ СН'!$F$6-'СЕТ СН'!$F$23</f>
        <v>789.74898872999984</v>
      </c>
    </row>
    <row r="19" spans="1:25" ht="15.75" x14ac:dyDescent="0.2">
      <c r="A19" s="36">
        <f t="shared" si="0"/>
        <v>42743</v>
      </c>
      <c r="B19" s="37">
        <f>SUMIFS(СВЦЭМ!$D$34:$D$777,СВЦЭМ!$A$34:$A$777,$A19,СВЦЭМ!$B$34:$B$777,B$11)+'СЕТ СН'!$F$11+СВЦЭМ!$D$10+'СЕТ СН'!$F$6-'СЕТ СН'!$F$23</f>
        <v>825.09949028000028</v>
      </c>
      <c r="C19" s="37">
        <f>SUMIFS(СВЦЭМ!$D$34:$D$777,СВЦЭМ!$A$34:$A$777,$A19,СВЦЭМ!$B$34:$B$777,C$11)+'СЕТ СН'!$F$11+СВЦЭМ!$D$10+'СЕТ СН'!$F$6-'СЕТ СН'!$F$23</f>
        <v>868.67495078000002</v>
      </c>
      <c r="D19" s="37">
        <f>SUMIFS(СВЦЭМ!$D$34:$D$777,СВЦЭМ!$A$34:$A$777,$A19,СВЦЭМ!$B$34:$B$777,D$11)+'СЕТ СН'!$F$11+СВЦЭМ!$D$10+'СЕТ СН'!$F$6-'СЕТ СН'!$F$23</f>
        <v>909.21929102000013</v>
      </c>
      <c r="E19" s="37">
        <f>SUMIFS(СВЦЭМ!$D$34:$D$777,СВЦЭМ!$A$34:$A$777,$A19,СВЦЭМ!$B$34:$B$777,E$11)+'СЕТ СН'!$F$11+СВЦЭМ!$D$10+'СЕТ СН'!$F$6-'СЕТ СН'!$F$23</f>
        <v>946.64494577000005</v>
      </c>
      <c r="F19" s="37">
        <f>SUMIFS(СВЦЭМ!$D$34:$D$777,СВЦЭМ!$A$34:$A$777,$A19,СВЦЭМ!$B$34:$B$777,F$11)+'СЕТ СН'!$F$11+СВЦЭМ!$D$10+'СЕТ СН'!$F$6-'СЕТ СН'!$F$23</f>
        <v>956.09152996000012</v>
      </c>
      <c r="G19" s="37">
        <f>SUMIFS(СВЦЭМ!$D$34:$D$777,СВЦЭМ!$A$34:$A$777,$A19,СВЦЭМ!$B$34:$B$777,G$11)+'СЕТ СН'!$F$11+СВЦЭМ!$D$10+'СЕТ СН'!$F$6-'СЕТ СН'!$F$23</f>
        <v>949.09695007000028</v>
      </c>
      <c r="H19" s="37">
        <f>SUMIFS(СВЦЭМ!$D$34:$D$777,СВЦЭМ!$A$34:$A$777,$A19,СВЦЭМ!$B$34:$B$777,H$11)+'СЕТ СН'!$F$11+СВЦЭМ!$D$10+'СЕТ СН'!$F$6-'СЕТ СН'!$F$23</f>
        <v>937.92799775000003</v>
      </c>
      <c r="I19" s="37">
        <f>SUMIFS(СВЦЭМ!$D$34:$D$777,СВЦЭМ!$A$34:$A$777,$A19,СВЦЭМ!$B$34:$B$777,I$11)+'СЕТ СН'!$F$11+СВЦЭМ!$D$10+'СЕТ СН'!$F$6-'СЕТ СН'!$F$23</f>
        <v>894.10564623000027</v>
      </c>
      <c r="J19" s="37">
        <f>SUMIFS(СВЦЭМ!$D$34:$D$777,СВЦЭМ!$A$34:$A$777,$A19,СВЦЭМ!$B$34:$B$777,J$11)+'СЕТ СН'!$F$11+СВЦЭМ!$D$10+'СЕТ СН'!$F$6-'СЕТ СН'!$F$23</f>
        <v>834.27286475000028</v>
      </c>
      <c r="K19" s="37">
        <f>SUMIFS(СВЦЭМ!$D$34:$D$777,СВЦЭМ!$A$34:$A$777,$A19,СВЦЭМ!$B$34:$B$777,K$11)+'СЕТ СН'!$F$11+СВЦЭМ!$D$10+'СЕТ СН'!$F$6-'СЕТ СН'!$F$23</f>
        <v>792.3710262300001</v>
      </c>
      <c r="L19" s="37">
        <f>SUMIFS(СВЦЭМ!$D$34:$D$777,СВЦЭМ!$A$34:$A$777,$A19,СВЦЭМ!$B$34:$B$777,L$11)+'СЕТ СН'!$F$11+СВЦЭМ!$D$10+'СЕТ СН'!$F$6-'СЕТ СН'!$F$23</f>
        <v>775.61123039999984</v>
      </c>
      <c r="M19" s="37">
        <f>SUMIFS(СВЦЭМ!$D$34:$D$777,СВЦЭМ!$A$34:$A$777,$A19,СВЦЭМ!$B$34:$B$777,M$11)+'СЕТ СН'!$F$11+СВЦЭМ!$D$10+'СЕТ СН'!$F$6-'СЕТ СН'!$F$23</f>
        <v>775.75343182000006</v>
      </c>
      <c r="N19" s="37">
        <f>SUMIFS(СВЦЭМ!$D$34:$D$777,СВЦЭМ!$A$34:$A$777,$A19,СВЦЭМ!$B$34:$B$777,N$11)+'СЕТ СН'!$F$11+СВЦЭМ!$D$10+'СЕТ СН'!$F$6-'СЕТ СН'!$F$23</f>
        <v>769.88936869000008</v>
      </c>
      <c r="O19" s="37">
        <f>SUMIFS(СВЦЭМ!$D$34:$D$777,СВЦЭМ!$A$34:$A$777,$A19,СВЦЭМ!$B$34:$B$777,O$11)+'СЕТ СН'!$F$11+СВЦЭМ!$D$10+'СЕТ СН'!$F$6-'СЕТ СН'!$F$23</f>
        <v>781.21385225999984</v>
      </c>
      <c r="P19" s="37">
        <f>SUMIFS(СВЦЭМ!$D$34:$D$777,СВЦЭМ!$A$34:$A$777,$A19,СВЦЭМ!$B$34:$B$777,P$11)+'СЕТ СН'!$F$11+СВЦЭМ!$D$10+'СЕТ СН'!$F$6-'СЕТ СН'!$F$23</f>
        <v>790.17419159000019</v>
      </c>
      <c r="Q19" s="37">
        <f>SUMIFS(СВЦЭМ!$D$34:$D$777,СВЦЭМ!$A$34:$A$777,$A19,СВЦЭМ!$B$34:$B$777,Q$11)+'СЕТ СН'!$F$11+СВЦЭМ!$D$10+'СЕТ СН'!$F$6-'СЕТ СН'!$F$23</f>
        <v>804.0667495900002</v>
      </c>
      <c r="R19" s="37">
        <f>SUMIFS(СВЦЭМ!$D$34:$D$777,СВЦЭМ!$A$34:$A$777,$A19,СВЦЭМ!$B$34:$B$777,R$11)+'СЕТ СН'!$F$11+СВЦЭМ!$D$10+'СЕТ СН'!$F$6-'СЕТ СН'!$F$23</f>
        <v>800.28447345999984</v>
      </c>
      <c r="S19" s="37">
        <f>SUMIFS(СВЦЭМ!$D$34:$D$777,СВЦЭМ!$A$34:$A$777,$A19,СВЦЭМ!$B$34:$B$777,S$11)+'СЕТ СН'!$F$11+СВЦЭМ!$D$10+'СЕТ СН'!$F$6-'СЕТ СН'!$F$23</f>
        <v>775.46963709000011</v>
      </c>
      <c r="T19" s="37">
        <f>SUMIFS(СВЦЭМ!$D$34:$D$777,СВЦЭМ!$A$34:$A$777,$A19,СВЦЭМ!$B$34:$B$777,T$11)+'СЕТ СН'!$F$11+СВЦЭМ!$D$10+'СЕТ СН'!$F$6-'СЕТ СН'!$F$23</f>
        <v>791.51111238000021</v>
      </c>
      <c r="U19" s="37">
        <f>SUMIFS(СВЦЭМ!$D$34:$D$777,СВЦЭМ!$A$34:$A$777,$A19,СВЦЭМ!$B$34:$B$777,U$11)+'СЕТ СН'!$F$11+СВЦЭМ!$D$10+'СЕТ СН'!$F$6-'СЕТ СН'!$F$23</f>
        <v>789.07627404000004</v>
      </c>
      <c r="V19" s="37">
        <f>SUMIFS(СВЦЭМ!$D$34:$D$777,СВЦЭМ!$A$34:$A$777,$A19,СВЦЭМ!$B$34:$B$777,V$11)+'СЕТ СН'!$F$11+СВЦЭМ!$D$10+'СЕТ СН'!$F$6-'СЕТ СН'!$F$23</f>
        <v>782.59504962000028</v>
      </c>
      <c r="W19" s="37">
        <f>SUMIFS(СВЦЭМ!$D$34:$D$777,СВЦЭМ!$A$34:$A$777,$A19,СВЦЭМ!$B$34:$B$777,W$11)+'СЕТ СН'!$F$11+СВЦЭМ!$D$10+'СЕТ СН'!$F$6-'СЕТ СН'!$F$23</f>
        <v>781.21393193999984</v>
      </c>
      <c r="X19" s="37">
        <f>SUMIFS(СВЦЭМ!$D$34:$D$777,СВЦЭМ!$A$34:$A$777,$A19,СВЦЭМ!$B$34:$B$777,X$11)+'СЕТ СН'!$F$11+СВЦЭМ!$D$10+'СЕТ СН'!$F$6-'СЕТ СН'!$F$23</f>
        <v>798.33494541000027</v>
      </c>
      <c r="Y19" s="37">
        <f>SUMIFS(СВЦЭМ!$D$34:$D$777,СВЦЭМ!$A$34:$A$777,$A19,СВЦЭМ!$B$34:$B$777,Y$11)+'СЕТ СН'!$F$11+СВЦЭМ!$D$10+'СЕТ СН'!$F$6-'СЕТ СН'!$F$23</f>
        <v>863.61765500000001</v>
      </c>
    </row>
    <row r="20" spans="1:25" ht="15.75" x14ac:dyDescent="0.2">
      <c r="A20" s="36">
        <f t="shared" si="0"/>
        <v>42744</v>
      </c>
      <c r="B20" s="37">
        <f>SUMIFS(СВЦЭМ!$D$34:$D$777,СВЦЭМ!$A$34:$A$777,$A20,СВЦЭМ!$B$34:$B$777,B$11)+'СЕТ СН'!$F$11+СВЦЭМ!$D$10+'СЕТ СН'!$F$6-'СЕТ СН'!$F$23</f>
        <v>905.43272689000014</v>
      </c>
      <c r="C20" s="37">
        <f>SUMIFS(СВЦЭМ!$D$34:$D$777,СВЦЭМ!$A$34:$A$777,$A20,СВЦЭМ!$B$34:$B$777,C$11)+'СЕТ СН'!$F$11+СВЦЭМ!$D$10+'СЕТ СН'!$F$6-'СЕТ СН'!$F$23</f>
        <v>944.60675999000023</v>
      </c>
      <c r="D20" s="37">
        <f>SUMIFS(СВЦЭМ!$D$34:$D$777,СВЦЭМ!$A$34:$A$777,$A20,СВЦЭМ!$B$34:$B$777,D$11)+'СЕТ СН'!$F$11+СВЦЭМ!$D$10+'СЕТ СН'!$F$6-'СЕТ СН'!$F$23</f>
        <v>973.89921568999989</v>
      </c>
      <c r="E20" s="37">
        <f>SUMIFS(СВЦЭМ!$D$34:$D$777,СВЦЭМ!$A$34:$A$777,$A20,СВЦЭМ!$B$34:$B$777,E$11)+'СЕТ СН'!$F$11+СВЦЭМ!$D$10+'СЕТ СН'!$F$6-'СЕТ СН'!$F$23</f>
        <v>987.28021166999997</v>
      </c>
      <c r="F20" s="37">
        <f>SUMIFS(СВЦЭМ!$D$34:$D$777,СВЦЭМ!$A$34:$A$777,$A20,СВЦЭМ!$B$34:$B$777,F$11)+'СЕТ СН'!$F$11+СВЦЭМ!$D$10+'СЕТ СН'!$F$6-'СЕТ СН'!$F$23</f>
        <v>984.41066893000016</v>
      </c>
      <c r="G20" s="37">
        <f>SUMIFS(СВЦЭМ!$D$34:$D$777,СВЦЭМ!$A$34:$A$777,$A20,СВЦЭМ!$B$34:$B$777,G$11)+'СЕТ СН'!$F$11+СВЦЭМ!$D$10+'СЕТ СН'!$F$6-'СЕТ СН'!$F$23</f>
        <v>973.78796648000025</v>
      </c>
      <c r="H20" s="37">
        <f>SUMIFS(СВЦЭМ!$D$34:$D$777,СВЦЭМ!$A$34:$A$777,$A20,СВЦЭМ!$B$34:$B$777,H$11)+'СЕТ СН'!$F$11+СВЦЭМ!$D$10+'СЕТ СН'!$F$6-'СЕТ СН'!$F$23</f>
        <v>917.50156799000024</v>
      </c>
      <c r="I20" s="37">
        <f>SUMIFS(СВЦЭМ!$D$34:$D$777,СВЦЭМ!$A$34:$A$777,$A20,СВЦЭМ!$B$34:$B$777,I$11)+'СЕТ СН'!$F$11+СВЦЭМ!$D$10+'СЕТ СН'!$F$6-'СЕТ СН'!$F$23</f>
        <v>868.52433857000005</v>
      </c>
      <c r="J20" s="37">
        <f>SUMIFS(СВЦЭМ!$D$34:$D$777,СВЦЭМ!$A$34:$A$777,$A20,СВЦЭМ!$B$34:$B$777,J$11)+'СЕТ СН'!$F$11+СВЦЭМ!$D$10+'СЕТ СН'!$F$6-'СЕТ СН'!$F$23</f>
        <v>805.04479597</v>
      </c>
      <c r="K20" s="37">
        <f>SUMIFS(СВЦЭМ!$D$34:$D$777,СВЦЭМ!$A$34:$A$777,$A20,СВЦЭМ!$B$34:$B$777,K$11)+'СЕТ СН'!$F$11+СВЦЭМ!$D$10+'СЕТ СН'!$F$6-'СЕТ СН'!$F$23</f>
        <v>781.06504342000017</v>
      </c>
      <c r="L20" s="37">
        <f>SUMIFS(СВЦЭМ!$D$34:$D$777,СВЦЭМ!$A$34:$A$777,$A20,СВЦЭМ!$B$34:$B$777,L$11)+'СЕТ СН'!$F$11+СВЦЭМ!$D$10+'СЕТ СН'!$F$6-'СЕТ СН'!$F$23</f>
        <v>778.91466201000003</v>
      </c>
      <c r="M20" s="37">
        <f>SUMIFS(СВЦЭМ!$D$34:$D$777,СВЦЭМ!$A$34:$A$777,$A20,СВЦЭМ!$B$34:$B$777,M$11)+'СЕТ СН'!$F$11+СВЦЭМ!$D$10+'СЕТ СН'!$F$6-'СЕТ СН'!$F$23</f>
        <v>776.68953347000024</v>
      </c>
      <c r="N20" s="37">
        <f>SUMIFS(СВЦЭМ!$D$34:$D$777,СВЦЭМ!$A$34:$A$777,$A20,СВЦЭМ!$B$34:$B$777,N$11)+'СЕТ СН'!$F$11+СВЦЭМ!$D$10+'СЕТ СН'!$F$6-'СЕТ СН'!$F$23</f>
        <v>797.11639670000022</v>
      </c>
      <c r="O20" s="37">
        <f>SUMIFS(СВЦЭМ!$D$34:$D$777,СВЦЭМ!$A$34:$A$777,$A20,СВЦЭМ!$B$34:$B$777,O$11)+'СЕТ СН'!$F$11+СВЦЭМ!$D$10+'СЕТ СН'!$F$6-'СЕТ СН'!$F$23</f>
        <v>797.29542360000005</v>
      </c>
      <c r="P20" s="37">
        <f>SUMIFS(СВЦЭМ!$D$34:$D$777,СВЦЭМ!$A$34:$A$777,$A20,СВЦЭМ!$B$34:$B$777,P$11)+'СЕТ СН'!$F$11+СВЦЭМ!$D$10+'СЕТ СН'!$F$6-'СЕТ СН'!$F$23</f>
        <v>799.6421814700002</v>
      </c>
      <c r="Q20" s="37">
        <f>SUMIFS(СВЦЭМ!$D$34:$D$777,СВЦЭМ!$A$34:$A$777,$A20,СВЦЭМ!$B$34:$B$777,Q$11)+'СЕТ СН'!$F$11+СВЦЭМ!$D$10+'СЕТ СН'!$F$6-'СЕТ СН'!$F$23</f>
        <v>799.15019397000015</v>
      </c>
      <c r="R20" s="37">
        <f>SUMIFS(СВЦЭМ!$D$34:$D$777,СВЦЭМ!$A$34:$A$777,$A20,СВЦЭМ!$B$34:$B$777,R$11)+'СЕТ СН'!$F$11+СВЦЭМ!$D$10+'СЕТ СН'!$F$6-'СЕТ СН'!$F$23</f>
        <v>801.67409077999991</v>
      </c>
      <c r="S20" s="37">
        <f>SUMIFS(СВЦЭМ!$D$34:$D$777,СВЦЭМ!$A$34:$A$777,$A20,СВЦЭМ!$B$34:$B$777,S$11)+'СЕТ СН'!$F$11+СВЦЭМ!$D$10+'СЕТ СН'!$F$6-'СЕТ СН'!$F$23</f>
        <v>794.98732494000024</v>
      </c>
      <c r="T20" s="37">
        <f>SUMIFS(СВЦЭМ!$D$34:$D$777,СВЦЭМ!$A$34:$A$777,$A20,СВЦЭМ!$B$34:$B$777,T$11)+'СЕТ СН'!$F$11+СВЦЭМ!$D$10+'СЕТ СН'!$F$6-'СЕТ СН'!$F$23</f>
        <v>780.00991849999991</v>
      </c>
      <c r="U20" s="37">
        <f>SUMIFS(СВЦЭМ!$D$34:$D$777,СВЦЭМ!$A$34:$A$777,$A20,СВЦЭМ!$B$34:$B$777,U$11)+'СЕТ СН'!$F$11+СВЦЭМ!$D$10+'СЕТ СН'!$F$6-'СЕТ СН'!$F$23</f>
        <v>783.83090507999987</v>
      </c>
      <c r="V20" s="37">
        <f>SUMIFS(СВЦЭМ!$D$34:$D$777,СВЦЭМ!$A$34:$A$777,$A20,СВЦЭМ!$B$34:$B$777,V$11)+'СЕТ СН'!$F$11+СВЦЭМ!$D$10+'СЕТ СН'!$F$6-'СЕТ СН'!$F$23</f>
        <v>783.47142441999995</v>
      </c>
      <c r="W20" s="37">
        <f>SUMIFS(СВЦЭМ!$D$34:$D$777,СВЦЭМ!$A$34:$A$777,$A20,СВЦЭМ!$B$34:$B$777,W$11)+'СЕТ СН'!$F$11+СВЦЭМ!$D$10+'СЕТ СН'!$F$6-'СЕТ СН'!$F$23</f>
        <v>784.39263926000012</v>
      </c>
      <c r="X20" s="37">
        <f>SUMIFS(СВЦЭМ!$D$34:$D$777,СВЦЭМ!$A$34:$A$777,$A20,СВЦЭМ!$B$34:$B$777,X$11)+'СЕТ СН'!$F$11+СВЦЭМ!$D$10+'СЕТ СН'!$F$6-'СЕТ СН'!$F$23</f>
        <v>793.94947610000008</v>
      </c>
      <c r="Y20" s="37">
        <f>SUMIFS(СВЦЭМ!$D$34:$D$777,СВЦЭМ!$A$34:$A$777,$A20,СВЦЭМ!$B$34:$B$777,Y$11)+'СЕТ СН'!$F$11+СВЦЭМ!$D$10+'СЕТ СН'!$F$6-'СЕТ СН'!$F$23</f>
        <v>846.73017484999991</v>
      </c>
    </row>
    <row r="21" spans="1:25" ht="15.75" x14ac:dyDescent="0.2">
      <c r="A21" s="36">
        <f t="shared" si="0"/>
        <v>42745</v>
      </c>
      <c r="B21" s="37">
        <f>SUMIFS(СВЦЭМ!$D$34:$D$777,СВЦЭМ!$A$34:$A$777,$A21,СВЦЭМ!$B$34:$B$777,B$11)+'СЕТ СН'!$F$11+СВЦЭМ!$D$10+'СЕТ СН'!$F$6-'СЕТ СН'!$F$23</f>
        <v>948.25498771999992</v>
      </c>
      <c r="C21" s="37">
        <f>SUMIFS(СВЦЭМ!$D$34:$D$777,СВЦЭМ!$A$34:$A$777,$A21,СВЦЭМ!$B$34:$B$777,C$11)+'СЕТ СН'!$F$11+СВЦЭМ!$D$10+'СЕТ СН'!$F$6-'СЕТ СН'!$F$23</f>
        <v>979.10276065000016</v>
      </c>
      <c r="D21" s="37">
        <f>SUMIFS(СВЦЭМ!$D$34:$D$777,СВЦЭМ!$A$34:$A$777,$A21,СВЦЭМ!$B$34:$B$777,D$11)+'СЕТ СН'!$F$11+СВЦЭМ!$D$10+'СЕТ СН'!$F$6-'СЕТ СН'!$F$23</f>
        <v>982.68005944000015</v>
      </c>
      <c r="E21" s="37">
        <f>SUMIFS(СВЦЭМ!$D$34:$D$777,СВЦЭМ!$A$34:$A$777,$A21,СВЦЭМ!$B$34:$B$777,E$11)+'СЕТ СН'!$F$11+СВЦЭМ!$D$10+'СЕТ СН'!$F$6-'СЕТ СН'!$F$23</f>
        <v>985.73264310000013</v>
      </c>
      <c r="F21" s="37">
        <f>SUMIFS(СВЦЭМ!$D$34:$D$777,СВЦЭМ!$A$34:$A$777,$A21,СВЦЭМ!$B$34:$B$777,F$11)+'СЕТ СН'!$F$11+СВЦЭМ!$D$10+'СЕТ СН'!$F$6-'СЕТ СН'!$F$23</f>
        <v>986.23489986000004</v>
      </c>
      <c r="G21" s="37">
        <f>SUMIFS(СВЦЭМ!$D$34:$D$777,СВЦЭМ!$A$34:$A$777,$A21,СВЦЭМ!$B$34:$B$777,G$11)+'СЕТ СН'!$F$11+СВЦЭМ!$D$10+'СЕТ СН'!$F$6-'СЕТ СН'!$F$23</f>
        <v>986.20702569000014</v>
      </c>
      <c r="H21" s="37">
        <f>SUMIFS(СВЦЭМ!$D$34:$D$777,СВЦЭМ!$A$34:$A$777,$A21,СВЦЭМ!$B$34:$B$777,H$11)+'СЕТ СН'!$F$11+СВЦЭМ!$D$10+'СЕТ СН'!$F$6-'СЕТ СН'!$F$23</f>
        <v>950.24590648999992</v>
      </c>
      <c r="I21" s="37">
        <f>SUMIFS(СВЦЭМ!$D$34:$D$777,СВЦЭМ!$A$34:$A$777,$A21,СВЦЭМ!$B$34:$B$777,I$11)+'СЕТ СН'!$F$11+СВЦЭМ!$D$10+'СЕТ СН'!$F$6-'СЕТ СН'!$F$23</f>
        <v>873.70498120000002</v>
      </c>
      <c r="J21" s="37">
        <f>SUMIFS(СВЦЭМ!$D$34:$D$777,СВЦЭМ!$A$34:$A$777,$A21,СВЦЭМ!$B$34:$B$777,J$11)+'СЕТ СН'!$F$11+СВЦЭМ!$D$10+'СЕТ СН'!$F$6-'СЕТ СН'!$F$23</f>
        <v>798.64503087000003</v>
      </c>
      <c r="K21" s="37">
        <f>SUMIFS(СВЦЭМ!$D$34:$D$777,СВЦЭМ!$A$34:$A$777,$A21,СВЦЭМ!$B$34:$B$777,K$11)+'СЕТ СН'!$F$11+СВЦЭМ!$D$10+'СЕТ СН'!$F$6-'СЕТ СН'!$F$23</f>
        <v>788.8643540500002</v>
      </c>
      <c r="L21" s="37">
        <f>SUMIFS(СВЦЭМ!$D$34:$D$777,СВЦЭМ!$A$34:$A$777,$A21,СВЦЭМ!$B$34:$B$777,L$11)+'СЕТ СН'!$F$11+СВЦЭМ!$D$10+'СЕТ СН'!$F$6-'СЕТ СН'!$F$23</f>
        <v>789.17640454999992</v>
      </c>
      <c r="M21" s="37">
        <f>SUMIFS(СВЦЭМ!$D$34:$D$777,СВЦЭМ!$A$34:$A$777,$A21,СВЦЭМ!$B$34:$B$777,M$11)+'СЕТ СН'!$F$11+СВЦЭМ!$D$10+'СЕТ СН'!$F$6-'СЕТ СН'!$F$23</f>
        <v>781.77989806000005</v>
      </c>
      <c r="N21" s="37">
        <f>SUMIFS(СВЦЭМ!$D$34:$D$777,СВЦЭМ!$A$34:$A$777,$A21,СВЦЭМ!$B$34:$B$777,N$11)+'СЕТ СН'!$F$11+СВЦЭМ!$D$10+'СЕТ СН'!$F$6-'СЕТ СН'!$F$23</f>
        <v>785.78545762000022</v>
      </c>
      <c r="O21" s="37">
        <f>SUMIFS(СВЦЭМ!$D$34:$D$777,СВЦЭМ!$A$34:$A$777,$A21,СВЦЭМ!$B$34:$B$777,O$11)+'СЕТ СН'!$F$11+СВЦЭМ!$D$10+'СЕТ СН'!$F$6-'СЕТ СН'!$F$23</f>
        <v>795.50962582000011</v>
      </c>
      <c r="P21" s="37">
        <f>SUMIFS(СВЦЭМ!$D$34:$D$777,СВЦЭМ!$A$34:$A$777,$A21,СВЦЭМ!$B$34:$B$777,P$11)+'СЕТ СН'!$F$11+СВЦЭМ!$D$10+'СЕТ СН'!$F$6-'СЕТ СН'!$F$23</f>
        <v>806.29499932999988</v>
      </c>
      <c r="Q21" s="37">
        <f>SUMIFS(СВЦЭМ!$D$34:$D$777,СВЦЭМ!$A$34:$A$777,$A21,СВЦЭМ!$B$34:$B$777,Q$11)+'СЕТ СН'!$F$11+СВЦЭМ!$D$10+'СЕТ СН'!$F$6-'СЕТ СН'!$F$23</f>
        <v>819.79564402000005</v>
      </c>
      <c r="R21" s="37">
        <f>SUMIFS(СВЦЭМ!$D$34:$D$777,СВЦЭМ!$A$34:$A$777,$A21,СВЦЭМ!$B$34:$B$777,R$11)+'СЕТ СН'!$F$11+СВЦЭМ!$D$10+'СЕТ СН'!$F$6-'СЕТ СН'!$F$23</f>
        <v>817.66726917999995</v>
      </c>
      <c r="S21" s="37">
        <f>SUMIFS(СВЦЭМ!$D$34:$D$777,СВЦЭМ!$A$34:$A$777,$A21,СВЦЭМ!$B$34:$B$777,S$11)+'СЕТ СН'!$F$11+СВЦЭМ!$D$10+'СЕТ СН'!$F$6-'СЕТ СН'!$F$23</f>
        <v>791.75251888999992</v>
      </c>
      <c r="T21" s="37">
        <f>SUMIFS(СВЦЭМ!$D$34:$D$777,СВЦЭМ!$A$34:$A$777,$A21,СВЦЭМ!$B$34:$B$777,T$11)+'СЕТ СН'!$F$11+СВЦЭМ!$D$10+'СЕТ СН'!$F$6-'СЕТ СН'!$F$23</f>
        <v>785.23136861000012</v>
      </c>
      <c r="U21" s="37">
        <f>SUMIFS(СВЦЭМ!$D$34:$D$777,СВЦЭМ!$A$34:$A$777,$A21,СВЦЭМ!$B$34:$B$777,U$11)+'СЕТ СН'!$F$11+СВЦЭМ!$D$10+'СЕТ СН'!$F$6-'СЕТ СН'!$F$23</f>
        <v>785.63106152</v>
      </c>
      <c r="V21" s="37">
        <f>SUMIFS(СВЦЭМ!$D$34:$D$777,СВЦЭМ!$A$34:$A$777,$A21,СВЦЭМ!$B$34:$B$777,V$11)+'СЕТ СН'!$F$11+СВЦЭМ!$D$10+'СЕТ СН'!$F$6-'СЕТ СН'!$F$23</f>
        <v>782.45422860999997</v>
      </c>
      <c r="W21" s="37">
        <f>SUMIFS(СВЦЭМ!$D$34:$D$777,СВЦЭМ!$A$34:$A$777,$A21,СВЦЭМ!$B$34:$B$777,W$11)+'СЕТ СН'!$F$11+СВЦЭМ!$D$10+'СЕТ СН'!$F$6-'СЕТ СН'!$F$23</f>
        <v>781.36067301000003</v>
      </c>
      <c r="X21" s="37">
        <f>SUMIFS(СВЦЭМ!$D$34:$D$777,СВЦЭМ!$A$34:$A$777,$A21,СВЦЭМ!$B$34:$B$777,X$11)+'СЕТ СН'!$F$11+СВЦЭМ!$D$10+'СЕТ СН'!$F$6-'СЕТ СН'!$F$23</f>
        <v>804.71152678999988</v>
      </c>
      <c r="Y21" s="37">
        <f>SUMIFS(СВЦЭМ!$D$34:$D$777,СВЦЭМ!$A$34:$A$777,$A21,СВЦЭМ!$B$34:$B$777,Y$11)+'СЕТ СН'!$F$11+СВЦЭМ!$D$10+'СЕТ СН'!$F$6-'СЕТ СН'!$F$23</f>
        <v>878.04241266999998</v>
      </c>
    </row>
    <row r="22" spans="1:25" ht="15.75" x14ac:dyDescent="0.2">
      <c r="A22" s="36">
        <f t="shared" si="0"/>
        <v>42746</v>
      </c>
      <c r="B22" s="37">
        <f>SUMIFS(СВЦЭМ!$D$34:$D$777,СВЦЭМ!$A$34:$A$777,$A22,СВЦЭМ!$B$34:$B$777,B$11)+'СЕТ СН'!$F$11+СВЦЭМ!$D$10+'СЕТ СН'!$F$6-'СЕТ СН'!$F$23</f>
        <v>896.33942651000007</v>
      </c>
      <c r="C22" s="37">
        <f>SUMIFS(СВЦЭМ!$D$34:$D$777,СВЦЭМ!$A$34:$A$777,$A22,СВЦЭМ!$B$34:$B$777,C$11)+'СЕТ СН'!$F$11+СВЦЭМ!$D$10+'СЕТ СН'!$F$6-'СЕТ СН'!$F$23</f>
        <v>908.84785190000002</v>
      </c>
      <c r="D22" s="37">
        <f>SUMIFS(СВЦЭМ!$D$34:$D$777,СВЦЭМ!$A$34:$A$777,$A22,СВЦЭМ!$B$34:$B$777,D$11)+'СЕТ СН'!$F$11+СВЦЭМ!$D$10+'СЕТ СН'!$F$6-'СЕТ СН'!$F$23</f>
        <v>918.00946170999987</v>
      </c>
      <c r="E22" s="37">
        <f>SUMIFS(СВЦЭМ!$D$34:$D$777,СВЦЭМ!$A$34:$A$777,$A22,СВЦЭМ!$B$34:$B$777,E$11)+'СЕТ СН'!$F$11+СВЦЭМ!$D$10+'СЕТ СН'!$F$6-'СЕТ СН'!$F$23</f>
        <v>913.03616816000022</v>
      </c>
      <c r="F22" s="37">
        <f>SUMIFS(СВЦЭМ!$D$34:$D$777,СВЦЭМ!$A$34:$A$777,$A22,СВЦЭМ!$B$34:$B$777,F$11)+'СЕТ СН'!$F$11+СВЦЭМ!$D$10+'СЕТ СН'!$F$6-'СЕТ СН'!$F$23</f>
        <v>913.67499514000019</v>
      </c>
      <c r="G22" s="37">
        <f>SUMIFS(СВЦЭМ!$D$34:$D$777,СВЦЭМ!$A$34:$A$777,$A22,СВЦЭМ!$B$34:$B$777,G$11)+'СЕТ СН'!$F$11+СВЦЭМ!$D$10+'СЕТ СН'!$F$6-'СЕТ СН'!$F$23</f>
        <v>908.76459397000008</v>
      </c>
      <c r="H22" s="37">
        <f>SUMIFS(СВЦЭМ!$D$34:$D$777,СВЦЭМ!$A$34:$A$777,$A22,СВЦЭМ!$B$34:$B$777,H$11)+'СЕТ СН'!$F$11+СВЦЭМ!$D$10+'СЕТ СН'!$F$6-'СЕТ СН'!$F$23</f>
        <v>908.92306714999995</v>
      </c>
      <c r="I22" s="37">
        <f>SUMIFS(СВЦЭМ!$D$34:$D$777,СВЦЭМ!$A$34:$A$777,$A22,СВЦЭМ!$B$34:$B$777,I$11)+'СЕТ СН'!$F$11+СВЦЭМ!$D$10+'СЕТ СН'!$F$6-'СЕТ СН'!$F$23</f>
        <v>885.01043703999994</v>
      </c>
      <c r="J22" s="37">
        <f>SUMIFS(СВЦЭМ!$D$34:$D$777,СВЦЭМ!$A$34:$A$777,$A22,СВЦЭМ!$B$34:$B$777,J$11)+'СЕТ СН'!$F$11+СВЦЭМ!$D$10+'СЕТ СН'!$F$6-'СЕТ СН'!$F$23</f>
        <v>826.47931413000015</v>
      </c>
      <c r="K22" s="37">
        <f>SUMIFS(СВЦЭМ!$D$34:$D$777,СВЦЭМ!$A$34:$A$777,$A22,СВЦЭМ!$B$34:$B$777,K$11)+'СЕТ СН'!$F$11+СВЦЭМ!$D$10+'СЕТ СН'!$F$6-'СЕТ СН'!$F$23</f>
        <v>846.46059539999987</v>
      </c>
      <c r="L22" s="37">
        <f>SUMIFS(СВЦЭМ!$D$34:$D$777,СВЦЭМ!$A$34:$A$777,$A22,СВЦЭМ!$B$34:$B$777,L$11)+'СЕТ СН'!$F$11+СВЦЭМ!$D$10+'СЕТ СН'!$F$6-'СЕТ СН'!$F$23</f>
        <v>885.09858614999985</v>
      </c>
      <c r="M22" s="37">
        <f>SUMIFS(СВЦЭМ!$D$34:$D$777,СВЦЭМ!$A$34:$A$777,$A22,СВЦЭМ!$B$34:$B$777,M$11)+'СЕТ СН'!$F$11+СВЦЭМ!$D$10+'СЕТ СН'!$F$6-'СЕТ СН'!$F$23</f>
        <v>879.60381477999999</v>
      </c>
      <c r="N22" s="37">
        <f>SUMIFS(СВЦЭМ!$D$34:$D$777,СВЦЭМ!$A$34:$A$777,$A22,СВЦЭМ!$B$34:$B$777,N$11)+'СЕТ СН'!$F$11+СВЦЭМ!$D$10+'СЕТ СН'!$F$6-'СЕТ СН'!$F$23</f>
        <v>864.62408626000024</v>
      </c>
      <c r="O22" s="37">
        <f>SUMIFS(СВЦЭМ!$D$34:$D$777,СВЦЭМ!$A$34:$A$777,$A22,СВЦЭМ!$B$34:$B$777,O$11)+'СЕТ СН'!$F$11+СВЦЭМ!$D$10+'СЕТ СН'!$F$6-'СЕТ СН'!$F$23</f>
        <v>859.55116823000026</v>
      </c>
      <c r="P22" s="37">
        <f>SUMIFS(СВЦЭМ!$D$34:$D$777,СВЦЭМ!$A$34:$A$777,$A22,СВЦЭМ!$B$34:$B$777,P$11)+'СЕТ СН'!$F$11+СВЦЭМ!$D$10+'СЕТ СН'!$F$6-'СЕТ СН'!$F$23</f>
        <v>853.45117918999995</v>
      </c>
      <c r="Q22" s="37">
        <f>SUMIFS(СВЦЭМ!$D$34:$D$777,СВЦЭМ!$A$34:$A$777,$A22,СВЦЭМ!$B$34:$B$777,Q$11)+'СЕТ СН'!$F$11+СВЦЭМ!$D$10+'СЕТ СН'!$F$6-'СЕТ СН'!$F$23</f>
        <v>847.38053105000017</v>
      </c>
      <c r="R22" s="37">
        <f>SUMIFS(СВЦЭМ!$D$34:$D$777,СВЦЭМ!$A$34:$A$777,$A22,СВЦЭМ!$B$34:$B$777,R$11)+'СЕТ СН'!$F$11+СВЦЭМ!$D$10+'СЕТ СН'!$F$6-'СЕТ СН'!$F$23</f>
        <v>848.40546647000019</v>
      </c>
      <c r="S22" s="37">
        <f>SUMIFS(СВЦЭМ!$D$34:$D$777,СВЦЭМ!$A$34:$A$777,$A22,СВЦЭМ!$B$34:$B$777,S$11)+'СЕТ СН'!$F$11+СВЦЭМ!$D$10+'СЕТ СН'!$F$6-'СЕТ СН'!$F$23</f>
        <v>831.98960902999988</v>
      </c>
      <c r="T22" s="37">
        <f>SUMIFS(СВЦЭМ!$D$34:$D$777,СВЦЭМ!$A$34:$A$777,$A22,СВЦЭМ!$B$34:$B$777,T$11)+'СЕТ СН'!$F$11+СВЦЭМ!$D$10+'СЕТ СН'!$F$6-'СЕТ СН'!$F$23</f>
        <v>764.11733855000011</v>
      </c>
      <c r="U22" s="37">
        <f>SUMIFS(СВЦЭМ!$D$34:$D$777,СВЦЭМ!$A$34:$A$777,$A22,СВЦЭМ!$B$34:$B$777,U$11)+'СЕТ СН'!$F$11+СВЦЭМ!$D$10+'СЕТ СН'!$F$6-'СЕТ СН'!$F$23</f>
        <v>763.16208794000022</v>
      </c>
      <c r="V22" s="37">
        <f>SUMIFS(СВЦЭМ!$D$34:$D$777,СВЦЭМ!$A$34:$A$777,$A22,СВЦЭМ!$B$34:$B$777,V$11)+'СЕТ СН'!$F$11+СВЦЭМ!$D$10+'СЕТ СН'!$F$6-'СЕТ СН'!$F$23</f>
        <v>764.71970855000018</v>
      </c>
      <c r="W22" s="37">
        <f>SUMIFS(СВЦЭМ!$D$34:$D$777,СВЦЭМ!$A$34:$A$777,$A22,СВЦЭМ!$B$34:$B$777,W$11)+'СЕТ СН'!$F$11+СВЦЭМ!$D$10+'СЕТ СН'!$F$6-'СЕТ СН'!$F$23</f>
        <v>779.97476029000018</v>
      </c>
      <c r="X22" s="37">
        <f>SUMIFS(СВЦЭМ!$D$34:$D$777,СВЦЭМ!$A$34:$A$777,$A22,СВЦЭМ!$B$34:$B$777,X$11)+'СЕТ СН'!$F$11+СВЦЭМ!$D$10+'СЕТ СН'!$F$6-'СЕТ СН'!$F$23</f>
        <v>807.71638542000028</v>
      </c>
      <c r="Y22" s="37">
        <f>SUMIFS(СВЦЭМ!$D$34:$D$777,СВЦЭМ!$A$34:$A$777,$A22,СВЦЭМ!$B$34:$B$777,Y$11)+'СЕТ СН'!$F$11+СВЦЭМ!$D$10+'СЕТ СН'!$F$6-'СЕТ СН'!$F$23</f>
        <v>832.3730579600001</v>
      </c>
    </row>
    <row r="23" spans="1:25" ht="15.75" x14ac:dyDescent="0.2">
      <c r="A23" s="36">
        <f t="shared" si="0"/>
        <v>42747</v>
      </c>
      <c r="B23" s="37">
        <f>SUMIFS(СВЦЭМ!$D$34:$D$777,СВЦЭМ!$A$34:$A$777,$A23,СВЦЭМ!$B$34:$B$777,B$11)+'СЕТ СН'!$F$11+СВЦЭМ!$D$10+'СЕТ СН'!$F$6-'СЕТ СН'!$F$23</f>
        <v>864.49710847000006</v>
      </c>
      <c r="C23" s="37">
        <f>SUMIFS(СВЦЭМ!$D$34:$D$777,СВЦЭМ!$A$34:$A$777,$A23,СВЦЭМ!$B$34:$B$777,C$11)+'СЕТ СН'!$F$11+СВЦЭМ!$D$10+'СЕТ СН'!$F$6-'СЕТ СН'!$F$23</f>
        <v>903.47318830999984</v>
      </c>
      <c r="D23" s="37">
        <f>SUMIFS(СВЦЭМ!$D$34:$D$777,СВЦЭМ!$A$34:$A$777,$A23,СВЦЭМ!$B$34:$B$777,D$11)+'СЕТ СН'!$F$11+СВЦЭМ!$D$10+'СЕТ СН'!$F$6-'СЕТ СН'!$F$23</f>
        <v>915.90013296000006</v>
      </c>
      <c r="E23" s="37">
        <f>SUMIFS(СВЦЭМ!$D$34:$D$777,СВЦЭМ!$A$34:$A$777,$A23,СВЦЭМ!$B$34:$B$777,E$11)+'СЕТ СН'!$F$11+СВЦЭМ!$D$10+'СЕТ СН'!$F$6-'СЕТ СН'!$F$23</f>
        <v>918.5501750200001</v>
      </c>
      <c r="F23" s="37">
        <f>SUMIFS(СВЦЭМ!$D$34:$D$777,СВЦЭМ!$A$34:$A$777,$A23,СВЦЭМ!$B$34:$B$777,F$11)+'СЕТ СН'!$F$11+СВЦЭМ!$D$10+'СЕТ СН'!$F$6-'СЕТ СН'!$F$23</f>
        <v>916.15615269</v>
      </c>
      <c r="G23" s="37">
        <f>SUMIFS(СВЦЭМ!$D$34:$D$777,СВЦЭМ!$A$34:$A$777,$A23,СВЦЭМ!$B$34:$B$777,G$11)+'СЕТ СН'!$F$11+СВЦЭМ!$D$10+'СЕТ СН'!$F$6-'СЕТ СН'!$F$23</f>
        <v>918.76060167000014</v>
      </c>
      <c r="H23" s="37">
        <f>SUMIFS(СВЦЭМ!$D$34:$D$777,СВЦЭМ!$A$34:$A$777,$A23,СВЦЭМ!$B$34:$B$777,H$11)+'СЕТ СН'!$F$11+СВЦЭМ!$D$10+'СЕТ СН'!$F$6-'СЕТ СН'!$F$23</f>
        <v>919.75881689000016</v>
      </c>
      <c r="I23" s="37">
        <f>SUMIFS(СВЦЭМ!$D$34:$D$777,СВЦЭМ!$A$34:$A$777,$A23,СВЦЭМ!$B$34:$B$777,I$11)+'СЕТ СН'!$F$11+СВЦЭМ!$D$10+'СЕТ СН'!$F$6-'СЕТ СН'!$F$23</f>
        <v>878.76381165000021</v>
      </c>
      <c r="J23" s="37">
        <f>SUMIFS(СВЦЭМ!$D$34:$D$777,СВЦЭМ!$A$34:$A$777,$A23,СВЦЭМ!$B$34:$B$777,J$11)+'СЕТ СН'!$F$11+СВЦЭМ!$D$10+'СЕТ СН'!$F$6-'СЕТ СН'!$F$23</f>
        <v>811.73768297000015</v>
      </c>
      <c r="K23" s="37">
        <f>SUMIFS(СВЦЭМ!$D$34:$D$777,СВЦЭМ!$A$34:$A$777,$A23,СВЦЭМ!$B$34:$B$777,K$11)+'СЕТ СН'!$F$11+СВЦЭМ!$D$10+'СЕТ СН'!$F$6-'СЕТ СН'!$F$23</f>
        <v>798.14136391000011</v>
      </c>
      <c r="L23" s="37">
        <f>SUMIFS(СВЦЭМ!$D$34:$D$777,СВЦЭМ!$A$34:$A$777,$A23,СВЦЭМ!$B$34:$B$777,L$11)+'СЕТ СН'!$F$11+СВЦЭМ!$D$10+'СЕТ СН'!$F$6-'СЕТ СН'!$F$23</f>
        <v>801.98033702000021</v>
      </c>
      <c r="M23" s="37">
        <f>SUMIFS(СВЦЭМ!$D$34:$D$777,СВЦЭМ!$A$34:$A$777,$A23,СВЦЭМ!$B$34:$B$777,M$11)+'СЕТ СН'!$F$11+СВЦЭМ!$D$10+'СЕТ СН'!$F$6-'СЕТ СН'!$F$23</f>
        <v>807.57183694000014</v>
      </c>
      <c r="N23" s="37">
        <f>SUMIFS(СВЦЭМ!$D$34:$D$777,СВЦЭМ!$A$34:$A$777,$A23,СВЦЭМ!$B$34:$B$777,N$11)+'СЕТ СН'!$F$11+СВЦЭМ!$D$10+'СЕТ СН'!$F$6-'СЕТ СН'!$F$23</f>
        <v>797.94313525000007</v>
      </c>
      <c r="O23" s="37">
        <f>SUMIFS(СВЦЭМ!$D$34:$D$777,СВЦЭМ!$A$34:$A$777,$A23,СВЦЭМ!$B$34:$B$777,O$11)+'СЕТ СН'!$F$11+СВЦЭМ!$D$10+'СЕТ СН'!$F$6-'СЕТ СН'!$F$23</f>
        <v>802.87482501000022</v>
      </c>
      <c r="P23" s="37">
        <f>SUMIFS(СВЦЭМ!$D$34:$D$777,СВЦЭМ!$A$34:$A$777,$A23,СВЦЭМ!$B$34:$B$777,P$11)+'СЕТ СН'!$F$11+СВЦЭМ!$D$10+'СЕТ СН'!$F$6-'СЕТ СН'!$F$23</f>
        <v>808.16085711000005</v>
      </c>
      <c r="Q23" s="37">
        <f>SUMIFS(СВЦЭМ!$D$34:$D$777,СВЦЭМ!$A$34:$A$777,$A23,СВЦЭМ!$B$34:$B$777,Q$11)+'СЕТ СН'!$F$11+СВЦЭМ!$D$10+'СЕТ СН'!$F$6-'СЕТ СН'!$F$23</f>
        <v>805.13021159000027</v>
      </c>
      <c r="R23" s="37">
        <f>SUMIFS(СВЦЭМ!$D$34:$D$777,СВЦЭМ!$A$34:$A$777,$A23,СВЦЭМ!$B$34:$B$777,R$11)+'СЕТ СН'!$F$11+СВЦЭМ!$D$10+'СЕТ СН'!$F$6-'СЕТ СН'!$F$23</f>
        <v>807.88486985999998</v>
      </c>
      <c r="S23" s="37">
        <f>SUMIFS(СВЦЭМ!$D$34:$D$777,СВЦЭМ!$A$34:$A$777,$A23,СВЦЭМ!$B$34:$B$777,S$11)+'СЕТ СН'!$F$11+СВЦЭМ!$D$10+'СЕТ СН'!$F$6-'СЕТ СН'!$F$23</f>
        <v>823.24450097999988</v>
      </c>
      <c r="T23" s="37">
        <f>SUMIFS(СВЦЭМ!$D$34:$D$777,СВЦЭМ!$A$34:$A$777,$A23,СВЦЭМ!$B$34:$B$777,T$11)+'СЕТ СН'!$F$11+СВЦЭМ!$D$10+'СЕТ СН'!$F$6-'СЕТ СН'!$F$23</f>
        <v>820.67087864999985</v>
      </c>
      <c r="U23" s="37">
        <f>SUMIFS(СВЦЭМ!$D$34:$D$777,СВЦЭМ!$A$34:$A$777,$A23,СВЦЭМ!$B$34:$B$777,U$11)+'СЕТ СН'!$F$11+СВЦЭМ!$D$10+'СЕТ СН'!$F$6-'СЕТ СН'!$F$23</f>
        <v>823.73642344000018</v>
      </c>
      <c r="V23" s="37">
        <f>SUMIFS(СВЦЭМ!$D$34:$D$777,СВЦЭМ!$A$34:$A$777,$A23,СВЦЭМ!$B$34:$B$777,V$11)+'СЕТ СН'!$F$11+СВЦЭМ!$D$10+'СЕТ СН'!$F$6-'СЕТ СН'!$F$23</f>
        <v>828.62723383000002</v>
      </c>
      <c r="W23" s="37">
        <f>SUMIFS(СВЦЭМ!$D$34:$D$777,СВЦЭМ!$A$34:$A$777,$A23,СВЦЭМ!$B$34:$B$777,W$11)+'СЕТ СН'!$F$11+СВЦЭМ!$D$10+'СЕТ СН'!$F$6-'СЕТ СН'!$F$23</f>
        <v>835.27985883000019</v>
      </c>
      <c r="X23" s="37">
        <f>SUMIFS(СВЦЭМ!$D$34:$D$777,СВЦЭМ!$A$34:$A$777,$A23,СВЦЭМ!$B$34:$B$777,X$11)+'СЕТ СН'!$F$11+СВЦЭМ!$D$10+'СЕТ СН'!$F$6-'СЕТ СН'!$F$23</f>
        <v>766.10208422000005</v>
      </c>
      <c r="Y23" s="37">
        <f>SUMIFS(СВЦЭМ!$D$34:$D$777,СВЦЭМ!$A$34:$A$777,$A23,СВЦЭМ!$B$34:$B$777,Y$11)+'СЕТ СН'!$F$11+СВЦЭМ!$D$10+'СЕТ СН'!$F$6-'СЕТ СН'!$F$23</f>
        <v>833.11801685</v>
      </c>
    </row>
    <row r="24" spans="1:25" ht="15.75" x14ac:dyDescent="0.2">
      <c r="A24" s="36">
        <f t="shared" si="0"/>
        <v>42748</v>
      </c>
      <c r="B24" s="37">
        <f>SUMIFS(СВЦЭМ!$D$34:$D$777,СВЦЭМ!$A$34:$A$777,$A24,СВЦЭМ!$B$34:$B$777,B$11)+'СЕТ СН'!$F$11+СВЦЭМ!$D$10+'СЕТ СН'!$F$6-'СЕТ СН'!$F$23</f>
        <v>932.70079644999987</v>
      </c>
      <c r="C24" s="37">
        <f>SUMIFS(СВЦЭМ!$D$34:$D$777,СВЦЭМ!$A$34:$A$777,$A24,СВЦЭМ!$B$34:$B$777,C$11)+'СЕТ СН'!$F$11+СВЦЭМ!$D$10+'СЕТ СН'!$F$6-'СЕТ СН'!$F$23</f>
        <v>964.95361005999985</v>
      </c>
      <c r="D24" s="37">
        <f>SUMIFS(СВЦЭМ!$D$34:$D$777,СВЦЭМ!$A$34:$A$777,$A24,СВЦЭМ!$B$34:$B$777,D$11)+'СЕТ СН'!$F$11+СВЦЭМ!$D$10+'СЕТ СН'!$F$6-'СЕТ СН'!$F$23</f>
        <v>989.52540548000025</v>
      </c>
      <c r="E24" s="37">
        <f>SUMIFS(СВЦЭМ!$D$34:$D$777,СВЦЭМ!$A$34:$A$777,$A24,СВЦЭМ!$B$34:$B$777,E$11)+'СЕТ СН'!$F$11+СВЦЭМ!$D$10+'СЕТ СН'!$F$6-'СЕТ СН'!$F$23</f>
        <v>1002.3136676700001</v>
      </c>
      <c r="F24" s="37">
        <f>SUMIFS(СВЦЭМ!$D$34:$D$777,СВЦЭМ!$A$34:$A$777,$A24,СВЦЭМ!$B$34:$B$777,F$11)+'СЕТ СН'!$F$11+СВЦЭМ!$D$10+'СЕТ СН'!$F$6-'СЕТ СН'!$F$23</f>
        <v>1000.7413742700001</v>
      </c>
      <c r="G24" s="37">
        <f>SUMIFS(СВЦЭМ!$D$34:$D$777,СВЦЭМ!$A$34:$A$777,$A24,СВЦЭМ!$B$34:$B$777,G$11)+'СЕТ СН'!$F$11+СВЦЭМ!$D$10+'СЕТ СН'!$F$6-'СЕТ СН'!$F$23</f>
        <v>984.30957700999988</v>
      </c>
      <c r="H24" s="37">
        <f>SUMIFS(СВЦЭМ!$D$34:$D$777,СВЦЭМ!$A$34:$A$777,$A24,СВЦЭМ!$B$34:$B$777,H$11)+'СЕТ СН'!$F$11+СВЦЭМ!$D$10+'СЕТ СН'!$F$6-'СЕТ СН'!$F$23</f>
        <v>933.62274189000027</v>
      </c>
      <c r="I24" s="37">
        <f>SUMIFS(СВЦЭМ!$D$34:$D$777,СВЦЭМ!$A$34:$A$777,$A24,СВЦЭМ!$B$34:$B$777,I$11)+'СЕТ СН'!$F$11+СВЦЭМ!$D$10+'СЕТ СН'!$F$6-'СЕТ СН'!$F$23</f>
        <v>892.1887985100002</v>
      </c>
      <c r="J24" s="37">
        <f>SUMIFS(СВЦЭМ!$D$34:$D$777,СВЦЭМ!$A$34:$A$777,$A24,СВЦЭМ!$B$34:$B$777,J$11)+'СЕТ СН'!$F$11+СВЦЭМ!$D$10+'СЕТ СН'!$F$6-'СЕТ СН'!$F$23</f>
        <v>884.09411974000022</v>
      </c>
      <c r="K24" s="37">
        <f>SUMIFS(СВЦЭМ!$D$34:$D$777,СВЦЭМ!$A$34:$A$777,$A24,СВЦЭМ!$B$34:$B$777,K$11)+'СЕТ СН'!$F$11+СВЦЭМ!$D$10+'СЕТ СН'!$F$6-'СЕТ СН'!$F$23</f>
        <v>854.03956685999992</v>
      </c>
      <c r="L24" s="37">
        <f>SUMIFS(СВЦЭМ!$D$34:$D$777,СВЦЭМ!$A$34:$A$777,$A24,СВЦЭМ!$B$34:$B$777,L$11)+'СЕТ СН'!$F$11+СВЦЭМ!$D$10+'СЕТ СН'!$F$6-'СЕТ СН'!$F$23</f>
        <v>839.75686661000009</v>
      </c>
      <c r="M24" s="37">
        <f>SUMIFS(СВЦЭМ!$D$34:$D$777,СВЦЭМ!$A$34:$A$777,$A24,СВЦЭМ!$B$34:$B$777,M$11)+'СЕТ СН'!$F$11+СВЦЭМ!$D$10+'СЕТ СН'!$F$6-'СЕТ СН'!$F$23</f>
        <v>833.54400054999996</v>
      </c>
      <c r="N24" s="37">
        <f>SUMIFS(СВЦЭМ!$D$34:$D$777,СВЦЭМ!$A$34:$A$777,$A24,СВЦЭМ!$B$34:$B$777,N$11)+'СЕТ СН'!$F$11+СВЦЭМ!$D$10+'СЕТ СН'!$F$6-'СЕТ СН'!$F$23</f>
        <v>839.78802507</v>
      </c>
      <c r="O24" s="37">
        <f>SUMIFS(СВЦЭМ!$D$34:$D$777,СВЦЭМ!$A$34:$A$777,$A24,СВЦЭМ!$B$34:$B$777,O$11)+'СЕТ СН'!$F$11+СВЦЭМ!$D$10+'СЕТ СН'!$F$6-'СЕТ СН'!$F$23</f>
        <v>844.77678121000008</v>
      </c>
      <c r="P24" s="37">
        <f>SUMIFS(СВЦЭМ!$D$34:$D$777,СВЦЭМ!$A$34:$A$777,$A24,СВЦЭМ!$B$34:$B$777,P$11)+'СЕТ СН'!$F$11+СВЦЭМ!$D$10+'СЕТ СН'!$F$6-'СЕТ СН'!$F$23</f>
        <v>847.03326834000018</v>
      </c>
      <c r="Q24" s="37">
        <f>SUMIFS(СВЦЭМ!$D$34:$D$777,СВЦЭМ!$A$34:$A$777,$A24,СВЦЭМ!$B$34:$B$777,Q$11)+'СЕТ СН'!$F$11+СВЦЭМ!$D$10+'СЕТ СН'!$F$6-'СЕТ СН'!$F$23</f>
        <v>850.05164533000016</v>
      </c>
      <c r="R24" s="37">
        <f>SUMIFS(СВЦЭМ!$D$34:$D$777,СВЦЭМ!$A$34:$A$777,$A24,СВЦЭМ!$B$34:$B$777,R$11)+'СЕТ СН'!$F$11+СВЦЭМ!$D$10+'СЕТ СН'!$F$6-'СЕТ СН'!$F$23</f>
        <v>849.7722830900002</v>
      </c>
      <c r="S24" s="37">
        <f>SUMIFS(СВЦЭМ!$D$34:$D$777,СВЦЭМ!$A$34:$A$777,$A24,СВЦЭМ!$B$34:$B$777,S$11)+'СЕТ СН'!$F$11+СВЦЭМ!$D$10+'СЕТ СН'!$F$6-'СЕТ СН'!$F$23</f>
        <v>854.69895365999992</v>
      </c>
      <c r="T24" s="37">
        <f>SUMIFS(СВЦЭМ!$D$34:$D$777,СВЦЭМ!$A$34:$A$777,$A24,СВЦЭМ!$B$34:$B$777,T$11)+'СЕТ СН'!$F$11+СВЦЭМ!$D$10+'СЕТ СН'!$F$6-'СЕТ СН'!$F$23</f>
        <v>848.5867635300001</v>
      </c>
      <c r="U24" s="37">
        <f>SUMIFS(СВЦЭМ!$D$34:$D$777,СВЦЭМ!$A$34:$A$777,$A24,СВЦЭМ!$B$34:$B$777,U$11)+'СЕТ СН'!$F$11+СВЦЭМ!$D$10+'СЕТ СН'!$F$6-'СЕТ СН'!$F$23</f>
        <v>849.75232942999992</v>
      </c>
      <c r="V24" s="37">
        <f>SUMIFS(СВЦЭМ!$D$34:$D$777,СВЦЭМ!$A$34:$A$777,$A24,СВЦЭМ!$B$34:$B$777,V$11)+'СЕТ СН'!$F$11+СВЦЭМ!$D$10+'СЕТ СН'!$F$6-'СЕТ СН'!$F$23</f>
        <v>862.47964568999987</v>
      </c>
      <c r="W24" s="37">
        <f>SUMIFS(СВЦЭМ!$D$34:$D$777,СВЦЭМ!$A$34:$A$777,$A24,СВЦЭМ!$B$34:$B$777,W$11)+'СЕТ СН'!$F$11+СВЦЭМ!$D$10+'СЕТ СН'!$F$6-'СЕТ СН'!$F$23</f>
        <v>861.04187394000019</v>
      </c>
      <c r="X24" s="37">
        <f>SUMIFS(СВЦЭМ!$D$34:$D$777,СВЦЭМ!$A$34:$A$777,$A24,СВЦЭМ!$B$34:$B$777,X$11)+'СЕТ СН'!$F$11+СВЦЭМ!$D$10+'СЕТ СН'!$F$6-'СЕТ СН'!$F$23</f>
        <v>871.59470053999985</v>
      </c>
      <c r="Y24" s="37">
        <f>SUMIFS(СВЦЭМ!$D$34:$D$777,СВЦЭМ!$A$34:$A$777,$A24,СВЦЭМ!$B$34:$B$777,Y$11)+'СЕТ СН'!$F$11+СВЦЭМ!$D$10+'СЕТ СН'!$F$6-'СЕТ СН'!$F$23</f>
        <v>876.45118981999985</v>
      </c>
    </row>
    <row r="25" spans="1:25" ht="15.75" x14ac:dyDescent="0.2">
      <c r="A25" s="36">
        <f t="shared" si="0"/>
        <v>42749</v>
      </c>
      <c r="B25" s="37">
        <f>SUMIFS(СВЦЭМ!$D$34:$D$777,СВЦЭМ!$A$34:$A$777,$A25,СВЦЭМ!$B$34:$B$777,B$11)+'СЕТ СН'!$F$11+СВЦЭМ!$D$10+'СЕТ СН'!$F$6-'СЕТ СН'!$F$23</f>
        <v>886.74580887000002</v>
      </c>
      <c r="C25" s="37">
        <f>SUMIFS(СВЦЭМ!$D$34:$D$777,СВЦЭМ!$A$34:$A$777,$A25,СВЦЭМ!$B$34:$B$777,C$11)+'СЕТ СН'!$F$11+СВЦЭМ!$D$10+'СЕТ СН'!$F$6-'СЕТ СН'!$F$23</f>
        <v>890.32637814999998</v>
      </c>
      <c r="D25" s="37">
        <f>SUMIFS(СВЦЭМ!$D$34:$D$777,СВЦЭМ!$A$34:$A$777,$A25,СВЦЭМ!$B$34:$B$777,D$11)+'СЕТ СН'!$F$11+СВЦЭМ!$D$10+'СЕТ СН'!$F$6-'СЕТ СН'!$F$23</f>
        <v>888.75935901999992</v>
      </c>
      <c r="E25" s="37">
        <f>SUMIFS(СВЦЭМ!$D$34:$D$777,СВЦЭМ!$A$34:$A$777,$A25,СВЦЭМ!$B$34:$B$777,E$11)+'СЕТ СН'!$F$11+СВЦЭМ!$D$10+'СЕТ СН'!$F$6-'СЕТ СН'!$F$23</f>
        <v>900.92411773000003</v>
      </c>
      <c r="F25" s="37">
        <f>SUMIFS(СВЦЭМ!$D$34:$D$777,СВЦЭМ!$A$34:$A$777,$A25,СВЦЭМ!$B$34:$B$777,F$11)+'СЕТ СН'!$F$11+СВЦЭМ!$D$10+'СЕТ СН'!$F$6-'СЕТ СН'!$F$23</f>
        <v>904.06841476</v>
      </c>
      <c r="G25" s="37">
        <f>SUMIFS(СВЦЭМ!$D$34:$D$777,СВЦЭМ!$A$34:$A$777,$A25,СВЦЭМ!$B$34:$B$777,G$11)+'СЕТ СН'!$F$11+СВЦЭМ!$D$10+'СЕТ СН'!$F$6-'СЕТ СН'!$F$23</f>
        <v>897.78378143999998</v>
      </c>
      <c r="H25" s="37">
        <f>SUMIFS(СВЦЭМ!$D$34:$D$777,СВЦЭМ!$A$34:$A$777,$A25,СВЦЭМ!$B$34:$B$777,H$11)+'СЕТ СН'!$F$11+СВЦЭМ!$D$10+'СЕТ СН'!$F$6-'СЕТ СН'!$F$23</f>
        <v>887.6873966600001</v>
      </c>
      <c r="I25" s="37">
        <f>SUMIFS(СВЦЭМ!$D$34:$D$777,СВЦЭМ!$A$34:$A$777,$A25,СВЦЭМ!$B$34:$B$777,I$11)+'СЕТ СН'!$F$11+СВЦЭМ!$D$10+'СЕТ СН'!$F$6-'СЕТ СН'!$F$23</f>
        <v>889.28665455000009</v>
      </c>
      <c r="J25" s="37">
        <f>SUMIFS(СВЦЭМ!$D$34:$D$777,СВЦЭМ!$A$34:$A$777,$A25,СВЦЭМ!$B$34:$B$777,J$11)+'СЕТ СН'!$F$11+СВЦЭМ!$D$10+'СЕТ СН'!$F$6-'СЕТ СН'!$F$23</f>
        <v>878.05103024000027</v>
      </c>
      <c r="K25" s="37">
        <f>SUMIFS(СВЦЭМ!$D$34:$D$777,СВЦЭМ!$A$34:$A$777,$A25,СВЦЭМ!$B$34:$B$777,K$11)+'СЕТ СН'!$F$11+СВЦЭМ!$D$10+'СЕТ СН'!$F$6-'СЕТ СН'!$F$23</f>
        <v>836.57944206000002</v>
      </c>
      <c r="L25" s="37">
        <f>SUMIFS(СВЦЭМ!$D$34:$D$777,СВЦЭМ!$A$34:$A$777,$A25,СВЦЭМ!$B$34:$B$777,L$11)+'СЕТ СН'!$F$11+СВЦЭМ!$D$10+'СЕТ СН'!$F$6-'СЕТ СН'!$F$23</f>
        <v>833.45603254000025</v>
      </c>
      <c r="M25" s="37">
        <f>SUMIFS(СВЦЭМ!$D$34:$D$777,СВЦЭМ!$A$34:$A$777,$A25,СВЦЭМ!$B$34:$B$777,M$11)+'СЕТ СН'!$F$11+СВЦЭМ!$D$10+'СЕТ СН'!$F$6-'СЕТ СН'!$F$23</f>
        <v>827.66506248999985</v>
      </c>
      <c r="N25" s="37">
        <f>SUMIFS(СВЦЭМ!$D$34:$D$777,СВЦЭМ!$A$34:$A$777,$A25,СВЦЭМ!$B$34:$B$777,N$11)+'СЕТ СН'!$F$11+СВЦЭМ!$D$10+'СЕТ СН'!$F$6-'СЕТ СН'!$F$23</f>
        <v>834.04092278999997</v>
      </c>
      <c r="O25" s="37">
        <f>SUMIFS(СВЦЭМ!$D$34:$D$777,СВЦЭМ!$A$34:$A$777,$A25,СВЦЭМ!$B$34:$B$777,O$11)+'СЕТ СН'!$F$11+СВЦЭМ!$D$10+'СЕТ СН'!$F$6-'СЕТ СН'!$F$23</f>
        <v>835.49953507000009</v>
      </c>
      <c r="P25" s="37">
        <f>SUMIFS(СВЦЭМ!$D$34:$D$777,СВЦЭМ!$A$34:$A$777,$A25,СВЦЭМ!$B$34:$B$777,P$11)+'СЕТ СН'!$F$11+СВЦЭМ!$D$10+'СЕТ СН'!$F$6-'СЕТ СН'!$F$23</f>
        <v>839.91181370000004</v>
      </c>
      <c r="Q25" s="37">
        <f>SUMIFS(СВЦЭМ!$D$34:$D$777,СВЦЭМ!$A$34:$A$777,$A25,СВЦЭМ!$B$34:$B$777,Q$11)+'СЕТ СН'!$F$11+СВЦЭМ!$D$10+'СЕТ СН'!$F$6-'СЕТ СН'!$F$23</f>
        <v>845.02011282000012</v>
      </c>
      <c r="R25" s="37">
        <f>SUMIFS(СВЦЭМ!$D$34:$D$777,СВЦЭМ!$A$34:$A$777,$A25,СВЦЭМ!$B$34:$B$777,R$11)+'СЕТ СН'!$F$11+СВЦЭМ!$D$10+'СЕТ СН'!$F$6-'СЕТ СН'!$F$23</f>
        <v>843.10494384000003</v>
      </c>
      <c r="S25" s="37">
        <f>SUMIFS(СВЦЭМ!$D$34:$D$777,СВЦЭМ!$A$34:$A$777,$A25,СВЦЭМ!$B$34:$B$777,S$11)+'СЕТ СН'!$F$11+СВЦЭМ!$D$10+'СЕТ СН'!$F$6-'СЕТ СН'!$F$23</f>
        <v>828.89834813000016</v>
      </c>
      <c r="T25" s="37">
        <f>SUMIFS(СВЦЭМ!$D$34:$D$777,СВЦЭМ!$A$34:$A$777,$A25,СВЦЭМ!$B$34:$B$777,T$11)+'СЕТ СН'!$F$11+СВЦЭМ!$D$10+'СЕТ СН'!$F$6-'СЕТ СН'!$F$23</f>
        <v>823.15459582999983</v>
      </c>
      <c r="U25" s="37">
        <f>SUMIFS(СВЦЭМ!$D$34:$D$777,СВЦЭМ!$A$34:$A$777,$A25,СВЦЭМ!$B$34:$B$777,U$11)+'СЕТ СН'!$F$11+СВЦЭМ!$D$10+'СЕТ СН'!$F$6-'СЕТ СН'!$F$23</f>
        <v>823.67964441999993</v>
      </c>
      <c r="V25" s="37">
        <f>SUMIFS(СВЦЭМ!$D$34:$D$777,СВЦЭМ!$A$34:$A$777,$A25,СВЦЭМ!$B$34:$B$777,V$11)+'СЕТ СН'!$F$11+СВЦЭМ!$D$10+'СЕТ СН'!$F$6-'СЕТ СН'!$F$23</f>
        <v>827.07618993000006</v>
      </c>
      <c r="W25" s="37">
        <f>SUMIFS(СВЦЭМ!$D$34:$D$777,СВЦЭМ!$A$34:$A$777,$A25,СВЦЭМ!$B$34:$B$777,W$11)+'СЕТ СН'!$F$11+СВЦЭМ!$D$10+'СЕТ СН'!$F$6-'СЕТ СН'!$F$23</f>
        <v>845.86508902000014</v>
      </c>
      <c r="X25" s="37">
        <f>SUMIFS(СВЦЭМ!$D$34:$D$777,СВЦЭМ!$A$34:$A$777,$A25,СВЦЭМ!$B$34:$B$777,X$11)+'СЕТ СН'!$F$11+СВЦЭМ!$D$10+'СЕТ СН'!$F$6-'СЕТ СН'!$F$23</f>
        <v>851.38190175</v>
      </c>
      <c r="Y25" s="37">
        <f>SUMIFS(СВЦЭМ!$D$34:$D$777,СВЦЭМ!$A$34:$A$777,$A25,СВЦЭМ!$B$34:$B$777,Y$11)+'СЕТ СН'!$F$11+СВЦЭМ!$D$10+'СЕТ СН'!$F$6-'СЕТ СН'!$F$23</f>
        <v>864.51045492999992</v>
      </c>
    </row>
    <row r="26" spans="1:25" ht="15.75" x14ac:dyDescent="0.2">
      <c r="A26" s="36">
        <f t="shared" si="0"/>
        <v>42750</v>
      </c>
      <c r="B26" s="37">
        <f>SUMIFS(СВЦЭМ!$D$34:$D$777,СВЦЭМ!$A$34:$A$777,$A26,СВЦЭМ!$B$34:$B$777,B$11)+'СЕТ СН'!$F$11+СВЦЭМ!$D$10+'СЕТ СН'!$F$6-'СЕТ СН'!$F$23</f>
        <v>849.7562972300002</v>
      </c>
      <c r="C26" s="37">
        <f>SUMIFS(СВЦЭМ!$D$34:$D$777,СВЦЭМ!$A$34:$A$777,$A26,СВЦЭМ!$B$34:$B$777,C$11)+'СЕТ СН'!$F$11+СВЦЭМ!$D$10+'СЕТ СН'!$F$6-'СЕТ СН'!$F$23</f>
        <v>887.23002473999986</v>
      </c>
      <c r="D26" s="37">
        <f>SUMIFS(СВЦЭМ!$D$34:$D$777,СВЦЭМ!$A$34:$A$777,$A26,СВЦЭМ!$B$34:$B$777,D$11)+'СЕТ СН'!$F$11+СВЦЭМ!$D$10+'СЕТ СН'!$F$6-'СЕТ СН'!$F$23</f>
        <v>908.74755682000023</v>
      </c>
      <c r="E26" s="37">
        <f>SUMIFS(СВЦЭМ!$D$34:$D$777,СВЦЭМ!$A$34:$A$777,$A26,СВЦЭМ!$B$34:$B$777,E$11)+'СЕТ СН'!$F$11+СВЦЭМ!$D$10+'СЕТ СН'!$F$6-'СЕТ СН'!$F$23</f>
        <v>921.72502531000009</v>
      </c>
      <c r="F26" s="37">
        <f>SUMIFS(СВЦЭМ!$D$34:$D$777,СВЦЭМ!$A$34:$A$777,$A26,СВЦЭМ!$B$34:$B$777,F$11)+'СЕТ СН'!$F$11+СВЦЭМ!$D$10+'СЕТ СН'!$F$6-'СЕТ СН'!$F$23</f>
        <v>923.58427978999998</v>
      </c>
      <c r="G26" s="37">
        <f>SUMIFS(СВЦЭМ!$D$34:$D$777,СВЦЭМ!$A$34:$A$777,$A26,СВЦЭМ!$B$34:$B$777,G$11)+'СЕТ СН'!$F$11+СВЦЭМ!$D$10+'СЕТ СН'!$F$6-'СЕТ СН'!$F$23</f>
        <v>916.58355330999984</v>
      </c>
      <c r="H26" s="37">
        <f>SUMIFS(СВЦЭМ!$D$34:$D$777,СВЦЭМ!$A$34:$A$777,$A26,СВЦЭМ!$B$34:$B$777,H$11)+'СЕТ СН'!$F$11+СВЦЭМ!$D$10+'СЕТ СН'!$F$6-'СЕТ СН'!$F$23</f>
        <v>902.23687144999985</v>
      </c>
      <c r="I26" s="37">
        <f>SUMIFS(СВЦЭМ!$D$34:$D$777,СВЦЭМ!$A$34:$A$777,$A26,СВЦЭМ!$B$34:$B$777,I$11)+'СЕТ СН'!$F$11+СВЦЭМ!$D$10+'СЕТ СН'!$F$6-'СЕТ СН'!$F$23</f>
        <v>900.97886872000026</v>
      </c>
      <c r="J26" s="37">
        <f>SUMIFS(СВЦЭМ!$D$34:$D$777,СВЦЭМ!$A$34:$A$777,$A26,СВЦЭМ!$B$34:$B$777,J$11)+'СЕТ СН'!$F$11+СВЦЭМ!$D$10+'СЕТ СН'!$F$6-'СЕТ СН'!$F$23</f>
        <v>874.53886456999999</v>
      </c>
      <c r="K26" s="37">
        <f>SUMIFS(СВЦЭМ!$D$34:$D$777,СВЦЭМ!$A$34:$A$777,$A26,СВЦЭМ!$B$34:$B$777,K$11)+'СЕТ СН'!$F$11+СВЦЭМ!$D$10+'СЕТ СН'!$F$6-'СЕТ СН'!$F$23</f>
        <v>831.75081652000017</v>
      </c>
      <c r="L26" s="37">
        <f>SUMIFS(СВЦЭМ!$D$34:$D$777,СВЦЭМ!$A$34:$A$777,$A26,СВЦЭМ!$B$34:$B$777,L$11)+'СЕТ СН'!$F$11+СВЦЭМ!$D$10+'СЕТ СН'!$F$6-'СЕТ СН'!$F$23</f>
        <v>831.18003721000014</v>
      </c>
      <c r="M26" s="37">
        <f>SUMIFS(СВЦЭМ!$D$34:$D$777,СВЦЭМ!$A$34:$A$777,$A26,СВЦЭМ!$B$34:$B$777,M$11)+'СЕТ СН'!$F$11+СВЦЭМ!$D$10+'СЕТ СН'!$F$6-'СЕТ СН'!$F$23</f>
        <v>826.75132906999988</v>
      </c>
      <c r="N26" s="37">
        <f>SUMIFS(СВЦЭМ!$D$34:$D$777,СВЦЭМ!$A$34:$A$777,$A26,СВЦЭМ!$B$34:$B$777,N$11)+'СЕТ СН'!$F$11+СВЦЭМ!$D$10+'СЕТ СН'!$F$6-'СЕТ СН'!$F$23</f>
        <v>820.86436623999998</v>
      </c>
      <c r="O26" s="37">
        <f>SUMIFS(СВЦЭМ!$D$34:$D$777,СВЦЭМ!$A$34:$A$777,$A26,СВЦЭМ!$B$34:$B$777,O$11)+'СЕТ СН'!$F$11+СВЦЭМ!$D$10+'СЕТ СН'!$F$6-'СЕТ СН'!$F$23</f>
        <v>818.4628464299999</v>
      </c>
      <c r="P26" s="37">
        <f>SUMIFS(СВЦЭМ!$D$34:$D$777,СВЦЭМ!$A$34:$A$777,$A26,СВЦЭМ!$B$34:$B$777,P$11)+'СЕТ СН'!$F$11+СВЦЭМ!$D$10+'СЕТ СН'!$F$6-'СЕТ СН'!$F$23</f>
        <v>818.57903703000011</v>
      </c>
      <c r="Q26" s="37">
        <f>SUMIFS(СВЦЭМ!$D$34:$D$777,СВЦЭМ!$A$34:$A$777,$A26,СВЦЭМ!$B$34:$B$777,Q$11)+'СЕТ СН'!$F$11+СВЦЭМ!$D$10+'СЕТ СН'!$F$6-'СЕТ СН'!$F$23</f>
        <v>819.99474459000021</v>
      </c>
      <c r="R26" s="37">
        <f>SUMIFS(СВЦЭМ!$D$34:$D$777,СВЦЭМ!$A$34:$A$777,$A26,СВЦЭМ!$B$34:$B$777,R$11)+'СЕТ СН'!$F$11+СВЦЭМ!$D$10+'СЕТ СН'!$F$6-'СЕТ СН'!$F$23</f>
        <v>819.60667416000024</v>
      </c>
      <c r="S26" s="37">
        <f>SUMIFS(СВЦЭМ!$D$34:$D$777,СВЦЭМ!$A$34:$A$777,$A26,СВЦЭМ!$B$34:$B$777,S$11)+'СЕТ СН'!$F$11+СВЦЭМ!$D$10+'СЕТ СН'!$F$6-'СЕТ СН'!$F$23</f>
        <v>826.10303715999999</v>
      </c>
      <c r="T26" s="37">
        <f>SUMIFS(СВЦЭМ!$D$34:$D$777,СВЦЭМ!$A$34:$A$777,$A26,СВЦЭМ!$B$34:$B$777,T$11)+'СЕТ СН'!$F$11+СВЦЭМ!$D$10+'СЕТ СН'!$F$6-'СЕТ СН'!$F$23</f>
        <v>826.75614029000008</v>
      </c>
      <c r="U26" s="37">
        <f>SUMIFS(СВЦЭМ!$D$34:$D$777,СВЦЭМ!$A$34:$A$777,$A26,СВЦЭМ!$B$34:$B$777,U$11)+'СЕТ СН'!$F$11+СВЦЭМ!$D$10+'СЕТ СН'!$F$6-'СЕТ СН'!$F$23</f>
        <v>827.16872903000012</v>
      </c>
      <c r="V26" s="37">
        <f>SUMIFS(СВЦЭМ!$D$34:$D$777,СВЦЭМ!$A$34:$A$777,$A26,СВЦЭМ!$B$34:$B$777,V$11)+'СЕТ СН'!$F$11+СВЦЭМ!$D$10+'СЕТ СН'!$F$6-'СЕТ СН'!$F$23</f>
        <v>829.29136275000019</v>
      </c>
      <c r="W26" s="37">
        <f>SUMIFS(СВЦЭМ!$D$34:$D$777,СВЦЭМ!$A$34:$A$777,$A26,СВЦЭМ!$B$34:$B$777,W$11)+'СЕТ СН'!$F$11+СВЦЭМ!$D$10+'СЕТ СН'!$F$6-'СЕТ СН'!$F$23</f>
        <v>824.70228254999984</v>
      </c>
      <c r="X26" s="37">
        <f>SUMIFS(СВЦЭМ!$D$34:$D$777,СВЦЭМ!$A$34:$A$777,$A26,СВЦЭМ!$B$34:$B$777,X$11)+'СЕТ СН'!$F$11+СВЦЭМ!$D$10+'СЕТ СН'!$F$6-'СЕТ СН'!$F$23</f>
        <v>820.3301778099999</v>
      </c>
      <c r="Y26" s="37">
        <f>SUMIFS(СВЦЭМ!$D$34:$D$777,СВЦЭМ!$A$34:$A$777,$A26,СВЦЭМ!$B$34:$B$777,Y$11)+'СЕТ СН'!$F$11+СВЦЭМ!$D$10+'СЕТ СН'!$F$6-'СЕТ СН'!$F$23</f>
        <v>834.07442132000006</v>
      </c>
    </row>
    <row r="27" spans="1:25" ht="15.75" x14ac:dyDescent="0.2">
      <c r="A27" s="36">
        <f t="shared" si="0"/>
        <v>42751</v>
      </c>
      <c r="B27" s="37">
        <f>SUMIFS(СВЦЭМ!$D$34:$D$777,СВЦЭМ!$A$34:$A$777,$A27,СВЦЭМ!$B$34:$B$777,B$11)+'СЕТ СН'!$F$11+СВЦЭМ!$D$10+'СЕТ СН'!$F$6-'СЕТ СН'!$F$23</f>
        <v>868.00278191999996</v>
      </c>
      <c r="C27" s="37">
        <f>SUMIFS(СВЦЭМ!$D$34:$D$777,СВЦЭМ!$A$34:$A$777,$A27,СВЦЭМ!$B$34:$B$777,C$11)+'СЕТ СН'!$F$11+СВЦЭМ!$D$10+'СЕТ СН'!$F$6-'СЕТ СН'!$F$23</f>
        <v>902.29699995999999</v>
      </c>
      <c r="D27" s="37">
        <f>SUMIFS(СВЦЭМ!$D$34:$D$777,СВЦЭМ!$A$34:$A$777,$A27,СВЦЭМ!$B$34:$B$777,D$11)+'СЕТ СН'!$F$11+СВЦЭМ!$D$10+'СЕТ СН'!$F$6-'СЕТ СН'!$F$23</f>
        <v>927.00297481000007</v>
      </c>
      <c r="E27" s="37">
        <f>SUMIFS(СВЦЭМ!$D$34:$D$777,СВЦЭМ!$A$34:$A$777,$A27,СВЦЭМ!$B$34:$B$777,E$11)+'СЕТ СН'!$F$11+СВЦЭМ!$D$10+'СЕТ СН'!$F$6-'СЕТ СН'!$F$23</f>
        <v>938.84630343000026</v>
      </c>
      <c r="F27" s="37">
        <f>SUMIFS(СВЦЭМ!$D$34:$D$777,СВЦЭМ!$A$34:$A$777,$A27,СВЦЭМ!$B$34:$B$777,F$11)+'СЕТ СН'!$F$11+СВЦЭМ!$D$10+'СЕТ СН'!$F$6-'СЕТ СН'!$F$23</f>
        <v>938.1425030700002</v>
      </c>
      <c r="G27" s="37">
        <f>SUMIFS(СВЦЭМ!$D$34:$D$777,СВЦЭМ!$A$34:$A$777,$A27,СВЦЭМ!$B$34:$B$777,G$11)+'СЕТ СН'!$F$11+СВЦЭМ!$D$10+'СЕТ СН'!$F$6-'СЕТ СН'!$F$23</f>
        <v>921.81938102999993</v>
      </c>
      <c r="H27" s="37">
        <f>SUMIFS(СВЦЭМ!$D$34:$D$777,СВЦЭМ!$A$34:$A$777,$A27,СВЦЭМ!$B$34:$B$777,H$11)+'СЕТ СН'!$F$11+СВЦЭМ!$D$10+'СЕТ СН'!$F$6-'СЕТ СН'!$F$23</f>
        <v>910.07181087000026</v>
      </c>
      <c r="I27" s="37">
        <f>SUMIFS(СВЦЭМ!$D$34:$D$777,СВЦЭМ!$A$34:$A$777,$A27,СВЦЭМ!$B$34:$B$777,I$11)+'СЕТ СН'!$F$11+СВЦЭМ!$D$10+'СЕТ СН'!$F$6-'СЕТ СН'!$F$23</f>
        <v>849.61135203000003</v>
      </c>
      <c r="J27" s="37">
        <f>SUMIFS(СВЦЭМ!$D$34:$D$777,СВЦЭМ!$A$34:$A$777,$A27,СВЦЭМ!$B$34:$B$777,J$11)+'СЕТ СН'!$F$11+СВЦЭМ!$D$10+'СЕТ СН'!$F$6-'СЕТ СН'!$F$23</f>
        <v>920.24231510000027</v>
      </c>
      <c r="K27" s="37">
        <f>SUMIFS(СВЦЭМ!$D$34:$D$777,СВЦЭМ!$A$34:$A$777,$A27,СВЦЭМ!$B$34:$B$777,K$11)+'СЕТ СН'!$F$11+СВЦЭМ!$D$10+'СЕТ СН'!$F$6-'СЕТ СН'!$F$23</f>
        <v>861.80986803999986</v>
      </c>
      <c r="L27" s="37">
        <f>SUMIFS(СВЦЭМ!$D$34:$D$777,СВЦЭМ!$A$34:$A$777,$A27,СВЦЭМ!$B$34:$B$777,L$11)+'СЕТ СН'!$F$11+СВЦЭМ!$D$10+'СЕТ СН'!$F$6-'СЕТ СН'!$F$23</f>
        <v>866.92073362000019</v>
      </c>
      <c r="M27" s="37">
        <f>SUMIFS(СВЦЭМ!$D$34:$D$777,СВЦЭМ!$A$34:$A$777,$A27,СВЦЭМ!$B$34:$B$777,M$11)+'СЕТ СН'!$F$11+СВЦЭМ!$D$10+'СЕТ СН'!$F$6-'СЕТ СН'!$F$23</f>
        <v>861.23272460999988</v>
      </c>
      <c r="N27" s="37">
        <f>SUMIFS(СВЦЭМ!$D$34:$D$777,СВЦЭМ!$A$34:$A$777,$A27,СВЦЭМ!$B$34:$B$777,N$11)+'СЕТ СН'!$F$11+СВЦЭМ!$D$10+'СЕТ СН'!$F$6-'СЕТ СН'!$F$23</f>
        <v>846.2316042299999</v>
      </c>
      <c r="O27" s="37">
        <f>SUMIFS(СВЦЭМ!$D$34:$D$777,СВЦЭМ!$A$34:$A$777,$A27,СВЦЭМ!$B$34:$B$777,O$11)+'СЕТ СН'!$F$11+СВЦЭМ!$D$10+'СЕТ СН'!$F$6-'СЕТ СН'!$F$23</f>
        <v>841.41727907999984</v>
      </c>
      <c r="P27" s="37">
        <f>SUMIFS(СВЦЭМ!$D$34:$D$777,СВЦЭМ!$A$34:$A$777,$A27,СВЦЭМ!$B$34:$B$777,P$11)+'СЕТ СН'!$F$11+СВЦЭМ!$D$10+'СЕТ СН'!$F$6-'СЕТ СН'!$F$23</f>
        <v>840.14185120000002</v>
      </c>
      <c r="Q27" s="37">
        <f>SUMIFS(СВЦЭМ!$D$34:$D$777,СВЦЭМ!$A$34:$A$777,$A27,СВЦЭМ!$B$34:$B$777,Q$11)+'СЕТ СН'!$F$11+СВЦЭМ!$D$10+'СЕТ СН'!$F$6-'СЕТ СН'!$F$23</f>
        <v>836.42009255999983</v>
      </c>
      <c r="R27" s="37">
        <f>SUMIFS(СВЦЭМ!$D$34:$D$777,СВЦЭМ!$A$34:$A$777,$A27,СВЦЭМ!$B$34:$B$777,R$11)+'СЕТ СН'!$F$11+СВЦЭМ!$D$10+'СЕТ СН'!$F$6-'СЕТ СН'!$F$23</f>
        <v>841.12116158000026</v>
      </c>
      <c r="S27" s="37">
        <f>SUMIFS(СВЦЭМ!$D$34:$D$777,СВЦЭМ!$A$34:$A$777,$A27,СВЦЭМ!$B$34:$B$777,S$11)+'СЕТ СН'!$F$11+СВЦЭМ!$D$10+'СЕТ СН'!$F$6-'СЕТ СН'!$F$23</f>
        <v>854.88386557000013</v>
      </c>
      <c r="T27" s="37">
        <f>SUMIFS(СВЦЭМ!$D$34:$D$777,СВЦЭМ!$A$34:$A$777,$A27,СВЦЭМ!$B$34:$B$777,T$11)+'СЕТ СН'!$F$11+СВЦЭМ!$D$10+'СЕТ СН'!$F$6-'СЕТ СН'!$F$23</f>
        <v>843.87425779000023</v>
      </c>
      <c r="U27" s="37">
        <f>SUMIFS(СВЦЭМ!$D$34:$D$777,СВЦЭМ!$A$34:$A$777,$A27,СВЦЭМ!$B$34:$B$777,U$11)+'СЕТ СН'!$F$11+СВЦЭМ!$D$10+'СЕТ СН'!$F$6-'СЕТ СН'!$F$23</f>
        <v>848.95764897000026</v>
      </c>
      <c r="V27" s="37">
        <f>SUMIFS(СВЦЭМ!$D$34:$D$777,СВЦЭМ!$A$34:$A$777,$A27,СВЦЭМ!$B$34:$B$777,V$11)+'СЕТ СН'!$F$11+СВЦЭМ!$D$10+'СЕТ СН'!$F$6-'СЕТ СН'!$F$23</f>
        <v>856.9670555900002</v>
      </c>
      <c r="W27" s="37">
        <f>SUMIFS(СВЦЭМ!$D$34:$D$777,СВЦЭМ!$A$34:$A$777,$A27,СВЦЭМ!$B$34:$B$777,W$11)+'СЕТ СН'!$F$11+СВЦЭМ!$D$10+'СЕТ СН'!$F$6-'СЕТ СН'!$F$23</f>
        <v>851.51258721000022</v>
      </c>
      <c r="X27" s="37">
        <f>SUMIFS(СВЦЭМ!$D$34:$D$777,СВЦЭМ!$A$34:$A$777,$A27,СВЦЭМ!$B$34:$B$777,X$11)+'СЕТ СН'!$F$11+СВЦЭМ!$D$10+'СЕТ СН'!$F$6-'СЕТ СН'!$F$23</f>
        <v>853.48397053999997</v>
      </c>
      <c r="Y27" s="37">
        <f>SUMIFS(СВЦЭМ!$D$34:$D$777,СВЦЭМ!$A$34:$A$777,$A27,СВЦЭМ!$B$34:$B$777,Y$11)+'СЕТ СН'!$F$11+СВЦЭМ!$D$10+'СЕТ СН'!$F$6-'СЕТ СН'!$F$23</f>
        <v>849.50423529999989</v>
      </c>
    </row>
    <row r="28" spans="1:25" ht="15.75" x14ac:dyDescent="0.2">
      <c r="A28" s="36">
        <f t="shared" si="0"/>
        <v>42752</v>
      </c>
      <c r="B28" s="37">
        <f>SUMIFS(СВЦЭМ!$D$34:$D$777,СВЦЭМ!$A$34:$A$777,$A28,СВЦЭМ!$B$34:$B$777,B$11)+'СЕТ СН'!$F$11+СВЦЭМ!$D$10+'СЕТ СН'!$F$6-'СЕТ СН'!$F$23</f>
        <v>853.04857324000022</v>
      </c>
      <c r="C28" s="37">
        <f>SUMIFS(СВЦЭМ!$D$34:$D$777,СВЦЭМ!$A$34:$A$777,$A28,СВЦЭМ!$B$34:$B$777,C$11)+'СЕТ СН'!$F$11+СВЦЭМ!$D$10+'СЕТ СН'!$F$6-'СЕТ СН'!$F$23</f>
        <v>872.70411515000023</v>
      </c>
      <c r="D28" s="37">
        <f>SUMIFS(СВЦЭМ!$D$34:$D$777,СВЦЭМ!$A$34:$A$777,$A28,СВЦЭМ!$B$34:$B$777,D$11)+'СЕТ СН'!$F$11+СВЦЭМ!$D$10+'СЕТ СН'!$F$6-'СЕТ СН'!$F$23</f>
        <v>926.59036963000017</v>
      </c>
      <c r="E28" s="37">
        <f>SUMIFS(СВЦЭМ!$D$34:$D$777,СВЦЭМ!$A$34:$A$777,$A28,СВЦЭМ!$B$34:$B$777,E$11)+'СЕТ СН'!$F$11+СВЦЭМ!$D$10+'СЕТ СН'!$F$6-'СЕТ СН'!$F$23</f>
        <v>919.71796519999998</v>
      </c>
      <c r="F28" s="37">
        <f>SUMIFS(СВЦЭМ!$D$34:$D$777,СВЦЭМ!$A$34:$A$777,$A28,СВЦЭМ!$B$34:$B$777,F$11)+'СЕТ СН'!$F$11+СВЦЭМ!$D$10+'СЕТ СН'!$F$6-'СЕТ СН'!$F$23</f>
        <v>921.10974407000003</v>
      </c>
      <c r="G28" s="37">
        <f>SUMIFS(СВЦЭМ!$D$34:$D$777,СВЦЭМ!$A$34:$A$777,$A28,СВЦЭМ!$B$34:$B$777,G$11)+'СЕТ СН'!$F$11+СВЦЭМ!$D$10+'СЕТ СН'!$F$6-'СЕТ СН'!$F$23</f>
        <v>900.79778197999985</v>
      </c>
      <c r="H28" s="37">
        <f>SUMIFS(СВЦЭМ!$D$34:$D$777,СВЦЭМ!$A$34:$A$777,$A28,СВЦЭМ!$B$34:$B$777,H$11)+'СЕТ СН'!$F$11+СВЦЭМ!$D$10+'СЕТ СН'!$F$6-'СЕТ СН'!$F$23</f>
        <v>828.34678291</v>
      </c>
      <c r="I28" s="37">
        <f>SUMIFS(СВЦЭМ!$D$34:$D$777,СВЦЭМ!$A$34:$A$777,$A28,СВЦЭМ!$B$34:$B$777,I$11)+'СЕТ СН'!$F$11+СВЦЭМ!$D$10+'СЕТ СН'!$F$6-'СЕТ СН'!$F$23</f>
        <v>858.38148408000006</v>
      </c>
      <c r="J28" s="37">
        <f>SUMIFS(СВЦЭМ!$D$34:$D$777,СВЦЭМ!$A$34:$A$777,$A28,СВЦЭМ!$B$34:$B$777,J$11)+'СЕТ СН'!$F$11+СВЦЭМ!$D$10+'СЕТ СН'!$F$6-'СЕТ СН'!$F$23</f>
        <v>815.66150000000016</v>
      </c>
      <c r="K28" s="37">
        <f>SUMIFS(СВЦЭМ!$D$34:$D$777,СВЦЭМ!$A$34:$A$777,$A28,СВЦЭМ!$B$34:$B$777,K$11)+'СЕТ СН'!$F$11+СВЦЭМ!$D$10+'СЕТ СН'!$F$6-'СЕТ СН'!$F$23</f>
        <v>839.1357852000001</v>
      </c>
      <c r="L28" s="37">
        <f>SUMIFS(СВЦЭМ!$D$34:$D$777,СВЦЭМ!$A$34:$A$777,$A28,СВЦЭМ!$B$34:$B$777,L$11)+'СЕТ СН'!$F$11+СВЦЭМ!$D$10+'СЕТ СН'!$F$6-'СЕТ СН'!$F$23</f>
        <v>852.21660283000028</v>
      </c>
      <c r="M28" s="37">
        <f>SUMIFS(СВЦЭМ!$D$34:$D$777,СВЦЭМ!$A$34:$A$777,$A28,СВЦЭМ!$B$34:$B$777,M$11)+'СЕТ СН'!$F$11+СВЦЭМ!$D$10+'СЕТ СН'!$F$6-'СЕТ СН'!$F$23</f>
        <v>861.34416986999986</v>
      </c>
      <c r="N28" s="37">
        <f>SUMIFS(СВЦЭМ!$D$34:$D$777,СВЦЭМ!$A$34:$A$777,$A28,СВЦЭМ!$B$34:$B$777,N$11)+'СЕТ СН'!$F$11+СВЦЭМ!$D$10+'СЕТ СН'!$F$6-'СЕТ СН'!$F$23</f>
        <v>862.79581344000007</v>
      </c>
      <c r="O28" s="37">
        <f>SUMIFS(СВЦЭМ!$D$34:$D$777,СВЦЭМ!$A$34:$A$777,$A28,СВЦЭМ!$B$34:$B$777,O$11)+'СЕТ СН'!$F$11+СВЦЭМ!$D$10+'СЕТ СН'!$F$6-'СЕТ СН'!$F$23</f>
        <v>858.80357400999992</v>
      </c>
      <c r="P28" s="37">
        <f>SUMIFS(СВЦЭМ!$D$34:$D$777,СВЦЭМ!$A$34:$A$777,$A28,СВЦЭМ!$B$34:$B$777,P$11)+'СЕТ СН'!$F$11+СВЦЭМ!$D$10+'СЕТ СН'!$F$6-'СЕТ СН'!$F$23</f>
        <v>856.44885784999997</v>
      </c>
      <c r="Q28" s="37">
        <f>SUMIFS(СВЦЭМ!$D$34:$D$777,СВЦЭМ!$A$34:$A$777,$A28,СВЦЭМ!$B$34:$B$777,Q$11)+'СЕТ СН'!$F$11+СВЦЭМ!$D$10+'СЕТ СН'!$F$6-'СЕТ СН'!$F$23</f>
        <v>849.66818022000007</v>
      </c>
      <c r="R28" s="37">
        <f>SUMIFS(СВЦЭМ!$D$34:$D$777,СВЦЭМ!$A$34:$A$777,$A28,СВЦЭМ!$B$34:$B$777,R$11)+'СЕТ СН'!$F$11+СВЦЭМ!$D$10+'СЕТ СН'!$F$6-'СЕТ СН'!$F$23</f>
        <v>846.78606984999988</v>
      </c>
      <c r="S28" s="37">
        <f>SUMIFS(СВЦЭМ!$D$34:$D$777,СВЦЭМ!$A$34:$A$777,$A28,СВЦЭМ!$B$34:$B$777,S$11)+'СЕТ СН'!$F$11+СВЦЭМ!$D$10+'СЕТ СН'!$F$6-'СЕТ СН'!$F$23</f>
        <v>817.97440179000023</v>
      </c>
      <c r="T28" s="37">
        <f>SUMIFS(СВЦЭМ!$D$34:$D$777,СВЦЭМ!$A$34:$A$777,$A28,СВЦЭМ!$B$34:$B$777,T$11)+'СЕТ СН'!$F$11+СВЦЭМ!$D$10+'СЕТ СН'!$F$6-'СЕТ СН'!$F$23</f>
        <v>798.55979168000022</v>
      </c>
      <c r="U28" s="37">
        <f>SUMIFS(СВЦЭМ!$D$34:$D$777,СВЦЭМ!$A$34:$A$777,$A28,СВЦЭМ!$B$34:$B$777,U$11)+'СЕТ СН'!$F$11+СВЦЭМ!$D$10+'СЕТ СН'!$F$6-'СЕТ СН'!$F$23</f>
        <v>816.75727736999988</v>
      </c>
      <c r="V28" s="37">
        <f>SUMIFS(СВЦЭМ!$D$34:$D$777,СВЦЭМ!$A$34:$A$777,$A28,СВЦЭМ!$B$34:$B$777,V$11)+'СЕТ СН'!$F$11+СВЦЭМ!$D$10+'СЕТ СН'!$F$6-'СЕТ СН'!$F$23</f>
        <v>828.6151553499999</v>
      </c>
      <c r="W28" s="37">
        <f>SUMIFS(СВЦЭМ!$D$34:$D$777,СВЦЭМ!$A$34:$A$777,$A28,СВЦЭМ!$B$34:$B$777,W$11)+'СЕТ СН'!$F$11+СВЦЭМ!$D$10+'СЕТ СН'!$F$6-'СЕТ СН'!$F$23</f>
        <v>838.73458740000024</v>
      </c>
      <c r="X28" s="37">
        <f>SUMIFS(СВЦЭМ!$D$34:$D$777,СВЦЭМ!$A$34:$A$777,$A28,СВЦЭМ!$B$34:$B$777,X$11)+'СЕТ СН'!$F$11+СВЦЭМ!$D$10+'СЕТ СН'!$F$6-'СЕТ СН'!$F$23</f>
        <v>855.07902221999984</v>
      </c>
      <c r="Y28" s="37">
        <f>SUMIFS(СВЦЭМ!$D$34:$D$777,СВЦЭМ!$A$34:$A$777,$A28,СВЦЭМ!$B$34:$B$777,Y$11)+'СЕТ СН'!$F$11+СВЦЭМ!$D$10+'СЕТ СН'!$F$6-'СЕТ СН'!$F$23</f>
        <v>842.9491249900002</v>
      </c>
    </row>
    <row r="29" spans="1:25" ht="15.75" x14ac:dyDescent="0.2">
      <c r="A29" s="36">
        <f t="shared" si="0"/>
        <v>42753</v>
      </c>
      <c r="B29" s="37">
        <f>SUMIFS(СВЦЭМ!$D$34:$D$777,СВЦЭМ!$A$34:$A$777,$A29,СВЦЭМ!$B$34:$B$777,B$11)+'СЕТ СН'!$F$11+СВЦЭМ!$D$10+'СЕТ СН'!$F$6-'СЕТ СН'!$F$23</f>
        <v>920.67074395000009</v>
      </c>
      <c r="C29" s="37">
        <f>SUMIFS(СВЦЭМ!$D$34:$D$777,СВЦЭМ!$A$34:$A$777,$A29,СВЦЭМ!$B$34:$B$777,C$11)+'СЕТ СН'!$F$11+СВЦЭМ!$D$10+'СЕТ СН'!$F$6-'СЕТ СН'!$F$23</f>
        <v>938.55348348000007</v>
      </c>
      <c r="D29" s="37">
        <f>SUMIFS(СВЦЭМ!$D$34:$D$777,СВЦЭМ!$A$34:$A$777,$A29,СВЦЭМ!$B$34:$B$777,D$11)+'СЕТ СН'!$F$11+СВЦЭМ!$D$10+'СЕТ СН'!$F$6-'СЕТ СН'!$F$23</f>
        <v>940.95856189999995</v>
      </c>
      <c r="E29" s="37">
        <f>SUMIFS(СВЦЭМ!$D$34:$D$777,СВЦЭМ!$A$34:$A$777,$A29,СВЦЭМ!$B$34:$B$777,E$11)+'СЕТ СН'!$F$11+СВЦЭМ!$D$10+'СЕТ СН'!$F$6-'СЕТ СН'!$F$23</f>
        <v>952.76031280999996</v>
      </c>
      <c r="F29" s="37">
        <f>SUMIFS(СВЦЭМ!$D$34:$D$777,СВЦЭМ!$A$34:$A$777,$A29,СВЦЭМ!$B$34:$B$777,F$11)+'СЕТ СН'!$F$11+СВЦЭМ!$D$10+'СЕТ СН'!$F$6-'СЕТ СН'!$F$23</f>
        <v>952.42386250000027</v>
      </c>
      <c r="G29" s="37">
        <f>SUMIFS(СВЦЭМ!$D$34:$D$777,СВЦЭМ!$A$34:$A$777,$A29,СВЦЭМ!$B$34:$B$777,G$11)+'СЕТ СН'!$F$11+СВЦЭМ!$D$10+'СЕТ СН'!$F$6-'СЕТ СН'!$F$23</f>
        <v>941.25771975999987</v>
      </c>
      <c r="H29" s="37">
        <f>SUMIFS(СВЦЭМ!$D$34:$D$777,СВЦЭМ!$A$34:$A$777,$A29,СВЦЭМ!$B$34:$B$777,H$11)+'СЕТ СН'!$F$11+СВЦЭМ!$D$10+'СЕТ СН'!$F$6-'СЕТ СН'!$F$23</f>
        <v>919.77903891999995</v>
      </c>
      <c r="I29" s="37">
        <f>SUMIFS(СВЦЭМ!$D$34:$D$777,СВЦЭМ!$A$34:$A$777,$A29,СВЦЭМ!$B$34:$B$777,I$11)+'СЕТ СН'!$F$11+СВЦЭМ!$D$10+'СЕТ СН'!$F$6-'СЕТ СН'!$F$23</f>
        <v>866.35242182000002</v>
      </c>
      <c r="J29" s="37">
        <f>SUMIFS(СВЦЭМ!$D$34:$D$777,СВЦЭМ!$A$34:$A$777,$A29,СВЦЭМ!$B$34:$B$777,J$11)+'СЕТ СН'!$F$11+СВЦЭМ!$D$10+'СЕТ СН'!$F$6-'СЕТ СН'!$F$23</f>
        <v>830.2377118899999</v>
      </c>
      <c r="K29" s="37">
        <f>SUMIFS(СВЦЭМ!$D$34:$D$777,СВЦЭМ!$A$34:$A$777,$A29,СВЦЭМ!$B$34:$B$777,K$11)+'СЕТ СН'!$F$11+СВЦЭМ!$D$10+'СЕТ СН'!$F$6-'СЕТ СН'!$F$23</f>
        <v>821.74599463999994</v>
      </c>
      <c r="L29" s="37">
        <f>SUMIFS(СВЦЭМ!$D$34:$D$777,СВЦЭМ!$A$34:$A$777,$A29,СВЦЭМ!$B$34:$B$777,L$11)+'СЕТ СН'!$F$11+СВЦЭМ!$D$10+'СЕТ СН'!$F$6-'СЕТ СН'!$F$23</f>
        <v>825.22455257000001</v>
      </c>
      <c r="M29" s="37">
        <f>SUMIFS(СВЦЭМ!$D$34:$D$777,СВЦЭМ!$A$34:$A$777,$A29,СВЦЭМ!$B$34:$B$777,M$11)+'СЕТ СН'!$F$11+СВЦЭМ!$D$10+'СЕТ СН'!$F$6-'СЕТ СН'!$F$23</f>
        <v>823.80568471000015</v>
      </c>
      <c r="N29" s="37">
        <f>SUMIFS(СВЦЭМ!$D$34:$D$777,СВЦЭМ!$A$34:$A$777,$A29,СВЦЭМ!$B$34:$B$777,N$11)+'СЕТ СН'!$F$11+СВЦЭМ!$D$10+'СЕТ СН'!$F$6-'СЕТ СН'!$F$23</f>
        <v>823.82339486000001</v>
      </c>
      <c r="O29" s="37">
        <f>SUMIFS(СВЦЭМ!$D$34:$D$777,СВЦЭМ!$A$34:$A$777,$A29,СВЦЭМ!$B$34:$B$777,O$11)+'СЕТ СН'!$F$11+СВЦЭМ!$D$10+'СЕТ СН'!$F$6-'СЕТ СН'!$F$23</f>
        <v>826.41374922000023</v>
      </c>
      <c r="P29" s="37">
        <f>SUMIFS(СВЦЭМ!$D$34:$D$777,СВЦЭМ!$A$34:$A$777,$A29,СВЦЭМ!$B$34:$B$777,P$11)+'СЕТ СН'!$F$11+СВЦЭМ!$D$10+'СЕТ СН'!$F$6-'СЕТ СН'!$F$23</f>
        <v>832.69434524999997</v>
      </c>
      <c r="Q29" s="37">
        <f>SUMIFS(СВЦЭМ!$D$34:$D$777,СВЦЭМ!$A$34:$A$777,$A29,СВЦЭМ!$B$34:$B$777,Q$11)+'СЕТ СН'!$F$11+СВЦЭМ!$D$10+'СЕТ СН'!$F$6-'СЕТ СН'!$F$23</f>
        <v>842.53862934000017</v>
      </c>
      <c r="R29" s="37">
        <f>SUMIFS(СВЦЭМ!$D$34:$D$777,СВЦЭМ!$A$34:$A$777,$A29,СВЦЭМ!$B$34:$B$777,R$11)+'СЕТ СН'!$F$11+СВЦЭМ!$D$10+'СЕТ СН'!$F$6-'СЕТ СН'!$F$23</f>
        <v>841.82525033000002</v>
      </c>
      <c r="S29" s="37">
        <f>SUMIFS(СВЦЭМ!$D$34:$D$777,СВЦЭМ!$A$34:$A$777,$A29,СВЦЭМ!$B$34:$B$777,S$11)+'СЕТ СН'!$F$11+СВЦЭМ!$D$10+'СЕТ СН'!$F$6-'СЕТ СН'!$F$23</f>
        <v>822.99484555000026</v>
      </c>
      <c r="T29" s="37">
        <f>SUMIFS(СВЦЭМ!$D$34:$D$777,СВЦЭМ!$A$34:$A$777,$A29,СВЦЭМ!$B$34:$B$777,T$11)+'СЕТ СН'!$F$11+СВЦЭМ!$D$10+'СЕТ СН'!$F$6-'СЕТ СН'!$F$23</f>
        <v>809.54706584999985</v>
      </c>
      <c r="U29" s="37">
        <f>SUMIFS(СВЦЭМ!$D$34:$D$777,СВЦЭМ!$A$34:$A$777,$A29,СВЦЭМ!$B$34:$B$777,U$11)+'СЕТ СН'!$F$11+СВЦЭМ!$D$10+'СЕТ СН'!$F$6-'СЕТ СН'!$F$23</f>
        <v>813.13880323000012</v>
      </c>
      <c r="V29" s="37">
        <f>SUMIFS(СВЦЭМ!$D$34:$D$777,СВЦЭМ!$A$34:$A$777,$A29,СВЦЭМ!$B$34:$B$777,V$11)+'СЕТ СН'!$F$11+СВЦЭМ!$D$10+'СЕТ СН'!$F$6-'СЕТ СН'!$F$23</f>
        <v>809.13193868999997</v>
      </c>
      <c r="W29" s="37">
        <f>SUMIFS(СВЦЭМ!$D$34:$D$777,СВЦЭМ!$A$34:$A$777,$A29,СВЦЭМ!$B$34:$B$777,W$11)+'СЕТ СН'!$F$11+СВЦЭМ!$D$10+'СЕТ СН'!$F$6-'СЕТ СН'!$F$23</f>
        <v>809.62655089000009</v>
      </c>
      <c r="X29" s="37">
        <f>SUMIFS(СВЦЭМ!$D$34:$D$777,СВЦЭМ!$A$34:$A$777,$A29,СВЦЭМ!$B$34:$B$777,X$11)+'СЕТ СН'!$F$11+СВЦЭМ!$D$10+'СЕТ СН'!$F$6-'СЕТ СН'!$F$23</f>
        <v>834.50654287999987</v>
      </c>
      <c r="Y29" s="37">
        <f>SUMIFS(СВЦЭМ!$D$34:$D$777,СВЦЭМ!$A$34:$A$777,$A29,СВЦЭМ!$B$34:$B$777,Y$11)+'СЕТ СН'!$F$11+СВЦЭМ!$D$10+'СЕТ СН'!$F$6-'СЕТ СН'!$F$23</f>
        <v>864.07611112999984</v>
      </c>
    </row>
    <row r="30" spans="1:25" ht="15.75" x14ac:dyDescent="0.2">
      <c r="A30" s="36">
        <f t="shared" si="0"/>
        <v>42754</v>
      </c>
      <c r="B30" s="37">
        <f>SUMIFS(СВЦЭМ!$D$34:$D$777,СВЦЭМ!$A$34:$A$777,$A30,СВЦЭМ!$B$34:$B$777,B$11)+'СЕТ СН'!$F$11+СВЦЭМ!$D$10+'СЕТ СН'!$F$6-'СЕТ СН'!$F$23</f>
        <v>881.46227695000016</v>
      </c>
      <c r="C30" s="37">
        <f>SUMIFS(СВЦЭМ!$D$34:$D$777,СВЦЭМ!$A$34:$A$777,$A30,СВЦЭМ!$B$34:$B$777,C$11)+'СЕТ СН'!$F$11+СВЦЭМ!$D$10+'СЕТ СН'!$F$6-'СЕТ СН'!$F$23</f>
        <v>918.4226588800002</v>
      </c>
      <c r="D30" s="37">
        <f>SUMIFS(СВЦЭМ!$D$34:$D$777,СВЦЭМ!$A$34:$A$777,$A30,СВЦЭМ!$B$34:$B$777,D$11)+'СЕТ СН'!$F$11+СВЦЭМ!$D$10+'СЕТ СН'!$F$6-'СЕТ СН'!$F$23</f>
        <v>944.09798622000017</v>
      </c>
      <c r="E30" s="37">
        <f>SUMIFS(СВЦЭМ!$D$34:$D$777,СВЦЭМ!$A$34:$A$777,$A30,СВЦЭМ!$B$34:$B$777,E$11)+'СЕТ СН'!$F$11+СВЦЭМ!$D$10+'СЕТ СН'!$F$6-'СЕТ СН'!$F$23</f>
        <v>952.47598018000008</v>
      </c>
      <c r="F30" s="37">
        <f>SUMIFS(СВЦЭМ!$D$34:$D$777,СВЦЭМ!$A$34:$A$777,$A30,СВЦЭМ!$B$34:$B$777,F$11)+'СЕТ СН'!$F$11+СВЦЭМ!$D$10+'СЕТ СН'!$F$6-'СЕТ СН'!$F$23</f>
        <v>947.14844970000013</v>
      </c>
      <c r="G30" s="37">
        <f>SUMIFS(СВЦЭМ!$D$34:$D$777,СВЦЭМ!$A$34:$A$777,$A30,СВЦЭМ!$B$34:$B$777,G$11)+'СЕТ СН'!$F$11+СВЦЭМ!$D$10+'СЕТ СН'!$F$6-'СЕТ СН'!$F$23</f>
        <v>933.4792471400001</v>
      </c>
      <c r="H30" s="37">
        <f>SUMIFS(СВЦЭМ!$D$34:$D$777,СВЦЭМ!$A$34:$A$777,$A30,СВЦЭМ!$B$34:$B$777,H$11)+'СЕТ СН'!$F$11+СВЦЭМ!$D$10+'СЕТ СН'!$F$6-'СЕТ СН'!$F$23</f>
        <v>883.8657974900002</v>
      </c>
      <c r="I30" s="37">
        <f>SUMIFS(СВЦЭМ!$D$34:$D$777,СВЦЭМ!$A$34:$A$777,$A30,СВЦЭМ!$B$34:$B$777,I$11)+'СЕТ СН'!$F$11+СВЦЭМ!$D$10+'СЕТ СН'!$F$6-'СЕТ СН'!$F$23</f>
        <v>845.50328771000022</v>
      </c>
      <c r="J30" s="37">
        <f>SUMIFS(СВЦЭМ!$D$34:$D$777,СВЦЭМ!$A$34:$A$777,$A30,СВЦЭМ!$B$34:$B$777,J$11)+'СЕТ СН'!$F$11+СВЦЭМ!$D$10+'СЕТ СН'!$F$6-'СЕТ СН'!$F$23</f>
        <v>825.10152986999992</v>
      </c>
      <c r="K30" s="37">
        <f>SUMIFS(СВЦЭМ!$D$34:$D$777,СВЦЭМ!$A$34:$A$777,$A30,СВЦЭМ!$B$34:$B$777,K$11)+'СЕТ СН'!$F$11+СВЦЭМ!$D$10+'СЕТ СН'!$F$6-'СЕТ СН'!$F$23</f>
        <v>809.12584958000025</v>
      </c>
      <c r="L30" s="37">
        <f>SUMIFS(СВЦЭМ!$D$34:$D$777,СВЦЭМ!$A$34:$A$777,$A30,СВЦЭМ!$B$34:$B$777,L$11)+'СЕТ СН'!$F$11+СВЦЭМ!$D$10+'СЕТ СН'!$F$6-'СЕТ СН'!$F$23</f>
        <v>816.27326559999983</v>
      </c>
      <c r="M30" s="37">
        <f>SUMIFS(СВЦЭМ!$D$34:$D$777,СВЦЭМ!$A$34:$A$777,$A30,СВЦЭМ!$B$34:$B$777,M$11)+'СЕТ СН'!$F$11+СВЦЭМ!$D$10+'СЕТ СН'!$F$6-'СЕТ СН'!$F$23</f>
        <v>816.13238231000014</v>
      </c>
      <c r="N30" s="37">
        <f>SUMIFS(СВЦЭМ!$D$34:$D$777,СВЦЭМ!$A$34:$A$777,$A30,СВЦЭМ!$B$34:$B$777,N$11)+'СЕТ СН'!$F$11+СВЦЭМ!$D$10+'СЕТ СН'!$F$6-'СЕТ СН'!$F$23</f>
        <v>829.54063757999984</v>
      </c>
      <c r="O30" s="37">
        <f>SUMIFS(СВЦЭМ!$D$34:$D$777,СВЦЭМ!$A$34:$A$777,$A30,СВЦЭМ!$B$34:$B$777,O$11)+'СЕТ СН'!$F$11+СВЦЭМ!$D$10+'СЕТ СН'!$F$6-'СЕТ СН'!$F$23</f>
        <v>833.55028305999986</v>
      </c>
      <c r="P30" s="37">
        <f>SUMIFS(СВЦЭМ!$D$34:$D$777,СВЦЭМ!$A$34:$A$777,$A30,СВЦЭМ!$B$34:$B$777,P$11)+'СЕТ СН'!$F$11+СВЦЭМ!$D$10+'СЕТ СН'!$F$6-'СЕТ СН'!$F$23</f>
        <v>846.47239532999993</v>
      </c>
      <c r="Q30" s="37">
        <f>SUMIFS(СВЦЭМ!$D$34:$D$777,СВЦЭМ!$A$34:$A$777,$A30,СВЦЭМ!$B$34:$B$777,Q$11)+'СЕТ СН'!$F$11+СВЦЭМ!$D$10+'СЕТ СН'!$F$6-'СЕТ СН'!$F$23</f>
        <v>861.49263805999999</v>
      </c>
      <c r="R30" s="37">
        <f>SUMIFS(СВЦЭМ!$D$34:$D$777,СВЦЭМ!$A$34:$A$777,$A30,СВЦЭМ!$B$34:$B$777,R$11)+'СЕТ СН'!$F$11+СВЦЭМ!$D$10+'СЕТ СН'!$F$6-'СЕТ СН'!$F$23</f>
        <v>853.19392564999998</v>
      </c>
      <c r="S30" s="37">
        <f>SUMIFS(СВЦЭМ!$D$34:$D$777,СВЦЭМ!$A$34:$A$777,$A30,СВЦЭМ!$B$34:$B$777,S$11)+'СЕТ СН'!$F$11+СВЦЭМ!$D$10+'СЕТ СН'!$F$6-'СЕТ СН'!$F$23</f>
        <v>835.51223145999984</v>
      </c>
      <c r="T30" s="37">
        <f>SUMIFS(СВЦЭМ!$D$34:$D$777,СВЦЭМ!$A$34:$A$777,$A30,СВЦЭМ!$B$34:$B$777,T$11)+'СЕТ СН'!$F$11+СВЦЭМ!$D$10+'СЕТ СН'!$F$6-'СЕТ СН'!$F$23</f>
        <v>818.1073040199999</v>
      </c>
      <c r="U30" s="37">
        <f>SUMIFS(СВЦЭМ!$D$34:$D$777,СВЦЭМ!$A$34:$A$777,$A30,СВЦЭМ!$B$34:$B$777,U$11)+'СЕТ СН'!$F$11+СВЦЭМ!$D$10+'СЕТ СН'!$F$6-'СЕТ СН'!$F$23</f>
        <v>817.27189429999999</v>
      </c>
      <c r="V30" s="37">
        <f>SUMIFS(СВЦЭМ!$D$34:$D$777,СВЦЭМ!$A$34:$A$777,$A30,СВЦЭМ!$B$34:$B$777,V$11)+'СЕТ СН'!$F$11+СВЦЭМ!$D$10+'СЕТ СН'!$F$6-'СЕТ СН'!$F$23</f>
        <v>833.54729076000012</v>
      </c>
      <c r="W30" s="37">
        <f>SUMIFS(СВЦЭМ!$D$34:$D$777,СВЦЭМ!$A$34:$A$777,$A30,СВЦЭМ!$B$34:$B$777,W$11)+'СЕТ СН'!$F$11+СВЦЭМ!$D$10+'СЕТ СН'!$F$6-'СЕТ СН'!$F$23</f>
        <v>813.75568706000013</v>
      </c>
      <c r="X30" s="37">
        <f>SUMIFS(СВЦЭМ!$D$34:$D$777,СВЦЭМ!$A$34:$A$777,$A30,СВЦЭМ!$B$34:$B$777,X$11)+'СЕТ СН'!$F$11+СВЦЭМ!$D$10+'СЕТ СН'!$F$6-'СЕТ СН'!$F$23</f>
        <v>815.37495803000002</v>
      </c>
      <c r="Y30" s="37">
        <f>SUMIFS(СВЦЭМ!$D$34:$D$777,СВЦЭМ!$A$34:$A$777,$A30,СВЦЭМ!$B$34:$B$777,Y$11)+'СЕТ СН'!$F$11+СВЦЭМ!$D$10+'СЕТ СН'!$F$6-'СЕТ СН'!$F$23</f>
        <v>848.1270032299999</v>
      </c>
    </row>
    <row r="31" spans="1:25" ht="15.75" x14ac:dyDescent="0.2">
      <c r="A31" s="36">
        <f t="shared" si="0"/>
        <v>42755</v>
      </c>
      <c r="B31" s="37">
        <f>SUMIFS(СВЦЭМ!$D$34:$D$777,СВЦЭМ!$A$34:$A$777,$A31,СВЦЭМ!$B$34:$B$777,B$11)+'СЕТ СН'!$F$11+СВЦЭМ!$D$10+'СЕТ СН'!$F$6-'СЕТ СН'!$F$23</f>
        <v>882.22678812000004</v>
      </c>
      <c r="C31" s="37">
        <f>SUMIFS(СВЦЭМ!$D$34:$D$777,СВЦЭМ!$A$34:$A$777,$A31,СВЦЭМ!$B$34:$B$777,C$11)+'СЕТ СН'!$F$11+СВЦЭМ!$D$10+'СЕТ СН'!$F$6-'СЕТ СН'!$F$23</f>
        <v>910.0726171199999</v>
      </c>
      <c r="D31" s="37">
        <f>SUMIFS(СВЦЭМ!$D$34:$D$777,СВЦЭМ!$A$34:$A$777,$A31,СВЦЭМ!$B$34:$B$777,D$11)+'СЕТ СН'!$F$11+СВЦЭМ!$D$10+'СЕТ СН'!$F$6-'СЕТ СН'!$F$23</f>
        <v>929.00622544999987</v>
      </c>
      <c r="E31" s="37">
        <f>SUMIFS(СВЦЭМ!$D$34:$D$777,СВЦЭМ!$A$34:$A$777,$A31,СВЦЭМ!$B$34:$B$777,E$11)+'СЕТ СН'!$F$11+СВЦЭМ!$D$10+'СЕТ СН'!$F$6-'СЕТ СН'!$F$23</f>
        <v>938.55912622999995</v>
      </c>
      <c r="F31" s="37">
        <f>SUMIFS(СВЦЭМ!$D$34:$D$777,СВЦЭМ!$A$34:$A$777,$A31,СВЦЭМ!$B$34:$B$777,F$11)+'СЕТ СН'!$F$11+СВЦЭМ!$D$10+'СЕТ СН'!$F$6-'СЕТ СН'!$F$23</f>
        <v>940.02471435999996</v>
      </c>
      <c r="G31" s="37">
        <f>SUMIFS(СВЦЭМ!$D$34:$D$777,СВЦЭМ!$A$34:$A$777,$A31,СВЦЭМ!$B$34:$B$777,G$11)+'СЕТ СН'!$F$11+СВЦЭМ!$D$10+'СЕТ СН'!$F$6-'СЕТ СН'!$F$23</f>
        <v>921.92733124000006</v>
      </c>
      <c r="H31" s="37">
        <f>SUMIFS(СВЦЭМ!$D$34:$D$777,СВЦЭМ!$A$34:$A$777,$A31,СВЦЭМ!$B$34:$B$777,H$11)+'СЕТ СН'!$F$11+СВЦЭМ!$D$10+'СЕТ СН'!$F$6-'СЕТ СН'!$F$23</f>
        <v>891.07918935999987</v>
      </c>
      <c r="I31" s="37">
        <f>SUMIFS(СВЦЭМ!$D$34:$D$777,СВЦЭМ!$A$34:$A$777,$A31,СВЦЭМ!$B$34:$B$777,I$11)+'СЕТ СН'!$F$11+СВЦЭМ!$D$10+'СЕТ СН'!$F$6-'СЕТ СН'!$F$23</f>
        <v>853.88343953000003</v>
      </c>
      <c r="J31" s="37">
        <f>SUMIFS(СВЦЭМ!$D$34:$D$777,СВЦЭМ!$A$34:$A$777,$A31,СВЦЭМ!$B$34:$B$777,J$11)+'СЕТ СН'!$F$11+СВЦЭМ!$D$10+'СЕТ СН'!$F$6-'СЕТ СН'!$F$23</f>
        <v>819.8186413200001</v>
      </c>
      <c r="K31" s="37">
        <f>SUMIFS(СВЦЭМ!$D$34:$D$777,СВЦЭМ!$A$34:$A$777,$A31,СВЦЭМ!$B$34:$B$777,K$11)+'СЕТ СН'!$F$11+СВЦЭМ!$D$10+'СЕТ СН'!$F$6-'СЕТ СН'!$F$23</f>
        <v>815.37221657999999</v>
      </c>
      <c r="L31" s="37">
        <f>SUMIFS(СВЦЭМ!$D$34:$D$777,СВЦЭМ!$A$34:$A$777,$A31,СВЦЭМ!$B$34:$B$777,L$11)+'СЕТ СН'!$F$11+СВЦЭМ!$D$10+'СЕТ СН'!$F$6-'СЕТ СН'!$F$23</f>
        <v>811.65660548999995</v>
      </c>
      <c r="M31" s="37">
        <f>SUMIFS(СВЦЭМ!$D$34:$D$777,СВЦЭМ!$A$34:$A$777,$A31,СВЦЭМ!$B$34:$B$777,M$11)+'СЕТ СН'!$F$11+СВЦЭМ!$D$10+'СЕТ СН'!$F$6-'СЕТ СН'!$F$23</f>
        <v>807.78982537999991</v>
      </c>
      <c r="N31" s="37">
        <f>SUMIFS(СВЦЭМ!$D$34:$D$777,СВЦЭМ!$A$34:$A$777,$A31,СВЦЭМ!$B$34:$B$777,N$11)+'СЕТ СН'!$F$11+СВЦЭМ!$D$10+'СЕТ СН'!$F$6-'СЕТ СН'!$F$23</f>
        <v>830.5794587800001</v>
      </c>
      <c r="O31" s="37">
        <f>SUMIFS(СВЦЭМ!$D$34:$D$777,СВЦЭМ!$A$34:$A$777,$A31,СВЦЭМ!$B$34:$B$777,O$11)+'СЕТ СН'!$F$11+СВЦЭМ!$D$10+'СЕТ СН'!$F$6-'СЕТ СН'!$F$23</f>
        <v>837.39342441999997</v>
      </c>
      <c r="P31" s="37">
        <f>SUMIFS(СВЦЭМ!$D$34:$D$777,СВЦЭМ!$A$34:$A$777,$A31,СВЦЭМ!$B$34:$B$777,P$11)+'СЕТ СН'!$F$11+СВЦЭМ!$D$10+'СЕТ СН'!$F$6-'СЕТ СН'!$F$23</f>
        <v>849.07810086000018</v>
      </c>
      <c r="Q31" s="37">
        <f>SUMIFS(СВЦЭМ!$D$34:$D$777,СВЦЭМ!$A$34:$A$777,$A31,СВЦЭМ!$B$34:$B$777,Q$11)+'СЕТ СН'!$F$11+СВЦЭМ!$D$10+'СЕТ СН'!$F$6-'СЕТ СН'!$F$23</f>
        <v>841.73597180000024</v>
      </c>
      <c r="R31" s="37">
        <f>SUMIFS(СВЦЭМ!$D$34:$D$777,СВЦЭМ!$A$34:$A$777,$A31,СВЦЭМ!$B$34:$B$777,R$11)+'СЕТ СН'!$F$11+СВЦЭМ!$D$10+'СЕТ СН'!$F$6-'СЕТ СН'!$F$23</f>
        <v>847.52154594000012</v>
      </c>
      <c r="S31" s="37">
        <f>SUMIFS(СВЦЭМ!$D$34:$D$777,СВЦЭМ!$A$34:$A$777,$A31,СВЦЭМ!$B$34:$B$777,S$11)+'СЕТ СН'!$F$11+СВЦЭМ!$D$10+'СЕТ СН'!$F$6-'СЕТ СН'!$F$23</f>
        <v>829.23137440000028</v>
      </c>
      <c r="T31" s="37">
        <f>SUMIFS(СВЦЭМ!$D$34:$D$777,СВЦЭМ!$A$34:$A$777,$A31,СВЦЭМ!$B$34:$B$777,T$11)+'СЕТ СН'!$F$11+СВЦЭМ!$D$10+'СЕТ СН'!$F$6-'СЕТ СН'!$F$23</f>
        <v>805.6359900299999</v>
      </c>
      <c r="U31" s="37">
        <f>SUMIFS(СВЦЭМ!$D$34:$D$777,СВЦЭМ!$A$34:$A$777,$A31,СВЦЭМ!$B$34:$B$777,U$11)+'СЕТ СН'!$F$11+СВЦЭМ!$D$10+'СЕТ СН'!$F$6-'СЕТ СН'!$F$23</f>
        <v>806.55654299000025</v>
      </c>
      <c r="V31" s="37">
        <f>SUMIFS(СВЦЭМ!$D$34:$D$777,СВЦЭМ!$A$34:$A$777,$A31,СВЦЭМ!$B$34:$B$777,V$11)+'СЕТ СН'!$F$11+СВЦЭМ!$D$10+'СЕТ СН'!$F$6-'СЕТ СН'!$F$23</f>
        <v>807.37716640999997</v>
      </c>
      <c r="W31" s="37">
        <f>SUMIFS(СВЦЭМ!$D$34:$D$777,СВЦЭМ!$A$34:$A$777,$A31,СВЦЭМ!$B$34:$B$777,W$11)+'СЕТ СН'!$F$11+СВЦЭМ!$D$10+'СЕТ СН'!$F$6-'СЕТ СН'!$F$23</f>
        <v>810.40863359000014</v>
      </c>
      <c r="X31" s="37">
        <f>SUMIFS(СВЦЭМ!$D$34:$D$777,СВЦЭМ!$A$34:$A$777,$A31,СВЦЭМ!$B$34:$B$777,X$11)+'СЕТ СН'!$F$11+СВЦЭМ!$D$10+'СЕТ СН'!$F$6-'СЕТ СН'!$F$23</f>
        <v>830.87229097999989</v>
      </c>
      <c r="Y31" s="37">
        <f>SUMIFS(СВЦЭМ!$D$34:$D$777,СВЦЭМ!$A$34:$A$777,$A31,СВЦЭМ!$B$34:$B$777,Y$11)+'СЕТ СН'!$F$11+СВЦЭМ!$D$10+'СЕТ СН'!$F$6-'СЕТ СН'!$F$23</f>
        <v>874.23927812000011</v>
      </c>
    </row>
    <row r="32" spans="1:25" ht="15.75" x14ac:dyDescent="0.2">
      <c r="A32" s="36">
        <f t="shared" si="0"/>
        <v>42756</v>
      </c>
      <c r="B32" s="37">
        <f>SUMIFS(СВЦЭМ!$D$34:$D$777,СВЦЭМ!$A$34:$A$777,$A32,СВЦЭМ!$B$34:$B$777,B$11)+'СЕТ СН'!$F$11+СВЦЭМ!$D$10+'СЕТ СН'!$F$6-'СЕТ СН'!$F$23</f>
        <v>923.10350178999988</v>
      </c>
      <c r="C32" s="37">
        <f>SUMIFS(СВЦЭМ!$D$34:$D$777,СВЦЭМ!$A$34:$A$777,$A32,СВЦЭМ!$B$34:$B$777,C$11)+'СЕТ СН'!$F$11+СВЦЭМ!$D$10+'СЕТ СН'!$F$6-'СЕТ СН'!$F$23</f>
        <v>934.67773659000022</v>
      </c>
      <c r="D32" s="37">
        <f>SUMIFS(СВЦЭМ!$D$34:$D$777,СВЦЭМ!$A$34:$A$777,$A32,СВЦЭМ!$B$34:$B$777,D$11)+'СЕТ СН'!$F$11+СВЦЭМ!$D$10+'СЕТ СН'!$F$6-'СЕТ СН'!$F$23</f>
        <v>930.56614651000018</v>
      </c>
      <c r="E32" s="37">
        <f>SUMIFS(СВЦЭМ!$D$34:$D$777,СВЦЭМ!$A$34:$A$777,$A32,СВЦЭМ!$B$34:$B$777,E$11)+'СЕТ СН'!$F$11+СВЦЭМ!$D$10+'СЕТ СН'!$F$6-'СЕТ СН'!$F$23</f>
        <v>943.08786022999993</v>
      </c>
      <c r="F32" s="37">
        <f>SUMIFS(СВЦЭМ!$D$34:$D$777,СВЦЭМ!$A$34:$A$777,$A32,СВЦЭМ!$B$34:$B$777,F$11)+'СЕТ СН'!$F$11+СВЦЭМ!$D$10+'СЕТ СН'!$F$6-'СЕТ СН'!$F$23</f>
        <v>943.14580440999998</v>
      </c>
      <c r="G32" s="37">
        <f>SUMIFS(СВЦЭМ!$D$34:$D$777,СВЦЭМ!$A$34:$A$777,$A32,СВЦЭМ!$B$34:$B$777,G$11)+'СЕТ СН'!$F$11+СВЦЭМ!$D$10+'СЕТ СН'!$F$6-'СЕТ СН'!$F$23</f>
        <v>932.57984007999994</v>
      </c>
      <c r="H32" s="37">
        <f>SUMIFS(СВЦЭМ!$D$34:$D$777,СВЦЭМ!$A$34:$A$777,$A32,СВЦЭМ!$B$34:$B$777,H$11)+'СЕТ СН'!$F$11+СВЦЭМ!$D$10+'СЕТ СН'!$F$6-'СЕТ СН'!$F$23</f>
        <v>910.41130874000009</v>
      </c>
      <c r="I32" s="37">
        <f>SUMIFS(СВЦЭМ!$D$34:$D$777,СВЦЭМ!$A$34:$A$777,$A32,СВЦЭМ!$B$34:$B$777,I$11)+'СЕТ СН'!$F$11+СВЦЭМ!$D$10+'СЕТ СН'!$F$6-'СЕТ СН'!$F$23</f>
        <v>864.87619283999993</v>
      </c>
      <c r="J32" s="37">
        <f>SUMIFS(СВЦЭМ!$D$34:$D$777,СВЦЭМ!$A$34:$A$777,$A32,СВЦЭМ!$B$34:$B$777,J$11)+'СЕТ СН'!$F$11+СВЦЭМ!$D$10+'СЕТ СН'!$F$6-'СЕТ СН'!$F$23</f>
        <v>842.59055550999983</v>
      </c>
      <c r="K32" s="37">
        <f>SUMIFS(СВЦЭМ!$D$34:$D$777,СВЦЭМ!$A$34:$A$777,$A32,СВЦЭМ!$B$34:$B$777,K$11)+'СЕТ СН'!$F$11+СВЦЭМ!$D$10+'СЕТ СН'!$F$6-'СЕТ СН'!$F$23</f>
        <v>805.86539528000003</v>
      </c>
      <c r="L32" s="37">
        <f>SUMIFS(СВЦЭМ!$D$34:$D$777,СВЦЭМ!$A$34:$A$777,$A32,СВЦЭМ!$B$34:$B$777,L$11)+'СЕТ СН'!$F$11+СВЦЭМ!$D$10+'СЕТ СН'!$F$6-'СЕТ СН'!$F$23</f>
        <v>768.18967255000007</v>
      </c>
      <c r="M32" s="37">
        <f>SUMIFS(СВЦЭМ!$D$34:$D$777,СВЦЭМ!$A$34:$A$777,$A32,СВЦЭМ!$B$34:$B$777,M$11)+'СЕТ СН'!$F$11+СВЦЭМ!$D$10+'СЕТ СН'!$F$6-'СЕТ СН'!$F$23</f>
        <v>773.97001151999984</v>
      </c>
      <c r="N32" s="37">
        <f>SUMIFS(СВЦЭМ!$D$34:$D$777,СВЦЭМ!$A$34:$A$777,$A32,СВЦЭМ!$B$34:$B$777,N$11)+'СЕТ СН'!$F$11+СВЦЭМ!$D$10+'СЕТ СН'!$F$6-'СЕТ СН'!$F$23</f>
        <v>784.76575811000021</v>
      </c>
      <c r="O32" s="37">
        <f>SUMIFS(СВЦЭМ!$D$34:$D$777,СВЦЭМ!$A$34:$A$777,$A32,СВЦЭМ!$B$34:$B$777,O$11)+'СЕТ СН'!$F$11+СВЦЭМ!$D$10+'СЕТ СН'!$F$6-'СЕТ СН'!$F$23</f>
        <v>795.17379600999993</v>
      </c>
      <c r="P32" s="37">
        <f>SUMIFS(СВЦЭМ!$D$34:$D$777,СВЦЭМ!$A$34:$A$777,$A32,СВЦЭМ!$B$34:$B$777,P$11)+'СЕТ СН'!$F$11+СВЦЭМ!$D$10+'СЕТ СН'!$F$6-'СЕТ СН'!$F$23</f>
        <v>819.35765490999984</v>
      </c>
      <c r="Q32" s="37">
        <f>SUMIFS(СВЦЭМ!$D$34:$D$777,СВЦЭМ!$A$34:$A$777,$A32,СВЦЭМ!$B$34:$B$777,Q$11)+'СЕТ СН'!$F$11+СВЦЭМ!$D$10+'СЕТ СН'!$F$6-'СЕТ СН'!$F$23</f>
        <v>817.65095199000007</v>
      </c>
      <c r="R32" s="37">
        <f>SUMIFS(СВЦЭМ!$D$34:$D$777,СВЦЭМ!$A$34:$A$777,$A32,СВЦЭМ!$B$34:$B$777,R$11)+'СЕТ СН'!$F$11+СВЦЭМ!$D$10+'СЕТ СН'!$F$6-'СЕТ СН'!$F$23</f>
        <v>816.43927522000013</v>
      </c>
      <c r="S32" s="37">
        <f>SUMIFS(СВЦЭМ!$D$34:$D$777,СВЦЭМ!$A$34:$A$777,$A32,СВЦЭМ!$B$34:$B$777,S$11)+'СЕТ СН'!$F$11+СВЦЭМ!$D$10+'СЕТ СН'!$F$6-'СЕТ СН'!$F$23</f>
        <v>798.74060911000015</v>
      </c>
      <c r="T32" s="37">
        <f>SUMIFS(СВЦЭМ!$D$34:$D$777,СВЦЭМ!$A$34:$A$777,$A32,СВЦЭМ!$B$34:$B$777,T$11)+'СЕТ СН'!$F$11+СВЦЭМ!$D$10+'СЕТ СН'!$F$6-'СЕТ СН'!$F$23</f>
        <v>757.09819259000005</v>
      </c>
      <c r="U32" s="37">
        <f>SUMIFS(СВЦЭМ!$D$34:$D$777,СВЦЭМ!$A$34:$A$777,$A32,СВЦЭМ!$B$34:$B$777,U$11)+'СЕТ СН'!$F$11+СВЦЭМ!$D$10+'СЕТ СН'!$F$6-'СЕТ СН'!$F$23</f>
        <v>753.36512098000003</v>
      </c>
      <c r="V32" s="37">
        <f>SUMIFS(СВЦЭМ!$D$34:$D$777,СВЦЭМ!$A$34:$A$777,$A32,СВЦЭМ!$B$34:$B$777,V$11)+'СЕТ СН'!$F$11+СВЦЭМ!$D$10+'СЕТ СН'!$F$6-'СЕТ СН'!$F$23</f>
        <v>770.34324954000022</v>
      </c>
      <c r="W32" s="37">
        <f>SUMIFS(СВЦЭМ!$D$34:$D$777,СВЦЭМ!$A$34:$A$777,$A32,СВЦЭМ!$B$34:$B$777,W$11)+'СЕТ СН'!$F$11+СВЦЭМ!$D$10+'СЕТ СН'!$F$6-'СЕТ СН'!$F$23</f>
        <v>787.58945639000012</v>
      </c>
      <c r="X32" s="37">
        <f>SUMIFS(СВЦЭМ!$D$34:$D$777,СВЦЭМ!$A$34:$A$777,$A32,СВЦЭМ!$B$34:$B$777,X$11)+'СЕТ СН'!$F$11+СВЦЭМ!$D$10+'СЕТ СН'!$F$6-'СЕТ СН'!$F$23</f>
        <v>811.29810307000025</v>
      </c>
      <c r="Y32" s="37">
        <f>SUMIFS(СВЦЭМ!$D$34:$D$777,СВЦЭМ!$A$34:$A$777,$A32,СВЦЭМ!$B$34:$B$777,Y$11)+'СЕТ СН'!$F$11+СВЦЭМ!$D$10+'СЕТ СН'!$F$6-'СЕТ СН'!$F$23</f>
        <v>844.56093395000016</v>
      </c>
    </row>
    <row r="33" spans="1:27" ht="15.75" x14ac:dyDescent="0.2">
      <c r="A33" s="36">
        <f t="shared" si="0"/>
        <v>42757</v>
      </c>
      <c r="B33" s="37">
        <f>SUMIFS(СВЦЭМ!$D$34:$D$777,СВЦЭМ!$A$34:$A$777,$A33,СВЦЭМ!$B$34:$B$777,B$11)+'СЕТ СН'!$F$11+СВЦЭМ!$D$10+'СЕТ СН'!$F$6-'СЕТ СН'!$F$23</f>
        <v>865.24927789000003</v>
      </c>
      <c r="C33" s="37">
        <f>SUMIFS(СВЦЭМ!$D$34:$D$777,СВЦЭМ!$A$34:$A$777,$A33,СВЦЭМ!$B$34:$B$777,C$11)+'СЕТ СН'!$F$11+СВЦЭМ!$D$10+'СЕТ СН'!$F$6-'СЕТ СН'!$F$23</f>
        <v>899.30924842000013</v>
      </c>
      <c r="D33" s="37">
        <f>SUMIFS(СВЦЭМ!$D$34:$D$777,СВЦЭМ!$A$34:$A$777,$A33,СВЦЭМ!$B$34:$B$777,D$11)+'СЕТ СН'!$F$11+СВЦЭМ!$D$10+'СЕТ СН'!$F$6-'СЕТ СН'!$F$23</f>
        <v>924.83473662000006</v>
      </c>
      <c r="E33" s="37">
        <f>SUMIFS(СВЦЭМ!$D$34:$D$777,СВЦЭМ!$A$34:$A$777,$A33,СВЦЭМ!$B$34:$B$777,E$11)+'СЕТ СН'!$F$11+СВЦЭМ!$D$10+'СЕТ СН'!$F$6-'СЕТ СН'!$F$23</f>
        <v>938.30190051999989</v>
      </c>
      <c r="F33" s="37">
        <f>SUMIFS(СВЦЭМ!$D$34:$D$777,СВЦЭМ!$A$34:$A$777,$A33,СВЦЭМ!$B$34:$B$777,F$11)+'СЕТ СН'!$F$11+СВЦЭМ!$D$10+'СЕТ СН'!$F$6-'СЕТ СН'!$F$23</f>
        <v>939.81637326000009</v>
      </c>
      <c r="G33" s="37">
        <f>SUMIFS(СВЦЭМ!$D$34:$D$777,СВЦЭМ!$A$34:$A$777,$A33,СВЦЭМ!$B$34:$B$777,G$11)+'СЕТ СН'!$F$11+СВЦЭМ!$D$10+'СЕТ СН'!$F$6-'СЕТ СН'!$F$23</f>
        <v>931.19711138999992</v>
      </c>
      <c r="H33" s="37">
        <f>SUMIFS(СВЦЭМ!$D$34:$D$777,СВЦЭМ!$A$34:$A$777,$A33,СВЦЭМ!$B$34:$B$777,H$11)+'СЕТ СН'!$F$11+СВЦЭМ!$D$10+'СЕТ СН'!$F$6-'СЕТ СН'!$F$23</f>
        <v>910.52098063999983</v>
      </c>
      <c r="I33" s="37">
        <f>SUMIFS(СВЦЭМ!$D$34:$D$777,СВЦЭМ!$A$34:$A$777,$A33,СВЦЭМ!$B$34:$B$777,I$11)+'СЕТ СН'!$F$11+СВЦЭМ!$D$10+'СЕТ СН'!$F$6-'СЕТ СН'!$F$23</f>
        <v>899.52437757999996</v>
      </c>
      <c r="J33" s="37">
        <f>SUMIFS(СВЦЭМ!$D$34:$D$777,СВЦЭМ!$A$34:$A$777,$A33,СВЦЭМ!$B$34:$B$777,J$11)+'СЕТ СН'!$F$11+СВЦЭМ!$D$10+'СЕТ СН'!$F$6-'СЕТ СН'!$F$23</f>
        <v>870.36003780999999</v>
      </c>
      <c r="K33" s="37">
        <f>SUMIFS(СВЦЭМ!$D$34:$D$777,СВЦЭМ!$A$34:$A$777,$A33,СВЦЭМ!$B$34:$B$777,K$11)+'СЕТ СН'!$F$11+СВЦЭМ!$D$10+'СЕТ СН'!$F$6-'СЕТ СН'!$F$23</f>
        <v>815.32352829000001</v>
      </c>
      <c r="L33" s="37">
        <f>SUMIFS(СВЦЭМ!$D$34:$D$777,СВЦЭМ!$A$34:$A$777,$A33,СВЦЭМ!$B$34:$B$777,L$11)+'СЕТ СН'!$F$11+СВЦЭМ!$D$10+'СЕТ СН'!$F$6-'СЕТ СН'!$F$23</f>
        <v>778.3789080800002</v>
      </c>
      <c r="M33" s="37">
        <f>SUMIFS(СВЦЭМ!$D$34:$D$777,СВЦЭМ!$A$34:$A$777,$A33,СВЦЭМ!$B$34:$B$777,M$11)+'СЕТ СН'!$F$11+СВЦЭМ!$D$10+'СЕТ СН'!$F$6-'СЕТ СН'!$F$23</f>
        <v>773.7145491199999</v>
      </c>
      <c r="N33" s="37">
        <f>SUMIFS(СВЦЭМ!$D$34:$D$777,СВЦЭМ!$A$34:$A$777,$A33,СВЦЭМ!$B$34:$B$777,N$11)+'СЕТ СН'!$F$11+СВЦЭМ!$D$10+'СЕТ СН'!$F$6-'СЕТ СН'!$F$23</f>
        <v>782.45809253000016</v>
      </c>
      <c r="O33" s="37">
        <f>SUMIFS(СВЦЭМ!$D$34:$D$777,СВЦЭМ!$A$34:$A$777,$A33,СВЦЭМ!$B$34:$B$777,O$11)+'СЕТ СН'!$F$11+СВЦЭМ!$D$10+'СЕТ СН'!$F$6-'СЕТ СН'!$F$23</f>
        <v>806.91354803000013</v>
      </c>
      <c r="P33" s="37">
        <f>SUMIFS(СВЦЭМ!$D$34:$D$777,СВЦЭМ!$A$34:$A$777,$A33,СВЦЭМ!$B$34:$B$777,P$11)+'СЕТ СН'!$F$11+СВЦЭМ!$D$10+'СЕТ СН'!$F$6-'СЕТ СН'!$F$23</f>
        <v>828.35806987000024</v>
      </c>
      <c r="Q33" s="37">
        <f>SUMIFS(СВЦЭМ!$D$34:$D$777,СВЦЭМ!$A$34:$A$777,$A33,СВЦЭМ!$B$34:$B$777,Q$11)+'СЕТ СН'!$F$11+СВЦЭМ!$D$10+'СЕТ СН'!$F$6-'СЕТ СН'!$F$23</f>
        <v>826.13788451000028</v>
      </c>
      <c r="R33" s="37">
        <f>SUMIFS(СВЦЭМ!$D$34:$D$777,СВЦЭМ!$A$34:$A$777,$A33,СВЦЭМ!$B$34:$B$777,R$11)+'СЕТ СН'!$F$11+СВЦЭМ!$D$10+'СЕТ СН'!$F$6-'СЕТ СН'!$F$23</f>
        <v>828.96959960999993</v>
      </c>
      <c r="S33" s="37">
        <f>SUMIFS(СВЦЭМ!$D$34:$D$777,СВЦЭМ!$A$34:$A$777,$A33,СВЦЭМ!$B$34:$B$777,S$11)+'СЕТ СН'!$F$11+СВЦЭМ!$D$10+'СЕТ СН'!$F$6-'СЕТ СН'!$F$23</f>
        <v>794.95868385999984</v>
      </c>
      <c r="T33" s="37">
        <f>SUMIFS(СВЦЭМ!$D$34:$D$777,СВЦЭМ!$A$34:$A$777,$A33,СВЦЭМ!$B$34:$B$777,T$11)+'СЕТ СН'!$F$11+СВЦЭМ!$D$10+'СЕТ СН'!$F$6-'СЕТ СН'!$F$23</f>
        <v>758.21906463000005</v>
      </c>
      <c r="U33" s="37">
        <f>SUMIFS(СВЦЭМ!$D$34:$D$777,СВЦЭМ!$A$34:$A$777,$A33,СВЦЭМ!$B$34:$B$777,U$11)+'СЕТ СН'!$F$11+СВЦЭМ!$D$10+'СЕТ СН'!$F$6-'СЕТ СН'!$F$23</f>
        <v>763.13473672000009</v>
      </c>
      <c r="V33" s="37">
        <f>SUMIFS(СВЦЭМ!$D$34:$D$777,СВЦЭМ!$A$34:$A$777,$A33,СВЦЭМ!$B$34:$B$777,V$11)+'СЕТ СН'!$F$11+СВЦЭМ!$D$10+'СЕТ СН'!$F$6-'СЕТ СН'!$F$23</f>
        <v>772.50888657999985</v>
      </c>
      <c r="W33" s="37">
        <f>SUMIFS(СВЦЭМ!$D$34:$D$777,СВЦЭМ!$A$34:$A$777,$A33,СВЦЭМ!$B$34:$B$777,W$11)+'СЕТ СН'!$F$11+СВЦЭМ!$D$10+'СЕТ СН'!$F$6-'СЕТ СН'!$F$23</f>
        <v>772.47330796000006</v>
      </c>
      <c r="X33" s="37">
        <f>SUMIFS(СВЦЭМ!$D$34:$D$777,СВЦЭМ!$A$34:$A$777,$A33,СВЦЭМ!$B$34:$B$777,X$11)+'СЕТ СН'!$F$11+СВЦЭМ!$D$10+'СЕТ СН'!$F$6-'СЕТ СН'!$F$23</f>
        <v>801.98413115999983</v>
      </c>
      <c r="Y33" s="37">
        <f>SUMIFS(СВЦЭМ!$D$34:$D$777,СВЦЭМ!$A$34:$A$777,$A33,СВЦЭМ!$B$34:$B$777,Y$11)+'СЕТ СН'!$F$11+СВЦЭМ!$D$10+'СЕТ СН'!$F$6-'СЕТ СН'!$F$23</f>
        <v>839.30564705999996</v>
      </c>
    </row>
    <row r="34" spans="1:27" ht="15.75" x14ac:dyDescent="0.2">
      <c r="A34" s="36">
        <f t="shared" si="0"/>
        <v>42758</v>
      </c>
      <c r="B34" s="37">
        <f>SUMIFS(СВЦЭМ!$D$34:$D$777,СВЦЭМ!$A$34:$A$777,$A34,СВЦЭМ!$B$34:$B$777,B$11)+'СЕТ СН'!$F$11+СВЦЭМ!$D$10+'СЕТ СН'!$F$6-'СЕТ СН'!$F$23</f>
        <v>908.51099113999999</v>
      </c>
      <c r="C34" s="37">
        <f>SUMIFS(СВЦЭМ!$D$34:$D$777,СВЦЭМ!$A$34:$A$777,$A34,СВЦЭМ!$B$34:$B$777,C$11)+'СЕТ СН'!$F$11+СВЦЭМ!$D$10+'СЕТ СН'!$F$6-'СЕТ СН'!$F$23</f>
        <v>952.87199298999985</v>
      </c>
      <c r="D34" s="37">
        <f>SUMIFS(СВЦЭМ!$D$34:$D$777,СВЦЭМ!$A$34:$A$777,$A34,СВЦЭМ!$B$34:$B$777,D$11)+'СЕТ СН'!$F$11+СВЦЭМ!$D$10+'СЕТ СН'!$F$6-'СЕТ СН'!$F$23</f>
        <v>978.13535774999991</v>
      </c>
      <c r="E34" s="37">
        <f>SUMIFS(СВЦЭМ!$D$34:$D$777,СВЦЭМ!$A$34:$A$777,$A34,СВЦЭМ!$B$34:$B$777,E$11)+'СЕТ СН'!$F$11+СВЦЭМ!$D$10+'СЕТ СН'!$F$6-'СЕТ СН'!$F$23</f>
        <v>989.08822168999995</v>
      </c>
      <c r="F34" s="37">
        <f>SUMIFS(СВЦЭМ!$D$34:$D$777,СВЦЭМ!$A$34:$A$777,$A34,СВЦЭМ!$B$34:$B$777,F$11)+'СЕТ СН'!$F$11+СВЦЭМ!$D$10+'СЕТ СН'!$F$6-'СЕТ СН'!$F$23</f>
        <v>989.56429948999994</v>
      </c>
      <c r="G34" s="37">
        <f>SUMIFS(СВЦЭМ!$D$34:$D$777,СВЦЭМ!$A$34:$A$777,$A34,СВЦЭМ!$B$34:$B$777,G$11)+'СЕТ СН'!$F$11+СВЦЭМ!$D$10+'СЕТ СН'!$F$6-'СЕТ СН'!$F$23</f>
        <v>972.01325429000008</v>
      </c>
      <c r="H34" s="37">
        <f>SUMIFS(СВЦЭМ!$D$34:$D$777,СВЦЭМ!$A$34:$A$777,$A34,СВЦЭМ!$B$34:$B$777,H$11)+'СЕТ СН'!$F$11+СВЦЭМ!$D$10+'СЕТ СН'!$F$6-'СЕТ СН'!$F$23</f>
        <v>914.29175855999983</v>
      </c>
      <c r="I34" s="37">
        <f>SUMIFS(СВЦЭМ!$D$34:$D$777,СВЦЭМ!$A$34:$A$777,$A34,СВЦЭМ!$B$34:$B$777,I$11)+'СЕТ СН'!$F$11+СВЦЭМ!$D$10+'СЕТ СН'!$F$6-'СЕТ СН'!$F$23</f>
        <v>878.81935926000006</v>
      </c>
      <c r="J34" s="37">
        <f>SUMIFS(СВЦЭМ!$D$34:$D$777,СВЦЭМ!$A$34:$A$777,$A34,СВЦЭМ!$B$34:$B$777,J$11)+'СЕТ СН'!$F$11+СВЦЭМ!$D$10+'СЕТ СН'!$F$6-'СЕТ СН'!$F$23</f>
        <v>852.77157695000005</v>
      </c>
      <c r="K34" s="37">
        <f>SUMIFS(СВЦЭМ!$D$34:$D$777,СВЦЭМ!$A$34:$A$777,$A34,СВЦЭМ!$B$34:$B$777,K$11)+'СЕТ СН'!$F$11+СВЦЭМ!$D$10+'СЕТ СН'!$F$6-'СЕТ СН'!$F$23</f>
        <v>851.89520296000001</v>
      </c>
      <c r="L34" s="37">
        <f>SUMIFS(СВЦЭМ!$D$34:$D$777,СВЦЭМ!$A$34:$A$777,$A34,СВЦЭМ!$B$34:$B$777,L$11)+'СЕТ СН'!$F$11+СВЦЭМ!$D$10+'СЕТ СН'!$F$6-'СЕТ СН'!$F$23</f>
        <v>860.82921958999987</v>
      </c>
      <c r="M34" s="37">
        <f>SUMIFS(СВЦЭМ!$D$34:$D$777,СВЦЭМ!$A$34:$A$777,$A34,СВЦЭМ!$B$34:$B$777,M$11)+'СЕТ СН'!$F$11+СВЦЭМ!$D$10+'СЕТ СН'!$F$6-'СЕТ СН'!$F$23</f>
        <v>880.00312118000011</v>
      </c>
      <c r="N34" s="37">
        <f>SUMIFS(СВЦЭМ!$D$34:$D$777,СВЦЭМ!$A$34:$A$777,$A34,СВЦЭМ!$B$34:$B$777,N$11)+'СЕТ СН'!$F$11+СВЦЭМ!$D$10+'СЕТ СН'!$F$6-'СЕТ СН'!$F$23</f>
        <v>894.17085136000014</v>
      </c>
      <c r="O34" s="37">
        <f>SUMIFS(СВЦЭМ!$D$34:$D$777,СВЦЭМ!$A$34:$A$777,$A34,СВЦЭМ!$B$34:$B$777,O$11)+'СЕТ СН'!$F$11+СВЦЭМ!$D$10+'СЕТ СН'!$F$6-'СЕТ СН'!$F$23</f>
        <v>916.14899576000016</v>
      </c>
      <c r="P34" s="37">
        <f>SUMIFS(СВЦЭМ!$D$34:$D$777,СВЦЭМ!$A$34:$A$777,$A34,СВЦЭМ!$B$34:$B$777,P$11)+'СЕТ СН'!$F$11+СВЦЭМ!$D$10+'СЕТ СН'!$F$6-'СЕТ СН'!$F$23</f>
        <v>910.87322711000024</v>
      </c>
      <c r="Q34" s="37">
        <f>SUMIFS(СВЦЭМ!$D$34:$D$777,СВЦЭМ!$A$34:$A$777,$A34,СВЦЭМ!$B$34:$B$777,Q$11)+'СЕТ СН'!$F$11+СВЦЭМ!$D$10+'СЕТ СН'!$F$6-'СЕТ СН'!$F$23</f>
        <v>917.98871650000001</v>
      </c>
      <c r="R34" s="37">
        <f>SUMIFS(СВЦЭМ!$D$34:$D$777,СВЦЭМ!$A$34:$A$777,$A34,СВЦЭМ!$B$34:$B$777,R$11)+'СЕТ СН'!$F$11+СВЦЭМ!$D$10+'СЕТ СН'!$F$6-'СЕТ СН'!$F$23</f>
        <v>913.13099149000027</v>
      </c>
      <c r="S34" s="37">
        <f>SUMIFS(СВЦЭМ!$D$34:$D$777,СВЦЭМ!$A$34:$A$777,$A34,СВЦЭМ!$B$34:$B$777,S$11)+'СЕТ СН'!$F$11+СВЦЭМ!$D$10+'СЕТ СН'!$F$6-'СЕТ СН'!$F$23</f>
        <v>897.49247442000024</v>
      </c>
      <c r="T34" s="37">
        <f>SUMIFS(СВЦЭМ!$D$34:$D$777,СВЦЭМ!$A$34:$A$777,$A34,СВЦЭМ!$B$34:$B$777,T$11)+'СЕТ СН'!$F$11+СВЦЭМ!$D$10+'СЕТ СН'!$F$6-'СЕТ СН'!$F$23</f>
        <v>853.01643362000004</v>
      </c>
      <c r="U34" s="37">
        <f>SUMIFS(СВЦЭМ!$D$34:$D$777,СВЦЭМ!$A$34:$A$777,$A34,СВЦЭМ!$B$34:$B$777,U$11)+'СЕТ СН'!$F$11+СВЦЭМ!$D$10+'СЕТ СН'!$F$6-'СЕТ СН'!$F$23</f>
        <v>850.90695089000019</v>
      </c>
      <c r="V34" s="37">
        <f>SUMIFS(СВЦЭМ!$D$34:$D$777,СВЦЭМ!$A$34:$A$777,$A34,СВЦЭМ!$B$34:$B$777,V$11)+'СЕТ СН'!$F$11+СВЦЭМ!$D$10+'СЕТ СН'!$F$6-'СЕТ СН'!$F$23</f>
        <v>870.97990276000019</v>
      </c>
      <c r="W34" s="37">
        <f>SUMIFS(СВЦЭМ!$D$34:$D$777,СВЦЭМ!$A$34:$A$777,$A34,СВЦЭМ!$B$34:$B$777,W$11)+'СЕТ СН'!$F$11+СВЦЭМ!$D$10+'СЕТ СН'!$F$6-'СЕТ СН'!$F$23</f>
        <v>886.68135367000014</v>
      </c>
      <c r="X34" s="37">
        <f>SUMIFS(СВЦЭМ!$D$34:$D$777,СВЦЭМ!$A$34:$A$777,$A34,СВЦЭМ!$B$34:$B$777,X$11)+'СЕТ СН'!$F$11+СВЦЭМ!$D$10+'СЕТ СН'!$F$6-'СЕТ СН'!$F$23</f>
        <v>935.58444551999992</v>
      </c>
      <c r="Y34" s="37">
        <f>SUMIFS(СВЦЭМ!$D$34:$D$777,СВЦЭМ!$A$34:$A$777,$A34,СВЦЭМ!$B$34:$B$777,Y$11)+'СЕТ СН'!$F$11+СВЦЭМ!$D$10+'СЕТ СН'!$F$6-'СЕТ СН'!$F$23</f>
        <v>947.54034473999991</v>
      </c>
    </row>
    <row r="35" spans="1:27" ht="15.75" x14ac:dyDescent="0.2">
      <c r="A35" s="36">
        <f t="shared" si="0"/>
        <v>42759</v>
      </c>
      <c r="B35" s="37">
        <f>SUMIFS(СВЦЭМ!$D$34:$D$777,СВЦЭМ!$A$34:$A$777,$A35,СВЦЭМ!$B$34:$B$777,B$11)+'СЕТ СН'!$F$11+СВЦЭМ!$D$10+'СЕТ СН'!$F$6-'СЕТ СН'!$F$23</f>
        <v>940.41172951999988</v>
      </c>
      <c r="C35" s="37">
        <f>SUMIFS(СВЦЭМ!$D$34:$D$777,СВЦЭМ!$A$34:$A$777,$A35,СВЦЭМ!$B$34:$B$777,C$11)+'СЕТ СН'!$F$11+СВЦЭМ!$D$10+'СЕТ СН'!$F$6-'СЕТ СН'!$F$23</f>
        <v>948.67280211000025</v>
      </c>
      <c r="D35" s="37">
        <f>SUMIFS(СВЦЭМ!$D$34:$D$777,СВЦЭМ!$A$34:$A$777,$A35,СВЦЭМ!$B$34:$B$777,D$11)+'СЕТ СН'!$F$11+СВЦЭМ!$D$10+'СЕТ СН'!$F$6-'СЕТ СН'!$F$23</f>
        <v>980.74749814000006</v>
      </c>
      <c r="E35" s="37">
        <f>SUMIFS(СВЦЭМ!$D$34:$D$777,СВЦЭМ!$A$34:$A$777,$A35,СВЦЭМ!$B$34:$B$777,E$11)+'СЕТ СН'!$F$11+СВЦЭМ!$D$10+'СЕТ СН'!$F$6-'СЕТ СН'!$F$23</f>
        <v>990.47052857000017</v>
      </c>
      <c r="F35" s="37">
        <f>SUMIFS(СВЦЭМ!$D$34:$D$777,СВЦЭМ!$A$34:$A$777,$A35,СВЦЭМ!$B$34:$B$777,F$11)+'СЕТ СН'!$F$11+СВЦЭМ!$D$10+'СЕТ СН'!$F$6-'СЕТ СН'!$F$23</f>
        <v>988.92661726000006</v>
      </c>
      <c r="G35" s="37">
        <f>SUMIFS(СВЦЭМ!$D$34:$D$777,СВЦЭМ!$A$34:$A$777,$A35,СВЦЭМ!$B$34:$B$777,G$11)+'СЕТ СН'!$F$11+СВЦЭМ!$D$10+'СЕТ СН'!$F$6-'СЕТ СН'!$F$23</f>
        <v>989.14402855000026</v>
      </c>
      <c r="H35" s="37">
        <f>SUMIFS(СВЦЭМ!$D$34:$D$777,СВЦЭМ!$A$34:$A$777,$A35,СВЦЭМ!$B$34:$B$777,H$11)+'СЕТ СН'!$F$11+СВЦЭМ!$D$10+'СЕТ СН'!$F$6-'СЕТ СН'!$F$23</f>
        <v>947.38665535000018</v>
      </c>
      <c r="I35" s="37">
        <f>SUMIFS(СВЦЭМ!$D$34:$D$777,СВЦЭМ!$A$34:$A$777,$A35,СВЦЭМ!$B$34:$B$777,I$11)+'СЕТ СН'!$F$11+СВЦЭМ!$D$10+'СЕТ СН'!$F$6-'СЕТ СН'!$F$23</f>
        <v>923.26072346000001</v>
      </c>
      <c r="J35" s="37">
        <f>SUMIFS(СВЦЭМ!$D$34:$D$777,СВЦЭМ!$A$34:$A$777,$A35,СВЦЭМ!$B$34:$B$777,J$11)+'СЕТ СН'!$F$11+СВЦЭМ!$D$10+'СЕТ СН'!$F$6-'СЕТ СН'!$F$23</f>
        <v>865.17796472999999</v>
      </c>
      <c r="K35" s="37">
        <f>SUMIFS(СВЦЭМ!$D$34:$D$777,СВЦЭМ!$A$34:$A$777,$A35,СВЦЭМ!$B$34:$B$777,K$11)+'СЕТ СН'!$F$11+СВЦЭМ!$D$10+'СЕТ СН'!$F$6-'СЕТ СН'!$F$23</f>
        <v>860.75824779000004</v>
      </c>
      <c r="L35" s="37">
        <f>SUMIFS(СВЦЭМ!$D$34:$D$777,СВЦЭМ!$A$34:$A$777,$A35,СВЦЭМ!$B$34:$B$777,L$11)+'СЕТ СН'!$F$11+СВЦЭМ!$D$10+'СЕТ СН'!$F$6-'СЕТ СН'!$F$23</f>
        <v>860.30188110000017</v>
      </c>
      <c r="M35" s="37">
        <f>SUMIFS(СВЦЭМ!$D$34:$D$777,СВЦЭМ!$A$34:$A$777,$A35,СВЦЭМ!$B$34:$B$777,M$11)+'СЕТ СН'!$F$11+СВЦЭМ!$D$10+'СЕТ СН'!$F$6-'СЕТ СН'!$F$23</f>
        <v>869.61288336999996</v>
      </c>
      <c r="N35" s="37">
        <f>SUMIFS(СВЦЭМ!$D$34:$D$777,СВЦЭМ!$A$34:$A$777,$A35,СВЦЭМ!$B$34:$B$777,N$11)+'СЕТ СН'!$F$11+СВЦЭМ!$D$10+'СЕТ СН'!$F$6-'СЕТ СН'!$F$23</f>
        <v>861.87266576000002</v>
      </c>
      <c r="O35" s="37">
        <f>SUMIFS(СВЦЭМ!$D$34:$D$777,СВЦЭМ!$A$34:$A$777,$A35,СВЦЭМ!$B$34:$B$777,O$11)+'СЕТ СН'!$F$11+СВЦЭМ!$D$10+'СЕТ СН'!$F$6-'СЕТ СН'!$F$23</f>
        <v>903.59575455000004</v>
      </c>
      <c r="P35" s="37">
        <f>SUMIFS(СВЦЭМ!$D$34:$D$777,СВЦЭМ!$A$34:$A$777,$A35,СВЦЭМ!$B$34:$B$777,P$11)+'СЕТ СН'!$F$11+СВЦЭМ!$D$10+'СЕТ СН'!$F$6-'СЕТ СН'!$F$23</f>
        <v>919.45197039000004</v>
      </c>
      <c r="Q35" s="37">
        <f>SUMIFS(СВЦЭМ!$D$34:$D$777,СВЦЭМ!$A$34:$A$777,$A35,СВЦЭМ!$B$34:$B$777,Q$11)+'СЕТ СН'!$F$11+СВЦЭМ!$D$10+'СЕТ СН'!$F$6-'СЕТ СН'!$F$23</f>
        <v>922.52185912999994</v>
      </c>
      <c r="R35" s="37">
        <f>SUMIFS(СВЦЭМ!$D$34:$D$777,СВЦЭМ!$A$34:$A$777,$A35,СВЦЭМ!$B$34:$B$777,R$11)+'СЕТ СН'!$F$11+СВЦЭМ!$D$10+'СЕТ СН'!$F$6-'СЕТ СН'!$F$23</f>
        <v>920.40471331000026</v>
      </c>
      <c r="S35" s="37">
        <f>SUMIFS(СВЦЭМ!$D$34:$D$777,СВЦЭМ!$A$34:$A$777,$A35,СВЦЭМ!$B$34:$B$777,S$11)+'СЕТ СН'!$F$11+СВЦЭМ!$D$10+'СЕТ СН'!$F$6-'СЕТ СН'!$F$23</f>
        <v>891.39472994000016</v>
      </c>
      <c r="T35" s="37">
        <f>SUMIFS(СВЦЭМ!$D$34:$D$777,СВЦЭМ!$A$34:$A$777,$A35,СВЦЭМ!$B$34:$B$777,T$11)+'СЕТ СН'!$F$11+СВЦЭМ!$D$10+'СЕТ СН'!$F$6-'СЕТ СН'!$F$23</f>
        <v>851.89495828999998</v>
      </c>
      <c r="U35" s="37">
        <f>SUMIFS(СВЦЭМ!$D$34:$D$777,СВЦЭМ!$A$34:$A$777,$A35,СВЦЭМ!$B$34:$B$777,U$11)+'СЕТ СН'!$F$11+СВЦЭМ!$D$10+'СЕТ СН'!$F$6-'СЕТ СН'!$F$23</f>
        <v>850.92445967999993</v>
      </c>
      <c r="V35" s="37">
        <f>SUMIFS(СВЦЭМ!$D$34:$D$777,СВЦЭМ!$A$34:$A$777,$A35,СВЦЭМ!$B$34:$B$777,V$11)+'СЕТ СН'!$F$11+СВЦЭМ!$D$10+'СЕТ СН'!$F$6-'СЕТ СН'!$F$23</f>
        <v>871.23556020000024</v>
      </c>
      <c r="W35" s="37">
        <f>SUMIFS(СВЦЭМ!$D$34:$D$777,СВЦЭМ!$A$34:$A$777,$A35,СВЦЭМ!$B$34:$B$777,W$11)+'СЕТ СН'!$F$11+СВЦЭМ!$D$10+'СЕТ СН'!$F$6-'СЕТ СН'!$F$23</f>
        <v>875.29239511000014</v>
      </c>
      <c r="X35" s="37">
        <f>SUMIFS(СВЦЭМ!$D$34:$D$777,СВЦЭМ!$A$34:$A$777,$A35,СВЦЭМ!$B$34:$B$777,X$11)+'СЕТ СН'!$F$11+СВЦЭМ!$D$10+'СЕТ СН'!$F$6-'СЕТ СН'!$F$23</f>
        <v>895.70856524999999</v>
      </c>
      <c r="Y35" s="37">
        <f>SUMIFS(СВЦЭМ!$D$34:$D$777,СВЦЭМ!$A$34:$A$777,$A35,СВЦЭМ!$B$34:$B$777,Y$11)+'СЕТ СН'!$F$11+СВЦЭМ!$D$10+'СЕТ СН'!$F$6-'СЕТ СН'!$F$23</f>
        <v>943.11390784000014</v>
      </c>
    </row>
    <row r="36" spans="1:27" ht="15.75" x14ac:dyDescent="0.2">
      <c r="A36" s="36">
        <f t="shared" si="0"/>
        <v>42760</v>
      </c>
      <c r="B36" s="37">
        <f>SUMIFS(СВЦЭМ!$D$34:$D$777,СВЦЭМ!$A$34:$A$777,$A36,СВЦЭМ!$B$34:$B$777,B$11)+'СЕТ СН'!$F$11+СВЦЭМ!$D$10+'СЕТ СН'!$F$6-'СЕТ СН'!$F$23</f>
        <v>958.74434995000001</v>
      </c>
      <c r="C36" s="37">
        <f>SUMIFS(СВЦЭМ!$D$34:$D$777,СВЦЭМ!$A$34:$A$777,$A36,СВЦЭМ!$B$34:$B$777,C$11)+'СЕТ СН'!$F$11+СВЦЭМ!$D$10+'СЕТ СН'!$F$6-'СЕТ СН'!$F$23</f>
        <v>978.62972049000018</v>
      </c>
      <c r="D36" s="37">
        <f>SUMIFS(СВЦЭМ!$D$34:$D$777,СВЦЭМ!$A$34:$A$777,$A36,СВЦЭМ!$B$34:$B$777,D$11)+'СЕТ СН'!$F$11+СВЦЭМ!$D$10+'СЕТ СН'!$F$6-'СЕТ СН'!$F$23</f>
        <v>999.43631942999991</v>
      </c>
      <c r="E36" s="37">
        <f>SUMIFS(СВЦЭМ!$D$34:$D$777,СВЦЭМ!$A$34:$A$777,$A36,СВЦЭМ!$B$34:$B$777,E$11)+'СЕТ СН'!$F$11+СВЦЭМ!$D$10+'СЕТ СН'!$F$6-'СЕТ СН'!$F$23</f>
        <v>1007.5824560900001</v>
      </c>
      <c r="F36" s="37">
        <f>SUMIFS(СВЦЭМ!$D$34:$D$777,СВЦЭМ!$A$34:$A$777,$A36,СВЦЭМ!$B$34:$B$777,F$11)+'СЕТ СН'!$F$11+СВЦЭМ!$D$10+'СЕТ СН'!$F$6-'СЕТ СН'!$F$23</f>
        <v>1006.88993428</v>
      </c>
      <c r="G36" s="37">
        <f>SUMIFS(СВЦЭМ!$D$34:$D$777,СВЦЭМ!$A$34:$A$777,$A36,СВЦЭМ!$B$34:$B$777,G$11)+'СЕТ СН'!$F$11+СВЦЭМ!$D$10+'СЕТ СН'!$F$6-'СЕТ СН'!$F$23</f>
        <v>1005.0229635800001</v>
      </c>
      <c r="H36" s="37">
        <f>SUMIFS(СВЦЭМ!$D$34:$D$777,СВЦЭМ!$A$34:$A$777,$A36,СВЦЭМ!$B$34:$B$777,H$11)+'СЕТ СН'!$F$11+СВЦЭМ!$D$10+'СЕТ СН'!$F$6-'СЕТ СН'!$F$23</f>
        <v>955.67123342000014</v>
      </c>
      <c r="I36" s="37">
        <f>SUMIFS(СВЦЭМ!$D$34:$D$777,СВЦЭМ!$A$34:$A$777,$A36,СВЦЭМ!$B$34:$B$777,I$11)+'СЕТ СН'!$F$11+СВЦЭМ!$D$10+'СЕТ СН'!$F$6-'СЕТ СН'!$F$23</f>
        <v>909.10498893000022</v>
      </c>
      <c r="J36" s="37">
        <f>SUMIFS(СВЦЭМ!$D$34:$D$777,СВЦЭМ!$A$34:$A$777,$A36,СВЦЭМ!$B$34:$B$777,J$11)+'СЕТ СН'!$F$11+СВЦЭМ!$D$10+'СЕТ СН'!$F$6-'СЕТ СН'!$F$23</f>
        <v>866.83076041000004</v>
      </c>
      <c r="K36" s="37">
        <f>SUMIFS(СВЦЭМ!$D$34:$D$777,СВЦЭМ!$A$34:$A$777,$A36,СВЦЭМ!$B$34:$B$777,K$11)+'СЕТ СН'!$F$11+СВЦЭМ!$D$10+'СЕТ СН'!$F$6-'СЕТ СН'!$F$23</f>
        <v>870.85597828000027</v>
      </c>
      <c r="L36" s="37">
        <f>SUMIFS(СВЦЭМ!$D$34:$D$777,СВЦЭМ!$A$34:$A$777,$A36,СВЦЭМ!$B$34:$B$777,L$11)+'СЕТ СН'!$F$11+СВЦЭМ!$D$10+'СЕТ СН'!$F$6-'СЕТ СН'!$F$23</f>
        <v>867.1945768999999</v>
      </c>
      <c r="M36" s="37">
        <f>SUMIFS(СВЦЭМ!$D$34:$D$777,СВЦЭМ!$A$34:$A$777,$A36,СВЦЭМ!$B$34:$B$777,M$11)+'СЕТ СН'!$F$11+СВЦЭМ!$D$10+'СЕТ СН'!$F$6-'СЕТ СН'!$F$23</f>
        <v>860.40918852000004</v>
      </c>
      <c r="N36" s="37">
        <f>SUMIFS(СВЦЭМ!$D$34:$D$777,СВЦЭМ!$A$34:$A$777,$A36,СВЦЭМ!$B$34:$B$777,N$11)+'СЕТ СН'!$F$11+СВЦЭМ!$D$10+'СЕТ СН'!$F$6-'СЕТ СН'!$F$23</f>
        <v>873.05880358000013</v>
      </c>
      <c r="O36" s="37">
        <f>SUMIFS(СВЦЭМ!$D$34:$D$777,СВЦЭМ!$A$34:$A$777,$A36,СВЦЭМ!$B$34:$B$777,O$11)+'СЕТ СН'!$F$11+СВЦЭМ!$D$10+'СЕТ СН'!$F$6-'СЕТ СН'!$F$23</f>
        <v>866.75334586999998</v>
      </c>
      <c r="P36" s="37">
        <f>SUMIFS(СВЦЭМ!$D$34:$D$777,СВЦЭМ!$A$34:$A$777,$A36,СВЦЭМ!$B$34:$B$777,P$11)+'СЕТ СН'!$F$11+СВЦЭМ!$D$10+'СЕТ СН'!$F$6-'СЕТ СН'!$F$23</f>
        <v>880.20971091000001</v>
      </c>
      <c r="Q36" s="37">
        <f>SUMIFS(СВЦЭМ!$D$34:$D$777,СВЦЭМ!$A$34:$A$777,$A36,СВЦЭМ!$B$34:$B$777,Q$11)+'СЕТ СН'!$F$11+СВЦЭМ!$D$10+'СЕТ СН'!$F$6-'СЕТ СН'!$F$23</f>
        <v>888.89713303000008</v>
      </c>
      <c r="R36" s="37">
        <f>SUMIFS(СВЦЭМ!$D$34:$D$777,СВЦЭМ!$A$34:$A$777,$A36,СВЦЭМ!$B$34:$B$777,R$11)+'СЕТ СН'!$F$11+СВЦЭМ!$D$10+'СЕТ СН'!$F$6-'СЕТ СН'!$F$23</f>
        <v>888.61924554999996</v>
      </c>
      <c r="S36" s="37">
        <f>SUMIFS(СВЦЭМ!$D$34:$D$777,СВЦЭМ!$A$34:$A$777,$A36,СВЦЭМ!$B$34:$B$777,S$11)+'СЕТ СН'!$F$11+СВЦЭМ!$D$10+'СЕТ СН'!$F$6-'СЕТ СН'!$F$23</f>
        <v>876.15514714000028</v>
      </c>
      <c r="T36" s="37">
        <f>SUMIFS(СВЦЭМ!$D$34:$D$777,СВЦЭМ!$A$34:$A$777,$A36,СВЦЭМ!$B$34:$B$777,T$11)+'СЕТ СН'!$F$11+СВЦЭМ!$D$10+'СЕТ СН'!$F$6-'СЕТ СН'!$F$23</f>
        <v>868.84594044000005</v>
      </c>
      <c r="U36" s="37">
        <f>SUMIFS(СВЦЭМ!$D$34:$D$777,СВЦЭМ!$A$34:$A$777,$A36,СВЦЭМ!$B$34:$B$777,U$11)+'СЕТ СН'!$F$11+СВЦЭМ!$D$10+'СЕТ СН'!$F$6-'СЕТ СН'!$F$23</f>
        <v>868.40983674000017</v>
      </c>
      <c r="V36" s="37">
        <f>SUMIFS(СВЦЭМ!$D$34:$D$777,СВЦЭМ!$A$34:$A$777,$A36,СВЦЭМ!$B$34:$B$777,V$11)+'СЕТ СН'!$F$11+СВЦЭМ!$D$10+'СЕТ СН'!$F$6-'СЕТ СН'!$F$23</f>
        <v>873.77676311000005</v>
      </c>
      <c r="W36" s="37">
        <f>SUMIFS(СВЦЭМ!$D$34:$D$777,СВЦЭМ!$A$34:$A$777,$A36,СВЦЭМ!$B$34:$B$777,W$11)+'СЕТ СН'!$F$11+СВЦЭМ!$D$10+'СЕТ СН'!$F$6-'СЕТ СН'!$F$23</f>
        <v>888.31575836000002</v>
      </c>
      <c r="X36" s="37">
        <f>SUMIFS(СВЦЭМ!$D$34:$D$777,СВЦЭМ!$A$34:$A$777,$A36,СВЦЭМ!$B$34:$B$777,X$11)+'СЕТ СН'!$F$11+СВЦЭМ!$D$10+'СЕТ СН'!$F$6-'СЕТ СН'!$F$23</f>
        <v>911.16335203000017</v>
      </c>
      <c r="Y36" s="37">
        <f>SUMIFS(СВЦЭМ!$D$34:$D$777,СВЦЭМ!$A$34:$A$777,$A36,СВЦЭМ!$B$34:$B$777,Y$11)+'СЕТ СН'!$F$11+СВЦЭМ!$D$10+'СЕТ СН'!$F$6-'СЕТ СН'!$F$23</f>
        <v>940.52286627000012</v>
      </c>
    </row>
    <row r="37" spans="1:27" ht="15.75" x14ac:dyDescent="0.2">
      <c r="A37" s="36">
        <f t="shared" si="0"/>
        <v>42761</v>
      </c>
      <c r="B37" s="37">
        <f>SUMIFS(СВЦЭМ!$D$34:$D$777,СВЦЭМ!$A$34:$A$777,$A37,СВЦЭМ!$B$34:$B$777,B$11)+'СЕТ СН'!$F$11+СВЦЭМ!$D$10+'СЕТ СН'!$F$6-'СЕТ СН'!$F$23</f>
        <v>973.97416310000017</v>
      </c>
      <c r="C37" s="37">
        <f>SUMIFS(СВЦЭМ!$D$34:$D$777,СВЦЭМ!$A$34:$A$777,$A37,СВЦЭМ!$B$34:$B$777,C$11)+'СЕТ СН'!$F$11+СВЦЭМ!$D$10+'СЕТ СН'!$F$6-'СЕТ СН'!$F$23</f>
        <v>1009.56254876</v>
      </c>
      <c r="D37" s="37">
        <f>SUMIFS(СВЦЭМ!$D$34:$D$777,СВЦЭМ!$A$34:$A$777,$A37,СВЦЭМ!$B$34:$B$777,D$11)+'СЕТ СН'!$F$11+СВЦЭМ!$D$10+'СЕТ СН'!$F$6-'СЕТ СН'!$F$23</f>
        <v>1035.2979837299999</v>
      </c>
      <c r="E37" s="37">
        <f>SUMIFS(СВЦЭМ!$D$34:$D$777,СВЦЭМ!$A$34:$A$777,$A37,СВЦЭМ!$B$34:$B$777,E$11)+'СЕТ СН'!$F$11+СВЦЭМ!$D$10+'СЕТ СН'!$F$6-'СЕТ СН'!$F$23</f>
        <v>1049.0784072900001</v>
      </c>
      <c r="F37" s="37">
        <f>SUMIFS(СВЦЭМ!$D$34:$D$777,СВЦЭМ!$A$34:$A$777,$A37,СВЦЭМ!$B$34:$B$777,F$11)+'СЕТ СН'!$F$11+СВЦЭМ!$D$10+'СЕТ СН'!$F$6-'СЕТ СН'!$F$23</f>
        <v>1044.57194411</v>
      </c>
      <c r="G37" s="37">
        <f>SUMIFS(СВЦЭМ!$D$34:$D$777,СВЦЭМ!$A$34:$A$777,$A37,СВЦЭМ!$B$34:$B$777,G$11)+'СЕТ СН'!$F$11+СВЦЭМ!$D$10+'СЕТ СН'!$F$6-'СЕТ СН'!$F$23</f>
        <v>1025.1760287800003</v>
      </c>
      <c r="H37" s="37">
        <f>SUMIFS(СВЦЭМ!$D$34:$D$777,СВЦЭМ!$A$34:$A$777,$A37,СВЦЭМ!$B$34:$B$777,H$11)+'СЕТ СН'!$F$11+СВЦЭМ!$D$10+'СЕТ СН'!$F$6-'СЕТ СН'!$F$23</f>
        <v>972.84421288000021</v>
      </c>
      <c r="I37" s="37">
        <f>SUMIFS(СВЦЭМ!$D$34:$D$777,СВЦЭМ!$A$34:$A$777,$A37,СВЦЭМ!$B$34:$B$777,I$11)+'СЕТ СН'!$F$11+СВЦЭМ!$D$10+'СЕТ СН'!$F$6-'СЕТ СН'!$F$23</f>
        <v>915.43556234000016</v>
      </c>
      <c r="J37" s="37">
        <f>SUMIFS(СВЦЭМ!$D$34:$D$777,СВЦЭМ!$A$34:$A$777,$A37,СВЦЭМ!$B$34:$B$777,J$11)+'СЕТ СН'!$F$11+СВЦЭМ!$D$10+'СЕТ СН'!$F$6-'СЕТ СН'!$F$23</f>
        <v>878.79665233000014</v>
      </c>
      <c r="K37" s="37">
        <f>SUMIFS(СВЦЭМ!$D$34:$D$777,СВЦЭМ!$A$34:$A$777,$A37,СВЦЭМ!$B$34:$B$777,K$11)+'СЕТ СН'!$F$11+СВЦЭМ!$D$10+'СЕТ СН'!$F$6-'СЕТ СН'!$F$23</f>
        <v>856.00341114000003</v>
      </c>
      <c r="L37" s="37">
        <f>SUMIFS(СВЦЭМ!$D$34:$D$777,СВЦЭМ!$A$34:$A$777,$A37,СВЦЭМ!$B$34:$B$777,L$11)+'СЕТ СН'!$F$11+СВЦЭМ!$D$10+'СЕТ СН'!$F$6-'СЕТ СН'!$F$23</f>
        <v>845.81577895999999</v>
      </c>
      <c r="M37" s="37">
        <f>SUMIFS(СВЦЭМ!$D$34:$D$777,СВЦЭМ!$A$34:$A$777,$A37,СВЦЭМ!$B$34:$B$777,M$11)+'СЕТ СН'!$F$11+СВЦЭМ!$D$10+'СЕТ СН'!$F$6-'СЕТ СН'!$F$23</f>
        <v>868.04107053999996</v>
      </c>
      <c r="N37" s="37">
        <f>SUMIFS(СВЦЭМ!$D$34:$D$777,СВЦЭМ!$A$34:$A$777,$A37,СВЦЭМ!$B$34:$B$777,N$11)+'СЕТ СН'!$F$11+СВЦЭМ!$D$10+'СЕТ СН'!$F$6-'СЕТ СН'!$F$23</f>
        <v>880.77029472000004</v>
      </c>
      <c r="O37" s="37">
        <f>SUMIFS(СВЦЭМ!$D$34:$D$777,СВЦЭМ!$A$34:$A$777,$A37,СВЦЭМ!$B$34:$B$777,O$11)+'СЕТ СН'!$F$11+СВЦЭМ!$D$10+'СЕТ СН'!$F$6-'СЕТ СН'!$F$23</f>
        <v>922.80249295000021</v>
      </c>
      <c r="P37" s="37">
        <f>SUMIFS(СВЦЭМ!$D$34:$D$777,СВЦЭМ!$A$34:$A$777,$A37,СВЦЭМ!$B$34:$B$777,P$11)+'СЕТ СН'!$F$11+СВЦЭМ!$D$10+'СЕТ СН'!$F$6-'СЕТ СН'!$F$23</f>
        <v>927.07298402000015</v>
      </c>
      <c r="Q37" s="37">
        <f>SUMIFS(СВЦЭМ!$D$34:$D$777,СВЦЭМ!$A$34:$A$777,$A37,СВЦЭМ!$B$34:$B$777,Q$11)+'СЕТ СН'!$F$11+СВЦЭМ!$D$10+'СЕТ СН'!$F$6-'СЕТ СН'!$F$23</f>
        <v>932.65727654000011</v>
      </c>
      <c r="R37" s="37">
        <f>SUMIFS(СВЦЭМ!$D$34:$D$777,СВЦЭМ!$A$34:$A$777,$A37,СВЦЭМ!$B$34:$B$777,R$11)+'СЕТ СН'!$F$11+СВЦЭМ!$D$10+'СЕТ СН'!$F$6-'СЕТ СН'!$F$23</f>
        <v>936.23927950000007</v>
      </c>
      <c r="S37" s="37">
        <f>SUMIFS(СВЦЭМ!$D$34:$D$777,СВЦЭМ!$A$34:$A$777,$A37,СВЦЭМ!$B$34:$B$777,S$11)+'СЕТ СН'!$F$11+СВЦЭМ!$D$10+'СЕТ СН'!$F$6-'СЕТ СН'!$F$23</f>
        <v>900.45161994</v>
      </c>
      <c r="T37" s="37">
        <f>SUMIFS(СВЦЭМ!$D$34:$D$777,СВЦЭМ!$A$34:$A$777,$A37,СВЦЭМ!$B$34:$B$777,T$11)+'СЕТ СН'!$F$11+СВЦЭМ!$D$10+'СЕТ СН'!$F$6-'СЕТ СН'!$F$23</f>
        <v>849.70844831000022</v>
      </c>
      <c r="U37" s="37">
        <f>SUMIFS(СВЦЭМ!$D$34:$D$777,СВЦЭМ!$A$34:$A$777,$A37,СВЦЭМ!$B$34:$B$777,U$11)+'СЕТ СН'!$F$11+СВЦЭМ!$D$10+'СЕТ СН'!$F$6-'СЕТ СН'!$F$23</f>
        <v>840.26470298999993</v>
      </c>
      <c r="V37" s="37">
        <f>SUMIFS(СВЦЭМ!$D$34:$D$777,СВЦЭМ!$A$34:$A$777,$A37,СВЦЭМ!$B$34:$B$777,V$11)+'СЕТ СН'!$F$11+СВЦЭМ!$D$10+'СЕТ СН'!$F$6-'СЕТ СН'!$F$23</f>
        <v>855.46869995999987</v>
      </c>
      <c r="W37" s="37">
        <f>SUMIFS(СВЦЭМ!$D$34:$D$777,СВЦЭМ!$A$34:$A$777,$A37,СВЦЭМ!$B$34:$B$777,W$11)+'СЕТ СН'!$F$11+СВЦЭМ!$D$10+'СЕТ СН'!$F$6-'СЕТ СН'!$F$23</f>
        <v>874.80175141000018</v>
      </c>
      <c r="X37" s="37">
        <f>SUMIFS(СВЦЭМ!$D$34:$D$777,СВЦЭМ!$A$34:$A$777,$A37,СВЦЭМ!$B$34:$B$777,X$11)+'СЕТ СН'!$F$11+СВЦЭМ!$D$10+'СЕТ СН'!$F$6-'СЕТ СН'!$F$23</f>
        <v>905.78810031000012</v>
      </c>
      <c r="Y37" s="37">
        <f>SUMIFS(СВЦЭМ!$D$34:$D$777,СВЦЭМ!$A$34:$A$777,$A37,СВЦЭМ!$B$34:$B$777,Y$11)+'СЕТ СН'!$F$11+СВЦЭМ!$D$10+'СЕТ СН'!$F$6-'СЕТ СН'!$F$23</f>
        <v>940.37199804000011</v>
      </c>
    </row>
    <row r="38" spans="1:27" ht="15.75" x14ac:dyDescent="0.2">
      <c r="A38" s="36">
        <f t="shared" si="0"/>
        <v>42762</v>
      </c>
      <c r="B38" s="37">
        <f>SUMIFS(СВЦЭМ!$D$34:$D$777,СВЦЭМ!$A$34:$A$777,$A38,СВЦЭМ!$B$34:$B$777,B$11)+'СЕТ СН'!$F$11+СВЦЭМ!$D$10+'СЕТ СН'!$F$6-'СЕТ СН'!$F$23</f>
        <v>923.46433415000001</v>
      </c>
      <c r="C38" s="37">
        <f>SUMIFS(СВЦЭМ!$D$34:$D$777,СВЦЭМ!$A$34:$A$777,$A38,СВЦЭМ!$B$34:$B$777,C$11)+'СЕТ СН'!$F$11+СВЦЭМ!$D$10+'СЕТ СН'!$F$6-'СЕТ СН'!$F$23</f>
        <v>957.85283304999984</v>
      </c>
      <c r="D38" s="37">
        <f>SUMIFS(СВЦЭМ!$D$34:$D$777,СВЦЭМ!$A$34:$A$777,$A38,СВЦЭМ!$B$34:$B$777,D$11)+'СЕТ СН'!$F$11+СВЦЭМ!$D$10+'СЕТ СН'!$F$6-'СЕТ СН'!$F$23</f>
        <v>978.03195016000018</v>
      </c>
      <c r="E38" s="37">
        <f>SUMIFS(СВЦЭМ!$D$34:$D$777,СВЦЭМ!$A$34:$A$777,$A38,СВЦЭМ!$B$34:$B$777,E$11)+'СЕТ СН'!$F$11+СВЦЭМ!$D$10+'СЕТ СН'!$F$6-'СЕТ СН'!$F$23</f>
        <v>1010.42947628</v>
      </c>
      <c r="F38" s="37">
        <f>SUMIFS(СВЦЭМ!$D$34:$D$777,СВЦЭМ!$A$34:$A$777,$A38,СВЦЭМ!$B$34:$B$777,F$11)+'СЕТ СН'!$F$11+СВЦЭМ!$D$10+'СЕТ СН'!$F$6-'СЕТ СН'!$F$23</f>
        <v>1022.5283883100001</v>
      </c>
      <c r="G38" s="37">
        <f>SUMIFS(СВЦЭМ!$D$34:$D$777,СВЦЭМ!$A$34:$A$777,$A38,СВЦЭМ!$B$34:$B$777,G$11)+'СЕТ СН'!$F$11+СВЦЭМ!$D$10+'СЕТ СН'!$F$6-'СЕТ СН'!$F$23</f>
        <v>1021.7787758600002</v>
      </c>
      <c r="H38" s="37">
        <f>SUMIFS(СВЦЭМ!$D$34:$D$777,СВЦЭМ!$A$34:$A$777,$A38,СВЦЭМ!$B$34:$B$777,H$11)+'СЕТ СН'!$F$11+СВЦЭМ!$D$10+'СЕТ СН'!$F$6-'СЕТ СН'!$F$23</f>
        <v>984.30426678000003</v>
      </c>
      <c r="I38" s="37">
        <f>SUMIFS(СВЦЭМ!$D$34:$D$777,СВЦЭМ!$A$34:$A$777,$A38,СВЦЭМ!$B$34:$B$777,I$11)+'СЕТ СН'!$F$11+СВЦЭМ!$D$10+'СЕТ СН'!$F$6-'СЕТ СН'!$F$23</f>
        <v>931.93822653999996</v>
      </c>
      <c r="J38" s="37">
        <f>SUMIFS(СВЦЭМ!$D$34:$D$777,СВЦЭМ!$A$34:$A$777,$A38,СВЦЭМ!$B$34:$B$777,J$11)+'СЕТ СН'!$F$11+СВЦЭМ!$D$10+'СЕТ СН'!$F$6-'СЕТ СН'!$F$23</f>
        <v>897.57573106000018</v>
      </c>
      <c r="K38" s="37">
        <f>SUMIFS(СВЦЭМ!$D$34:$D$777,СВЦЭМ!$A$34:$A$777,$A38,СВЦЭМ!$B$34:$B$777,K$11)+'СЕТ СН'!$F$11+СВЦЭМ!$D$10+'СЕТ СН'!$F$6-'СЕТ СН'!$F$23</f>
        <v>878.72501820000025</v>
      </c>
      <c r="L38" s="37">
        <f>SUMIFS(СВЦЭМ!$D$34:$D$777,СВЦЭМ!$A$34:$A$777,$A38,СВЦЭМ!$B$34:$B$777,L$11)+'СЕТ СН'!$F$11+СВЦЭМ!$D$10+'СЕТ СН'!$F$6-'СЕТ СН'!$F$23</f>
        <v>870.43824436000023</v>
      </c>
      <c r="M38" s="37">
        <f>SUMIFS(СВЦЭМ!$D$34:$D$777,СВЦЭМ!$A$34:$A$777,$A38,СВЦЭМ!$B$34:$B$777,M$11)+'СЕТ СН'!$F$11+СВЦЭМ!$D$10+'СЕТ СН'!$F$6-'СЕТ СН'!$F$23</f>
        <v>881.22500858000012</v>
      </c>
      <c r="N38" s="37">
        <f>SUMIFS(СВЦЭМ!$D$34:$D$777,СВЦЭМ!$A$34:$A$777,$A38,СВЦЭМ!$B$34:$B$777,N$11)+'СЕТ СН'!$F$11+СВЦЭМ!$D$10+'СЕТ СН'!$F$6-'СЕТ СН'!$F$23</f>
        <v>905.56419173999984</v>
      </c>
      <c r="O38" s="37">
        <f>SUMIFS(СВЦЭМ!$D$34:$D$777,СВЦЭМ!$A$34:$A$777,$A38,СВЦЭМ!$B$34:$B$777,O$11)+'СЕТ СН'!$F$11+СВЦЭМ!$D$10+'СЕТ СН'!$F$6-'СЕТ СН'!$F$23</f>
        <v>920.45187031000023</v>
      </c>
      <c r="P38" s="37">
        <f>SUMIFS(СВЦЭМ!$D$34:$D$777,СВЦЭМ!$A$34:$A$777,$A38,СВЦЭМ!$B$34:$B$777,P$11)+'СЕТ СН'!$F$11+СВЦЭМ!$D$10+'СЕТ СН'!$F$6-'СЕТ СН'!$F$23</f>
        <v>928.5620108600001</v>
      </c>
      <c r="Q38" s="37">
        <f>SUMIFS(СВЦЭМ!$D$34:$D$777,СВЦЭМ!$A$34:$A$777,$A38,СВЦЭМ!$B$34:$B$777,Q$11)+'СЕТ СН'!$F$11+СВЦЭМ!$D$10+'СЕТ СН'!$F$6-'СЕТ СН'!$F$23</f>
        <v>936.54532159000019</v>
      </c>
      <c r="R38" s="37">
        <f>SUMIFS(СВЦЭМ!$D$34:$D$777,СВЦЭМ!$A$34:$A$777,$A38,СВЦЭМ!$B$34:$B$777,R$11)+'СЕТ СН'!$F$11+СВЦЭМ!$D$10+'СЕТ СН'!$F$6-'СЕТ СН'!$F$23</f>
        <v>933.67851786000028</v>
      </c>
      <c r="S38" s="37">
        <f>SUMIFS(СВЦЭМ!$D$34:$D$777,СВЦЭМ!$A$34:$A$777,$A38,СВЦЭМ!$B$34:$B$777,S$11)+'СЕТ СН'!$F$11+СВЦЭМ!$D$10+'СЕТ СН'!$F$6-'СЕТ СН'!$F$23</f>
        <v>919.63813114000004</v>
      </c>
      <c r="T38" s="37">
        <f>SUMIFS(СВЦЭМ!$D$34:$D$777,СВЦЭМ!$A$34:$A$777,$A38,СВЦЭМ!$B$34:$B$777,T$11)+'СЕТ СН'!$F$11+СВЦЭМ!$D$10+'СЕТ СН'!$F$6-'СЕТ СН'!$F$23</f>
        <v>872.85710293000011</v>
      </c>
      <c r="U38" s="37">
        <f>SUMIFS(СВЦЭМ!$D$34:$D$777,СВЦЭМ!$A$34:$A$777,$A38,СВЦЭМ!$B$34:$B$777,U$11)+'СЕТ СН'!$F$11+СВЦЭМ!$D$10+'СЕТ СН'!$F$6-'СЕТ СН'!$F$23</f>
        <v>859.68538725000008</v>
      </c>
      <c r="V38" s="37">
        <f>SUMIFS(СВЦЭМ!$D$34:$D$777,СВЦЭМ!$A$34:$A$777,$A38,СВЦЭМ!$B$34:$B$777,V$11)+'СЕТ СН'!$F$11+СВЦЭМ!$D$10+'СЕТ СН'!$F$6-'СЕТ СН'!$F$23</f>
        <v>877.25966869000013</v>
      </c>
      <c r="W38" s="37">
        <f>SUMIFS(СВЦЭМ!$D$34:$D$777,СВЦЭМ!$A$34:$A$777,$A38,СВЦЭМ!$B$34:$B$777,W$11)+'СЕТ СН'!$F$11+СВЦЭМ!$D$10+'СЕТ СН'!$F$6-'СЕТ СН'!$F$23</f>
        <v>891.03338492000012</v>
      </c>
      <c r="X38" s="37">
        <f>SUMIFS(СВЦЭМ!$D$34:$D$777,СВЦЭМ!$A$34:$A$777,$A38,СВЦЭМ!$B$34:$B$777,X$11)+'СЕТ СН'!$F$11+СВЦЭМ!$D$10+'СЕТ СН'!$F$6-'СЕТ СН'!$F$23</f>
        <v>911.54533708000008</v>
      </c>
      <c r="Y38" s="37">
        <f>SUMIFS(СВЦЭМ!$D$34:$D$777,СВЦЭМ!$A$34:$A$777,$A38,СВЦЭМ!$B$34:$B$777,Y$11)+'СЕТ СН'!$F$11+СВЦЭМ!$D$10+'СЕТ СН'!$F$6-'СЕТ СН'!$F$23</f>
        <v>949.0130601599999</v>
      </c>
    </row>
    <row r="39" spans="1:27" ht="15.75" x14ac:dyDescent="0.2">
      <c r="A39" s="36">
        <f t="shared" si="0"/>
        <v>42763</v>
      </c>
      <c r="B39" s="37">
        <f>SUMIFS(СВЦЭМ!$D$34:$D$777,СВЦЭМ!$A$34:$A$777,$A39,СВЦЭМ!$B$34:$B$777,B$11)+'СЕТ СН'!$F$11+СВЦЭМ!$D$10+'СЕТ СН'!$F$6-'СЕТ СН'!$F$23</f>
        <v>914.28433554999992</v>
      </c>
      <c r="C39" s="37">
        <f>SUMIFS(СВЦЭМ!$D$34:$D$777,СВЦЭМ!$A$34:$A$777,$A39,СВЦЭМ!$B$34:$B$777,C$11)+'СЕТ СН'!$F$11+СВЦЭМ!$D$10+'СЕТ СН'!$F$6-'СЕТ СН'!$F$23</f>
        <v>941.30140261999986</v>
      </c>
      <c r="D39" s="37">
        <f>SUMIFS(СВЦЭМ!$D$34:$D$777,СВЦЭМ!$A$34:$A$777,$A39,СВЦЭМ!$B$34:$B$777,D$11)+'СЕТ СН'!$F$11+СВЦЭМ!$D$10+'СЕТ СН'!$F$6-'СЕТ СН'!$F$23</f>
        <v>962.86046995000015</v>
      </c>
      <c r="E39" s="37">
        <f>SUMIFS(СВЦЭМ!$D$34:$D$777,СВЦЭМ!$A$34:$A$777,$A39,СВЦЭМ!$B$34:$B$777,E$11)+'СЕТ СН'!$F$11+СВЦЭМ!$D$10+'СЕТ СН'!$F$6-'СЕТ СН'!$F$23</f>
        <v>977.71259758999986</v>
      </c>
      <c r="F39" s="37">
        <f>SUMIFS(СВЦЭМ!$D$34:$D$777,СВЦЭМ!$A$34:$A$777,$A39,СВЦЭМ!$B$34:$B$777,F$11)+'СЕТ СН'!$F$11+СВЦЭМ!$D$10+'СЕТ СН'!$F$6-'СЕТ СН'!$F$23</f>
        <v>976.85888877000025</v>
      </c>
      <c r="G39" s="37">
        <f>SUMIFS(СВЦЭМ!$D$34:$D$777,СВЦЭМ!$A$34:$A$777,$A39,СВЦЭМ!$B$34:$B$777,G$11)+'СЕТ СН'!$F$11+СВЦЭМ!$D$10+'СЕТ СН'!$F$6-'СЕТ СН'!$F$23</f>
        <v>968.61700995000001</v>
      </c>
      <c r="H39" s="37">
        <f>SUMIFS(СВЦЭМ!$D$34:$D$777,СВЦЭМ!$A$34:$A$777,$A39,СВЦЭМ!$B$34:$B$777,H$11)+'СЕТ СН'!$F$11+СВЦЭМ!$D$10+'СЕТ СН'!$F$6-'СЕТ СН'!$F$23</f>
        <v>947.94596535000028</v>
      </c>
      <c r="I39" s="37">
        <f>SUMIFS(СВЦЭМ!$D$34:$D$777,СВЦЭМ!$A$34:$A$777,$A39,СВЦЭМ!$B$34:$B$777,I$11)+'СЕТ СН'!$F$11+СВЦЭМ!$D$10+'СЕТ СН'!$F$6-'СЕТ СН'!$F$23</f>
        <v>927.87509829999999</v>
      </c>
      <c r="J39" s="37">
        <f>SUMIFS(СВЦЭМ!$D$34:$D$777,СВЦЭМ!$A$34:$A$777,$A39,СВЦЭМ!$B$34:$B$777,J$11)+'СЕТ СН'!$F$11+СВЦЭМ!$D$10+'СЕТ СН'!$F$6-'СЕТ СН'!$F$23</f>
        <v>905.67320385999983</v>
      </c>
      <c r="K39" s="37">
        <f>SUMIFS(СВЦЭМ!$D$34:$D$777,СВЦЭМ!$A$34:$A$777,$A39,СВЦЭМ!$B$34:$B$777,K$11)+'СЕТ СН'!$F$11+СВЦЭМ!$D$10+'СЕТ СН'!$F$6-'СЕТ СН'!$F$23</f>
        <v>877.94425167999998</v>
      </c>
      <c r="L39" s="37">
        <f>SUMIFS(СВЦЭМ!$D$34:$D$777,СВЦЭМ!$A$34:$A$777,$A39,СВЦЭМ!$B$34:$B$777,L$11)+'СЕТ СН'!$F$11+СВЦЭМ!$D$10+'СЕТ СН'!$F$6-'СЕТ СН'!$F$23</f>
        <v>854.69411157000013</v>
      </c>
      <c r="M39" s="37">
        <f>SUMIFS(СВЦЭМ!$D$34:$D$777,СВЦЭМ!$A$34:$A$777,$A39,СВЦЭМ!$B$34:$B$777,M$11)+'СЕТ СН'!$F$11+СВЦЭМ!$D$10+'СЕТ СН'!$F$6-'СЕТ СН'!$F$23</f>
        <v>857.0828452400001</v>
      </c>
      <c r="N39" s="37">
        <f>SUMIFS(СВЦЭМ!$D$34:$D$777,СВЦЭМ!$A$34:$A$777,$A39,СВЦЭМ!$B$34:$B$777,N$11)+'СЕТ СН'!$F$11+СВЦЭМ!$D$10+'СЕТ СН'!$F$6-'СЕТ СН'!$F$23</f>
        <v>873.33543076000024</v>
      </c>
      <c r="O39" s="37">
        <f>SUMIFS(СВЦЭМ!$D$34:$D$777,СВЦЭМ!$A$34:$A$777,$A39,СВЦЭМ!$B$34:$B$777,O$11)+'СЕТ СН'!$F$11+СВЦЭМ!$D$10+'СЕТ СН'!$F$6-'СЕТ СН'!$F$23</f>
        <v>887.16718782999988</v>
      </c>
      <c r="P39" s="37">
        <f>SUMIFS(СВЦЭМ!$D$34:$D$777,СВЦЭМ!$A$34:$A$777,$A39,СВЦЭМ!$B$34:$B$777,P$11)+'СЕТ СН'!$F$11+СВЦЭМ!$D$10+'СЕТ СН'!$F$6-'СЕТ СН'!$F$23</f>
        <v>896.84647924000001</v>
      </c>
      <c r="Q39" s="37">
        <f>SUMIFS(СВЦЭМ!$D$34:$D$777,СВЦЭМ!$A$34:$A$777,$A39,СВЦЭМ!$B$34:$B$777,Q$11)+'СЕТ СН'!$F$11+СВЦЭМ!$D$10+'СЕТ СН'!$F$6-'СЕТ СН'!$F$23</f>
        <v>903.18405463999989</v>
      </c>
      <c r="R39" s="37">
        <f>SUMIFS(СВЦЭМ!$D$34:$D$777,СВЦЭМ!$A$34:$A$777,$A39,СВЦЭМ!$B$34:$B$777,R$11)+'СЕТ СН'!$F$11+СВЦЭМ!$D$10+'СЕТ СН'!$F$6-'СЕТ СН'!$F$23</f>
        <v>904.28840257000002</v>
      </c>
      <c r="S39" s="37">
        <f>SUMIFS(СВЦЭМ!$D$34:$D$777,СВЦЭМ!$A$34:$A$777,$A39,СВЦЭМ!$B$34:$B$777,S$11)+'СЕТ СН'!$F$11+СВЦЭМ!$D$10+'СЕТ СН'!$F$6-'СЕТ СН'!$F$23</f>
        <v>881.77947632999985</v>
      </c>
      <c r="T39" s="37">
        <f>SUMIFS(СВЦЭМ!$D$34:$D$777,СВЦЭМ!$A$34:$A$777,$A39,СВЦЭМ!$B$34:$B$777,T$11)+'СЕТ СН'!$F$11+СВЦЭМ!$D$10+'СЕТ СН'!$F$6-'СЕТ СН'!$F$23</f>
        <v>849.1954466000002</v>
      </c>
      <c r="U39" s="37">
        <f>SUMIFS(СВЦЭМ!$D$34:$D$777,СВЦЭМ!$A$34:$A$777,$A39,СВЦЭМ!$B$34:$B$777,U$11)+'СЕТ СН'!$F$11+СВЦЭМ!$D$10+'СЕТ СН'!$F$6-'СЕТ СН'!$F$23</f>
        <v>839.8653376100001</v>
      </c>
      <c r="V39" s="37">
        <f>SUMIFS(СВЦЭМ!$D$34:$D$777,СВЦЭМ!$A$34:$A$777,$A39,СВЦЭМ!$B$34:$B$777,V$11)+'СЕТ СН'!$F$11+СВЦЭМ!$D$10+'СЕТ СН'!$F$6-'СЕТ СН'!$F$23</f>
        <v>846.2059357600001</v>
      </c>
      <c r="W39" s="37">
        <f>SUMIFS(СВЦЭМ!$D$34:$D$777,СВЦЭМ!$A$34:$A$777,$A39,СВЦЭМ!$B$34:$B$777,W$11)+'СЕТ СН'!$F$11+СВЦЭМ!$D$10+'СЕТ СН'!$F$6-'СЕТ СН'!$F$23</f>
        <v>860.30947543000002</v>
      </c>
      <c r="X39" s="37">
        <f>SUMIFS(СВЦЭМ!$D$34:$D$777,СВЦЭМ!$A$34:$A$777,$A39,СВЦЭМ!$B$34:$B$777,X$11)+'СЕТ СН'!$F$11+СВЦЭМ!$D$10+'СЕТ СН'!$F$6-'СЕТ СН'!$F$23</f>
        <v>887.22571770000013</v>
      </c>
      <c r="Y39" s="37">
        <f>SUMIFS(СВЦЭМ!$D$34:$D$777,СВЦЭМ!$A$34:$A$777,$A39,СВЦЭМ!$B$34:$B$777,Y$11)+'СЕТ СН'!$F$11+СВЦЭМ!$D$10+'СЕТ СН'!$F$6-'СЕТ СН'!$F$23</f>
        <v>927.52174873000013</v>
      </c>
    </row>
    <row r="40" spans="1:27" ht="15.75" x14ac:dyDescent="0.2">
      <c r="A40" s="36">
        <f t="shared" si="0"/>
        <v>42764</v>
      </c>
      <c r="B40" s="37">
        <f>SUMIFS(СВЦЭМ!$D$34:$D$777,СВЦЭМ!$A$34:$A$777,$A40,СВЦЭМ!$B$34:$B$777,B$11)+'СЕТ СН'!$F$11+СВЦЭМ!$D$10+'СЕТ СН'!$F$6-'СЕТ СН'!$F$23</f>
        <v>968.81851157000028</v>
      </c>
      <c r="C40" s="37">
        <f>SUMIFS(СВЦЭМ!$D$34:$D$777,СВЦЭМ!$A$34:$A$777,$A40,СВЦЭМ!$B$34:$B$777,C$11)+'СЕТ СН'!$F$11+СВЦЭМ!$D$10+'СЕТ СН'!$F$6-'СЕТ СН'!$F$23</f>
        <v>993.78405749000012</v>
      </c>
      <c r="D40" s="37">
        <f>SUMIFS(СВЦЭМ!$D$34:$D$777,СВЦЭМ!$A$34:$A$777,$A40,СВЦЭМ!$B$34:$B$777,D$11)+'СЕТ СН'!$F$11+СВЦЭМ!$D$10+'СЕТ СН'!$F$6-'СЕТ СН'!$F$23</f>
        <v>1003.8333227400003</v>
      </c>
      <c r="E40" s="37">
        <f>SUMIFS(СВЦЭМ!$D$34:$D$777,СВЦЭМ!$A$34:$A$777,$A40,СВЦЭМ!$B$34:$B$777,E$11)+'СЕТ СН'!$F$11+СВЦЭМ!$D$10+'СЕТ СН'!$F$6-'СЕТ СН'!$F$23</f>
        <v>1009.2016023000001</v>
      </c>
      <c r="F40" s="37">
        <f>SUMIFS(СВЦЭМ!$D$34:$D$777,СВЦЭМ!$A$34:$A$777,$A40,СВЦЭМ!$B$34:$B$777,F$11)+'СЕТ СН'!$F$11+СВЦЭМ!$D$10+'СЕТ СН'!$F$6-'СЕТ СН'!$F$23</f>
        <v>1010.0601349500002</v>
      </c>
      <c r="G40" s="37">
        <f>SUMIFS(СВЦЭМ!$D$34:$D$777,СВЦЭМ!$A$34:$A$777,$A40,СВЦЭМ!$B$34:$B$777,G$11)+'СЕТ СН'!$F$11+СВЦЭМ!$D$10+'СЕТ СН'!$F$6-'СЕТ СН'!$F$23</f>
        <v>1005.04360249</v>
      </c>
      <c r="H40" s="37">
        <f>SUMIFS(СВЦЭМ!$D$34:$D$777,СВЦЭМ!$A$34:$A$777,$A40,СВЦЭМ!$B$34:$B$777,H$11)+'СЕТ СН'!$F$11+СВЦЭМ!$D$10+'СЕТ СН'!$F$6-'СЕТ СН'!$F$23</f>
        <v>1002.05040818</v>
      </c>
      <c r="I40" s="37">
        <f>SUMIFS(СВЦЭМ!$D$34:$D$777,СВЦЭМ!$A$34:$A$777,$A40,СВЦЭМ!$B$34:$B$777,I$11)+'СЕТ СН'!$F$11+СВЦЭМ!$D$10+'СЕТ СН'!$F$6-'СЕТ СН'!$F$23</f>
        <v>979.56365223000012</v>
      </c>
      <c r="J40" s="37">
        <f>SUMIFS(СВЦЭМ!$D$34:$D$777,СВЦЭМ!$A$34:$A$777,$A40,СВЦЭМ!$B$34:$B$777,J$11)+'СЕТ СН'!$F$11+СВЦЭМ!$D$10+'СЕТ СН'!$F$6-'СЕТ СН'!$F$23</f>
        <v>956.10415589000013</v>
      </c>
      <c r="K40" s="37">
        <f>SUMIFS(СВЦЭМ!$D$34:$D$777,СВЦЭМ!$A$34:$A$777,$A40,СВЦЭМ!$B$34:$B$777,K$11)+'СЕТ СН'!$F$11+СВЦЭМ!$D$10+'СЕТ СН'!$F$6-'СЕТ СН'!$F$23</f>
        <v>898.24210636999987</v>
      </c>
      <c r="L40" s="37">
        <f>SUMIFS(СВЦЭМ!$D$34:$D$777,СВЦЭМ!$A$34:$A$777,$A40,СВЦЭМ!$B$34:$B$777,L$11)+'СЕТ СН'!$F$11+СВЦЭМ!$D$10+'СЕТ СН'!$F$6-'СЕТ СН'!$F$23</f>
        <v>848.45102695000014</v>
      </c>
      <c r="M40" s="37">
        <f>SUMIFS(СВЦЭМ!$D$34:$D$777,СВЦЭМ!$A$34:$A$777,$A40,СВЦЭМ!$B$34:$B$777,M$11)+'СЕТ СН'!$F$11+СВЦЭМ!$D$10+'СЕТ СН'!$F$6-'СЕТ СН'!$F$23</f>
        <v>843.32766661000005</v>
      </c>
      <c r="N40" s="37">
        <f>SUMIFS(СВЦЭМ!$D$34:$D$777,СВЦЭМ!$A$34:$A$777,$A40,СВЦЭМ!$B$34:$B$777,N$11)+'СЕТ СН'!$F$11+СВЦЭМ!$D$10+'СЕТ СН'!$F$6-'СЕТ СН'!$F$23</f>
        <v>852.89741762999984</v>
      </c>
      <c r="O40" s="37">
        <f>SUMIFS(СВЦЭМ!$D$34:$D$777,СВЦЭМ!$A$34:$A$777,$A40,СВЦЭМ!$B$34:$B$777,O$11)+'СЕТ СН'!$F$11+СВЦЭМ!$D$10+'СЕТ СН'!$F$6-'СЕТ СН'!$F$23</f>
        <v>867.74341357000003</v>
      </c>
      <c r="P40" s="37">
        <f>SUMIFS(СВЦЭМ!$D$34:$D$777,СВЦЭМ!$A$34:$A$777,$A40,СВЦЭМ!$B$34:$B$777,P$11)+'СЕТ СН'!$F$11+СВЦЭМ!$D$10+'СЕТ СН'!$F$6-'СЕТ СН'!$F$23</f>
        <v>879.36427245000004</v>
      </c>
      <c r="Q40" s="37">
        <f>SUMIFS(СВЦЭМ!$D$34:$D$777,СВЦЭМ!$A$34:$A$777,$A40,СВЦЭМ!$B$34:$B$777,Q$11)+'СЕТ СН'!$F$11+СВЦЭМ!$D$10+'СЕТ СН'!$F$6-'СЕТ СН'!$F$23</f>
        <v>896.47761629000024</v>
      </c>
      <c r="R40" s="37">
        <f>SUMIFS(СВЦЭМ!$D$34:$D$777,СВЦЭМ!$A$34:$A$777,$A40,СВЦЭМ!$B$34:$B$777,R$11)+'СЕТ СН'!$F$11+СВЦЭМ!$D$10+'СЕТ СН'!$F$6-'СЕТ СН'!$F$23</f>
        <v>897.86631699999998</v>
      </c>
      <c r="S40" s="37">
        <f>SUMIFS(СВЦЭМ!$D$34:$D$777,СВЦЭМ!$A$34:$A$777,$A40,СВЦЭМ!$B$34:$B$777,S$11)+'СЕТ СН'!$F$11+СВЦЭМ!$D$10+'СЕТ СН'!$F$6-'СЕТ СН'!$F$23</f>
        <v>877.03879976999997</v>
      </c>
      <c r="T40" s="37">
        <f>SUMIFS(СВЦЭМ!$D$34:$D$777,СВЦЭМ!$A$34:$A$777,$A40,СВЦЭМ!$B$34:$B$777,T$11)+'СЕТ СН'!$F$11+СВЦЭМ!$D$10+'СЕТ СН'!$F$6-'СЕТ СН'!$F$23</f>
        <v>843.72459333999996</v>
      </c>
      <c r="U40" s="37">
        <f>SUMIFS(СВЦЭМ!$D$34:$D$777,СВЦЭМ!$A$34:$A$777,$A40,СВЦЭМ!$B$34:$B$777,U$11)+'СЕТ СН'!$F$11+СВЦЭМ!$D$10+'СЕТ СН'!$F$6-'СЕТ СН'!$F$23</f>
        <v>836.56793500000003</v>
      </c>
      <c r="V40" s="37">
        <f>SUMIFS(СВЦЭМ!$D$34:$D$777,СВЦЭМ!$A$34:$A$777,$A40,СВЦЭМ!$B$34:$B$777,V$11)+'СЕТ СН'!$F$11+СВЦЭМ!$D$10+'СЕТ СН'!$F$6-'СЕТ СН'!$F$23</f>
        <v>840.4182500500001</v>
      </c>
      <c r="W40" s="37">
        <f>SUMIFS(СВЦЭМ!$D$34:$D$777,СВЦЭМ!$A$34:$A$777,$A40,СВЦЭМ!$B$34:$B$777,W$11)+'СЕТ СН'!$F$11+СВЦЭМ!$D$10+'СЕТ СН'!$F$6-'СЕТ СН'!$F$23</f>
        <v>849.57752065000022</v>
      </c>
      <c r="X40" s="37">
        <f>SUMIFS(СВЦЭМ!$D$34:$D$777,СВЦЭМ!$A$34:$A$777,$A40,СВЦЭМ!$B$34:$B$777,X$11)+'СЕТ СН'!$F$11+СВЦЭМ!$D$10+'СЕТ СН'!$F$6-'СЕТ СН'!$F$23</f>
        <v>873.00130806000016</v>
      </c>
      <c r="Y40" s="37">
        <f>SUMIFS(СВЦЭМ!$D$34:$D$777,СВЦЭМ!$A$34:$A$777,$A40,СВЦЭМ!$B$34:$B$777,Y$11)+'СЕТ СН'!$F$11+СВЦЭМ!$D$10+'СЕТ СН'!$F$6-'СЕТ СН'!$F$23</f>
        <v>915.98094385000013</v>
      </c>
    </row>
    <row r="41" spans="1:27" ht="15.75" x14ac:dyDescent="0.2">
      <c r="A41" s="36">
        <f t="shared" si="0"/>
        <v>42765</v>
      </c>
      <c r="B41" s="37">
        <f>SUMIFS(СВЦЭМ!$D$34:$D$777,СВЦЭМ!$A$34:$A$777,$A41,СВЦЭМ!$B$34:$B$777,B$11)+'СЕТ СН'!$F$11+СВЦЭМ!$D$10+'СЕТ СН'!$F$6-'СЕТ СН'!$F$23</f>
        <v>985.48699105000014</v>
      </c>
      <c r="C41" s="37">
        <f>SUMIFS(СВЦЭМ!$D$34:$D$777,СВЦЭМ!$A$34:$A$777,$A41,СВЦЭМ!$B$34:$B$777,C$11)+'СЕТ СН'!$F$11+СВЦЭМ!$D$10+'СЕТ СН'!$F$6-'СЕТ СН'!$F$23</f>
        <v>1022.0253838500003</v>
      </c>
      <c r="D41" s="37">
        <f>SUMIFS(СВЦЭМ!$D$34:$D$777,СВЦЭМ!$A$34:$A$777,$A41,СВЦЭМ!$B$34:$B$777,D$11)+'СЕТ СН'!$F$11+СВЦЭМ!$D$10+'СЕТ СН'!$F$6-'СЕТ СН'!$F$23</f>
        <v>1039.6114779200002</v>
      </c>
      <c r="E41" s="37">
        <f>SUMIFS(СВЦЭМ!$D$34:$D$777,СВЦЭМ!$A$34:$A$777,$A41,СВЦЭМ!$B$34:$B$777,E$11)+'СЕТ СН'!$F$11+СВЦЭМ!$D$10+'СЕТ СН'!$F$6-'СЕТ СН'!$F$23</f>
        <v>1050.44220107</v>
      </c>
      <c r="F41" s="37">
        <f>SUMIFS(СВЦЭМ!$D$34:$D$777,СВЦЭМ!$A$34:$A$777,$A41,СВЦЭМ!$B$34:$B$777,F$11)+'СЕТ СН'!$F$11+СВЦЭМ!$D$10+'СЕТ СН'!$F$6-'СЕТ СН'!$F$23</f>
        <v>1050.4242685700001</v>
      </c>
      <c r="G41" s="37">
        <f>SUMIFS(СВЦЭМ!$D$34:$D$777,СВЦЭМ!$A$34:$A$777,$A41,СВЦЭМ!$B$34:$B$777,G$11)+'СЕТ СН'!$F$11+СВЦЭМ!$D$10+'СЕТ СН'!$F$6-'СЕТ СН'!$F$23</f>
        <v>1037.3539527800003</v>
      </c>
      <c r="H41" s="37">
        <f>SUMIFS(СВЦЭМ!$D$34:$D$777,СВЦЭМ!$A$34:$A$777,$A41,СВЦЭМ!$B$34:$B$777,H$11)+'СЕТ СН'!$F$11+СВЦЭМ!$D$10+'СЕТ СН'!$F$6-'СЕТ СН'!$F$23</f>
        <v>977.98565405999989</v>
      </c>
      <c r="I41" s="37">
        <f>SUMIFS(СВЦЭМ!$D$34:$D$777,СВЦЭМ!$A$34:$A$777,$A41,СВЦЭМ!$B$34:$B$777,I$11)+'СЕТ СН'!$F$11+СВЦЭМ!$D$10+'СЕТ СН'!$F$6-'СЕТ СН'!$F$23</f>
        <v>916.41164140000001</v>
      </c>
      <c r="J41" s="37">
        <f>SUMIFS(СВЦЭМ!$D$34:$D$777,СВЦЭМ!$A$34:$A$777,$A41,СВЦЭМ!$B$34:$B$777,J$11)+'СЕТ СН'!$F$11+СВЦЭМ!$D$10+'СЕТ СН'!$F$6-'СЕТ СН'!$F$23</f>
        <v>882.61439555000015</v>
      </c>
      <c r="K41" s="37">
        <f>SUMIFS(СВЦЭМ!$D$34:$D$777,СВЦЭМ!$A$34:$A$777,$A41,СВЦЭМ!$B$34:$B$777,K$11)+'СЕТ СН'!$F$11+СВЦЭМ!$D$10+'СЕТ СН'!$F$6-'СЕТ СН'!$F$23</f>
        <v>855.94561342999987</v>
      </c>
      <c r="L41" s="37">
        <f>SUMIFS(СВЦЭМ!$D$34:$D$777,СВЦЭМ!$A$34:$A$777,$A41,СВЦЭМ!$B$34:$B$777,L$11)+'СЕТ СН'!$F$11+СВЦЭМ!$D$10+'СЕТ СН'!$F$6-'СЕТ СН'!$F$23</f>
        <v>846.19271146000028</v>
      </c>
      <c r="M41" s="37">
        <f>SUMIFS(СВЦЭМ!$D$34:$D$777,СВЦЭМ!$A$34:$A$777,$A41,СВЦЭМ!$B$34:$B$777,M$11)+'СЕТ СН'!$F$11+СВЦЭМ!$D$10+'СЕТ СН'!$F$6-'СЕТ СН'!$F$23</f>
        <v>859.08418044000018</v>
      </c>
      <c r="N41" s="37">
        <f>SUMIFS(СВЦЭМ!$D$34:$D$777,СВЦЭМ!$A$34:$A$777,$A41,СВЦЭМ!$B$34:$B$777,N$11)+'СЕТ СН'!$F$11+СВЦЭМ!$D$10+'СЕТ СН'!$F$6-'СЕТ СН'!$F$23</f>
        <v>879.84327070000018</v>
      </c>
      <c r="O41" s="37">
        <f>SUMIFS(СВЦЭМ!$D$34:$D$777,СВЦЭМ!$A$34:$A$777,$A41,СВЦЭМ!$B$34:$B$777,O$11)+'СЕТ СН'!$F$11+СВЦЭМ!$D$10+'СЕТ СН'!$F$6-'СЕТ СН'!$F$23</f>
        <v>889.09101469999996</v>
      </c>
      <c r="P41" s="37">
        <f>SUMIFS(СВЦЭМ!$D$34:$D$777,СВЦЭМ!$A$34:$A$777,$A41,СВЦЭМ!$B$34:$B$777,P$11)+'СЕТ СН'!$F$11+СВЦЭМ!$D$10+'СЕТ СН'!$F$6-'СЕТ СН'!$F$23</f>
        <v>903.07884422000006</v>
      </c>
      <c r="Q41" s="37">
        <f>SUMIFS(СВЦЭМ!$D$34:$D$777,СВЦЭМ!$A$34:$A$777,$A41,СВЦЭМ!$B$34:$B$777,Q$11)+'СЕТ СН'!$F$11+СВЦЭМ!$D$10+'СЕТ СН'!$F$6-'СЕТ СН'!$F$23</f>
        <v>910.13545008000028</v>
      </c>
      <c r="R41" s="37">
        <f>SUMIFS(СВЦЭМ!$D$34:$D$777,СВЦЭМ!$A$34:$A$777,$A41,СВЦЭМ!$B$34:$B$777,R$11)+'СЕТ СН'!$F$11+СВЦЭМ!$D$10+'СЕТ СН'!$F$6-'СЕТ СН'!$F$23</f>
        <v>908.26600198999995</v>
      </c>
      <c r="S41" s="37">
        <f>SUMIFS(СВЦЭМ!$D$34:$D$777,СВЦЭМ!$A$34:$A$777,$A41,СВЦЭМ!$B$34:$B$777,S$11)+'СЕТ СН'!$F$11+СВЦЭМ!$D$10+'СЕТ СН'!$F$6-'СЕТ СН'!$F$23</f>
        <v>889.37982366999995</v>
      </c>
      <c r="T41" s="37">
        <f>SUMIFS(СВЦЭМ!$D$34:$D$777,СВЦЭМ!$A$34:$A$777,$A41,СВЦЭМ!$B$34:$B$777,T$11)+'СЕТ СН'!$F$11+СВЦЭМ!$D$10+'СЕТ СН'!$F$6-'СЕТ СН'!$F$23</f>
        <v>851.10265070000014</v>
      </c>
      <c r="U41" s="37">
        <f>SUMIFS(СВЦЭМ!$D$34:$D$777,СВЦЭМ!$A$34:$A$777,$A41,СВЦЭМ!$B$34:$B$777,U$11)+'СЕТ СН'!$F$11+СВЦЭМ!$D$10+'СЕТ СН'!$F$6-'СЕТ СН'!$F$23</f>
        <v>839.59129303999998</v>
      </c>
      <c r="V41" s="37">
        <f>SUMIFS(СВЦЭМ!$D$34:$D$777,СВЦЭМ!$A$34:$A$777,$A41,СВЦЭМ!$B$34:$B$777,V$11)+'СЕТ СН'!$F$11+СВЦЭМ!$D$10+'СЕТ СН'!$F$6-'СЕТ СН'!$F$23</f>
        <v>854.30854168999986</v>
      </c>
      <c r="W41" s="37">
        <f>SUMIFS(СВЦЭМ!$D$34:$D$777,СВЦЭМ!$A$34:$A$777,$A41,СВЦЭМ!$B$34:$B$777,W$11)+'СЕТ СН'!$F$11+СВЦЭМ!$D$10+'СЕТ СН'!$F$6-'СЕТ СН'!$F$23</f>
        <v>874.09254379000004</v>
      </c>
      <c r="X41" s="37">
        <f>SUMIFS(СВЦЭМ!$D$34:$D$777,СВЦЭМ!$A$34:$A$777,$A41,СВЦЭМ!$B$34:$B$777,X$11)+'СЕТ СН'!$F$11+СВЦЭМ!$D$10+'СЕТ СН'!$F$6-'СЕТ СН'!$F$23</f>
        <v>895.51996553000026</v>
      </c>
      <c r="Y41" s="37">
        <f>SUMIFS(СВЦЭМ!$D$34:$D$777,СВЦЭМ!$A$34:$A$777,$A41,СВЦЭМ!$B$34:$B$777,Y$11)+'СЕТ СН'!$F$11+СВЦЭМ!$D$10+'СЕТ СН'!$F$6-'СЕТ СН'!$F$23</f>
        <v>940.91790023000021</v>
      </c>
    </row>
    <row r="42" spans="1:27" ht="15.75" x14ac:dyDescent="0.2">
      <c r="A42" s="36">
        <f t="shared" si="0"/>
        <v>42766</v>
      </c>
      <c r="B42" s="37">
        <f>SUMIFS(СВЦЭМ!$D$34:$D$777,СВЦЭМ!$A$34:$A$777,$A42,СВЦЭМ!$B$34:$B$777,B$11)+'СЕТ СН'!$F$11+СВЦЭМ!$D$10+'СЕТ СН'!$F$6-'СЕТ СН'!$F$23</f>
        <v>983.22621009000022</v>
      </c>
      <c r="C42" s="37">
        <f>SUMIFS(СВЦЭМ!$D$34:$D$777,СВЦЭМ!$A$34:$A$777,$A42,СВЦЭМ!$B$34:$B$777,C$11)+'СЕТ СН'!$F$11+СВЦЭМ!$D$10+'СЕТ СН'!$F$6-'СЕТ СН'!$F$23</f>
        <v>1022.8631413600001</v>
      </c>
      <c r="D42" s="37">
        <f>SUMIFS(СВЦЭМ!$D$34:$D$777,СВЦЭМ!$A$34:$A$777,$A42,СВЦЭМ!$B$34:$B$777,D$11)+'СЕТ СН'!$F$11+СВЦЭМ!$D$10+'СЕТ СН'!$F$6-'СЕТ СН'!$F$23</f>
        <v>1043.9742336200002</v>
      </c>
      <c r="E42" s="37">
        <f>SUMIFS(СВЦЭМ!$D$34:$D$777,СВЦЭМ!$A$34:$A$777,$A42,СВЦЭМ!$B$34:$B$777,E$11)+'СЕТ СН'!$F$11+СВЦЭМ!$D$10+'СЕТ СН'!$F$6-'СЕТ СН'!$F$23</f>
        <v>1051.32994568</v>
      </c>
      <c r="F42" s="37">
        <f>SUMIFS(СВЦЭМ!$D$34:$D$777,СВЦЭМ!$A$34:$A$777,$A42,СВЦЭМ!$B$34:$B$777,F$11)+'СЕТ СН'!$F$11+СВЦЭМ!$D$10+'СЕТ СН'!$F$6-'СЕТ СН'!$F$23</f>
        <v>1048.2342715600003</v>
      </c>
      <c r="G42" s="37">
        <f>SUMIFS(СВЦЭМ!$D$34:$D$777,СВЦЭМ!$A$34:$A$777,$A42,СВЦЭМ!$B$34:$B$777,G$11)+'СЕТ СН'!$F$11+СВЦЭМ!$D$10+'СЕТ СН'!$F$6-'СЕТ СН'!$F$23</f>
        <v>1033.8942811900001</v>
      </c>
      <c r="H42" s="37">
        <f>SUMIFS(СВЦЭМ!$D$34:$D$777,СВЦЭМ!$A$34:$A$777,$A42,СВЦЭМ!$B$34:$B$777,H$11)+'СЕТ СН'!$F$11+СВЦЭМ!$D$10+'СЕТ СН'!$F$6-'СЕТ СН'!$F$23</f>
        <v>976.21630933000006</v>
      </c>
      <c r="I42" s="37">
        <f>SUMIFS(СВЦЭМ!$D$34:$D$777,СВЦЭМ!$A$34:$A$777,$A42,СВЦЭМ!$B$34:$B$777,I$11)+'СЕТ СН'!$F$11+СВЦЭМ!$D$10+'СЕТ СН'!$F$6-'СЕТ СН'!$F$23</f>
        <v>920.9532035000002</v>
      </c>
      <c r="J42" s="37">
        <f>SUMIFS(СВЦЭМ!$D$34:$D$777,СВЦЭМ!$A$34:$A$777,$A42,СВЦЭМ!$B$34:$B$777,J$11)+'СЕТ СН'!$F$11+СВЦЭМ!$D$10+'СЕТ СН'!$F$6-'СЕТ СН'!$F$23</f>
        <v>887.51480480999999</v>
      </c>
      <c r="K42" s="37">
        <f>SUMIFS(СВЦЭМ!$D$34:$D$777,СВЦЭМ!$A$34:$A$777,$A42,СВЦЭМ!$B$34:$B$777,K$11)+'СЕТ СН'!$F$11+СВЦЭМ!$D$10+'СЕТ СН'!$F$6-'СЕТ СН'!$F$23</f>
        <v>861.60365002000026</v>
      </c>
      <c r="L42" s="37">
        <f>SUMIFS(СВЦЭМ!$D$34:$D$777,СВЦЭМ!$A$34:$A$777,$A42,СВЦЭМ!$B$34:$B$777,L$11)+'СЕТ СН'!$F$11+СВЦЭМ!$D$10+'СЕТ СН'!$F$6-'СЕТ СН'!$F$23</f>
        <v>858.14015051000024</v>
      </c>
      <c r="M42" s="37">
        <f>SUMIFS(СВЦЭМ!$D$34:$D$777,СВЦЭМ!$A$34:$A$777,$A42,СВЦЭМ!$B$34:$B$777,M$11)+'СЕТ СН'!$F$11+СВЦЭМ!$D$10+'СЕТ СН'!$F$6-'СЕТ СН'!$F$23</f>
        <v>863.28126483999995</v>
      </c>
      <c r="N42" s="37">
        <f>SUMIFS(СВЦЭМ!$D$34:$D$777,СВЦЭМ!$A$34:$A$777,$A42,СВЦЭМ!$B$34:$B$777,N$11)+'СЕТ СН'!$F$11+СВЦЭМ!$D$10+'СЕТ СН'!$F$6-'СЕТ СН'!$F$23</f>
        <v>885.36586007999995</v>
      </c>
      <c r="O42" s="37">
        <f>SUMIFS(СВЦЭМ!$D$34:$D$777,СВЦЭМ!$A$34:$A$777,$A42,СВЦЭМ!$B$34:$B$777,O$11)+'СЕТ СН'!$F$11+СВЦЭМ!$D$10+'СЕТ СН'!$F$6-'СЕТ СН'!$F$23</f>
        <v>889.59085305000008</v>
      </c>
      <c r="P42" s="37">
        <f>SUMIFS(СВЦЭМ!$D$34:$D$777,СВЦЭМ!$A$34:$A$777,$A42,СВЦЭМ!$B$34:$B$777,P$11)+'СЕТ СН'!$F$11+СВЦЭМ!$D$10+'СЕТ СН'!$F$6-'СЕТ СН'!$F$23</f>
        <v>903.41039580000006</v>
      </c>
      <c r="Q42" s="37">
        <f>SUMIFS(СВЦЭМ!$D$34:$D$777,СВЦЭМ!$A$34:$A$777,$A42,СВЦЭМ!$B$34:$B$777,Q$11)+'СЕТ СН'!$F$11+СВЦЭМ!$D$10+'СЕТ СН'!$F$6-'СЕТ СН'!$F$23</f>
        <v>912.97983123999984</v>
      </c>
      <c r="R42" s="37">
        <f>SUMIFS(СВЦЭМ!$D$34:$D$777,СВЦЭМ!$A$34:$A$777,$A42,СВЦЭМ!$B$34:$B$777,R$11)+'СЕТ СН'!$F$11+СВЦЭМ!$D$10+'СЕТ СН'!$F$6-'СЕТ СН'!$F$23</f>
        <v>916.68607529000019</v>
      </c>
      <c r="S42" s="37">
        <f>SUMIFS(СВЦЭМ!$D$34:$D$777,СВЦЭМ!$A$34:$A$777,$A42,СВЦЭМ!$B$34:$B$777,S$11)+'СЕТ СН'!$F$11+СВЦЭМ!$D$10+'СЕТ СН'!$F$6-'СЕТ СН'!$F$23</f>
        <v>898.42252327999995</v>
      </c>
      <c r="T42" s="37">
        <f>SUMIFS(СВЦЭМ!$D$34:$D$777,СВЦЭМ!$A$34:$A$777,$A42,СВЦЭМ!$B$34:$B$777,T$11)+'СЕТ СН'!$F$11+СВЦЭМ!$D$10+'СЕТ СН'!$F$6-'СЕТ СН'!$F$23</f>
        <v>850.3926921100001</v>
      </c>
      <c r="U42" s="37">
        <f>SUMIFS(СВЦЭМ!$D$34:$D$777,СВЦЭМ!$A$34:$A$777,$A42,СВЦЭМ!$B$34:$B$777,U$11)+'СЕТ СН'!$F$11+СВЦЭМ!$D$10+'СЕТ СН'!$F$6-'СЕТ СН'!$F$23</f>
        <v>837.20295170999998</v>
      </c>
      <c r="V42" s="37">
        <f>SUMIFS(СВЦЭМ!$D$34:$D$777,СВЦЭМ!$A$34:$A$777,$A42,СВЦЭМ!$B$34:$B$777,V$11)+'СЕТ СН'!$F$11+СВЦЭМ!$D$10+'СЕТ СН'!$F$6-'СЕТ СН'!$F$23</f>
        <v>853.41362198000024</v>
      </c>
      <c r="W42" s="37">
        <f>SUMIFS(СВЦЭМ!$D$34:$D$777,СВЦЭМ!$A$34:$A$777,$A42,СВЦЭМ!$B$34:$B$777,W$11)+'СЕТ СН'!$F$11+СВЦЭМ!$D$10+'СЕТ СН'!$F$6-'СЕТ СН'!$F$23</f>
        <v>869.96153448999985</v>
      </c>
      <c r="X42" s="37">
        <f>SUMIFS(СВЦЭМ!$D$34:$D$777,СВЦЭМ!$A$34:$A$777,$A42,СВЦЭМ!$B$34:$B$777,X$11)+'СЕТ СН'!$F$11+СВЦЭМ!$D$10+'СЕТ СН'!$F$6-'СЕТ СН'!$F$23</f>
        <v>897.08289743000023</v>
      </c>
      <c r="Y42" s="37">
        <f>SUMIFS(СВЦЭМ!$D$34:$D$777,СВЦЭМ!$A$34:$A$777,$A42,СВЦЭМ!$B$34:$B$777,Y$11)+'СЕТ СН'!$F$11+СВЦЭМ!$D$10+'СЕТ СН'!$F$6-'СЕТ СН'!$F$23</f>
        <v>941.14542238000013</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01.01.2017</v>
      </c>
      <c r="B48" s="37">
        <f>SUMIFS(СВЦЭМ!$D$34:$D$777,СВЦЭМ!$A$34:$A$777,$A48,СВЦЭМ!$B$34:$B$777,B$47)+'СЕТ СН'!$G$11+СВЦЭМ!$D$10+'СЕТ СН'!$G$6-'СЕТ СН'!$G$23</f>
        <v>1222.3647085100001</v>
      </c>
      <c r="C48" s="37">
        <f>SUMIFS(СВЦЭМ!$D$34:$D$777,СВЦЭМ!$A$34:$A$777,$A48,СВЦЭМ!$B$34:$B$777,C$47)+'СЕТ СН'!$G$11+СВЦЭМ!$D$10+'СЕТ СН'!$G$6-'СЕТ СН'!$G$23</f>
        <v>1216.0979762800002</v>
      </c>
      <c r="D48" s="37">
        <f>SUMIFS(СВЦЭМ!$D$34:$D$777,СВЦЭМ!$A$34:$A$777,$A48,СВЦЭМ!$B$34:$B$777,D$47)+'СЕТ СН'!$G$11+СВЦЭМ!$D$10+'СЕТ СН'!$G$6-'СЕТ СН'!$G$23</f>
        <v>1241.65327613</v>
      </c>
      <c r="E48" s="37">
        <f>SUMIFS(СВЦЭМ!$D$34:$D$777,СВЦЭМ!$A$34:$A$777,$A48,СВЦЭМ!$B$34:$B$777,E$47)+'СЕТ СН'!$G$11+СВЦЭМ!$D$10+'СЕТ СН'!$G$6-'СЕТ СН'!$G$23</f>
        <v>1264.1050785500001</v>
      </c>
      <c r="F48" s="37">
        <f>SUMIFS(СВЦЭМ!$D$34:$D$777,СВЦЭМ!$A$34:$A$777,$A48,СВЦЭМ!$B$34:$B$777,F$47)+'СЕТ СН'!$G$11+СВЦЭМ!$D$10+'СЕТ СН'!$G$6-'СЕТ СН'!$G$23</f>
        <v>1275.7429753599999</v>
      </c>
      <c r="G48" s="37">
        <f>SUMIFS(СВЦЭМ!$D$34:$D$777,СВЦЭМ!$A$34:$A$777,$A48,СВЦЭМ!$B$34:$B$777,G$47)+'СЕТ СН'!$G$11+СВЦЭМ!$D$10+'СЕТ СН'!$G$6-'СЕТ СН'!$G$23</f>
        <v>1279.6449864900001</v>
      </c>
      <c r="H48" s="37">
        <f>SUMIFS(СВЦЭМ!$D$34:$D$777,СВЦЭМ!$A$34:$A$777,$A48,СВЦЭМ!$B$34:$B$777,H$47)+'СЕТ СН'!$G$11+СВЦЭМ!$D$10+'СЕТ СН'!$G$6-'СЕТ СН'!$G$23</f>
        <v>1262.82389521</v>
      </c>
      <c r="I48" s="37">
        <f>SUMIFS(СВЦЭМ!$D$34:$D$777,СВЦЭМ!$A$34:$A$777,$A48,СВЦЭМ!$B$34:$B$777,I$47)+'СЕТ СН'!$G$11+СВЦЭМ!$D$10+'СЕТ СН'!$G$6-'СЕТ СН'!$G$23</f>
        <v>1233.5551864900003</v>
      </c>
      <c r="J48" s="37">
        <f>SUMIFS(СВЦЭМ!$D$34:$D$777,СВЦЭМ!$A$34:$A$777,$A48,СВЦЭМ!$B$34:$B$777,J$47)+'СЕТ СН'!$G$11+СВЦЭМ!$D$10+'СЕТ СН'!$G$6-'СЕТ СН'!$G$23</f>
        <v>1190.2242230100001</v>
      </c>
      <c r="K48" s="37">
        <f>SUMIFS(СВЦЭМ!$D$34:$D$777,СВЦЭМ!$A$34:$A$777,$A48,СВЦЭМ!$B$34:$B$777,K$47)+'СЕТ СН'!$G$11+СВЦЭМ!$D$10+'СЕТ СН'!$G$6-'СЕТ СН'!$G$23</f>
        <v>1165.4905639500003</v>
      </c>
      <c r="L48" s="37">
        <f>SUMIFS(СВЦЭМ!$D$34:$D$777,СВЦЭМ!$A$34:$A$777,$A48,СВЦЭМ!$B$34:$B$777,L$47)+'СЕТ СН'!$G$11+СВЦЭМ!$D$10+'СЕТ СН'!$G$6-'СЕТ СН'!$G$23</f>
        <v>1133.95196695</v>
      </c>
      <c r="M48" s="37">
        <f>SUMIFS(СВЦЭМ!$D$34:$D$777,СВЦЭМ!$A$34:$A$777,$A48,СВЦЭМ!$B$34:$B$777,M$47)+'СЕТ СН'!$G$11+СВЦЭМ!$D$10+'СЕТ СН'!$G$6-'СЕТ СН'!$G$23</f>
        <v>1121.7739533000004</v>
      </c>
      <c r="N48" s="37">
        <f>SUMIFS(СВЦЭМ!$D$34:$D$777,СВЦЭМ!$A$34:$A$777,$A48,СВЦЭМ!$B$34:$B$777,N$47)+'СЕТ СН'!$G$11+СВЦЭМ!$D$10+'СЕТ СН'!$G$6-'СЕТ СН'!$G$23</f>
        <v>1125.6426261500001</v>
      </c>
      <c r="O48" s="37">
        <f>SUMIFS(СВЦЭМ!$D$34:$D$777,СВЦЭМ!$A$34:$A$777,$A48,СВЦЭМ!$B$34:$B$777,O$47)+'СЕТ СН'!$G$11+СВЦЭМ!$D$10+'СЕТ СН'!$G$6-'СЕТ СН'!$G$23</f>
        <v>1130.7389190200001</v>
      </c>
      <c r="P48" s="37">
        <f>SUMIFS(СВЦЭМ!$D$34:$D$777,СВЦЭМ!$A$34:$A$777,$A48,СВЦЭМ!$B$34:$B$777,P$47)+'СЕТ СН'!$G$11+СВЦЭМ!$D$10+'СЕТ СН'!$G$6-'СЕТ СН'!$G$23</f>
        <v>1142.7625794800001</v>
      </c>
      <c r="Q48" s="37">
        <f>SUMIFS(СВЦЭМ!$D$34:$D$777,СВЦЭМ!$A$34:$A$777,$A48,СВЦЭМ!$B$34:$B$777,Q$47)+'СЕТ СН'!$G$11+СВЦЭМ!$D$10+'СЕТ СН'!$G$6-'СЕТ СН'!$G$23</f>
        <v>1152.2248710500003</v>
      </c>
      <c r="R48" s="37">
        <f>SUMIFS(СВЦЭМ!$D$34:$D$777,СВЦЭМ!$A$34:$A$777,$A48,СВЦЭМ!$B$34:$B$777,R$47)+'СЕТ СН'!$G$11+СВЦЭМ!$D$10+'СЕТ СН'!$G$6-'СЕТ СН'!$G$23</f>
        <v>1144.9245803700001</v>
      </c>
      <c r="S48" s="37">
        <f>SUMIFS(СВЦЭМ!$D$34:$D$777,СВЦЭМ!$A$34:$A$777,$A48,СВЦЭМ!$B$34:$B$777,S$47)+'СЕТ СН'!$G$11+СВЦЭМ!$D$10+'СЕТ СН'!$G$6-'СЕТ СН'!$G$23</f>
        <v>1114.1611758100003</v>
      </c>
      <c r="T48" s="37">
        <f>SUMIFS(СВЦЭМ!$D$34:$D$777,СВЦЭМ!$A$34:$A$777,$A48,СВЦЭМ!$B$34:$B$777,T$47)+'СЕТ СН'!$G$11+СВЦЭМ!$D$10+'СЕТ СН'!$G$6-'СЕТ СН'!$G$23</f>
        <v>1105.6307319900002</v>
      </c>
      <c r="U48" s="37">
        <f>SUMIFS(СВЦЭМ!$D$34:$D$777,СВЦЭМ!$A$34:$A$777,$A48,СВЦЭМ!$B$34:$B$777,U$47)+'СЕТ СН'!$G$11+СВЦЭМ!$D$10+'СЕТ СН'!$G$6-'СЕТ СН'!$G$23</f>
        <v>1106.2762952800003</v>
      </c>
      <c r="V48" s="37">
        <f>SUMIFS(СВЦЭМ!$D$34:$D$777,СВЦЭМ!$A$34:$A$777,$A48,СВЦЭМ!$B$34:$B$777,V$47)+'СЕТ СН'!$G$11+СВЦЭМ!$D$10+'СЕТ СН'!$G$6-'СЕТ СН'!$G$23</f>
        <v>1111.5352450300002</v>
      </c>
      <c r="W48" s="37">
        <f>SUMIFS(СВЦЭМ!$D$34:$D$777,СВЦЭМ!$A$34:$A$777,$A48,СВЦЭМ!$B$34:$B$777,W$47)+'СЕТ СН'!$G$11+СВЦЭМ!$D$10+'СЕТ СН'!$G$6-'СЕТ СН'!$G$23</f>
        <v>1110.46295065</v>
      </c>
      <c r="X48" s="37">
        <f>SUMIFS(СВЦЭМ!$D$34:$D$777,СВЦЭМ!$A$34:$A$777,$A48,СВЦЭМ!$B$34:$B$777,X$47)+'СЕТ СН'!$G$11+СВЦЭМ!$D$10+'СЕТ СН'!$G$6-'СЕТ СН'!$G$23</f>
        <v>1111.1014749700003</v>
      </c>
      <c r="Y48" s="37">
        <f>SUMIFS(СВЦЭМ!$D$34:$D$777,СВЦЭМ!$A$34:$A$777,$A48,СВЦЭМ!$B$34:$B$777,Y$47)+'СЕТ СН'!$G$11+СВЦЭМ!$D$10+'СЕТ СН'!$G$6-'СЕТ СН'!$G$23</f>
        <v>1149.0030931700003</v>
      </c>
      <c r="AA48" s="46"/>
    </row>
    <row r="49" spans="1:25" ht="15.75" x14ac:dyDescent="0.2">
      <c r="A49" s="36">
        <f>A48+1</f>
        <v>42737</v>
      </c>
      <c r="B49" s="37">
        <f>SUMIFS(СВЦЭМ!$D$34:$D$777,СВЦЭМ!$A$34:$A$777,$A49,СВЦЭМ!$B$34:$B$777,B$47)+'СЕТ СН'!$G$11+СВЦЭМ!$D$10+'СЕТ СН'!$G$6-'СЕТ СН'!$G$23</f>
        <v>1194.9818902900001</v>
      </c>
      <c r="C49" s="37">
        <f>SUMIFS(СВЦЭМ!$D$34:$D$777,СВЦЭМ!$A$34:$A$777,$A49,СВЦЭМ!$B$34:$B$777,C$47)+'СЕТ СН'!$G$11+СВЦЭМ!$D$10+'СЕТ СН'!$G$6-'СЕТ СН'!$G$23</f>
        <v>1229.3310294000003</v>
      </c>
      <c r="D49" s="37">
        <f>SUMIFS(СВЦЭМ!$D$34:$D$777,СВЦЭМ!$A$34:$A$777,$A49,СВЦЭМ!$B$34:$B$777,D$47)+'СЕТ СН'!$G$11+СВЦЭМ!$D$10+'СЕТ СН'!$G$6-'СЕТ СН'!$G$23</f>
        <v>1248.4791685200003</v>
      </c>
      <c r="E49" s="37">
        <f>SUMIFS(СВЦЭМ!$D$34:$D$777,СВЦЭМ!$A$34:$A$777,$A49,СВЦЭМ!$B$34:$B$777,E$47)+'СЕТ СН'!$G$11+СВЦЭМ!$D$10+'СЕТ СН'!$G$6-'СЕТ СН'!$G$23</f>
        <v>1260.0803416000003</v>
      </c>
      <c r="F49" s="37">
        <f>SUMIFS(СВЦЭМ!$D$34:$D$777,СВЦЭМ!$A$34:$A$777,$A49,СВЦЭМ!$B$34:$B$777,F$47)+'СЕТ СН'!$G$11+СВЦЭМ!$D$10+'СЕТ СН'!$G$6-'СЕТ СН'!$G$23</f>
        <v>1263.4811596</v>
      </c>
      <c r="G49" s="37">
        <f>SUMIFS(СВЦЭМ!$D$34:$D$777,СВЦЭМ!$A$34:$A$777,$A49,СВЦЭМ!$B$34:$B$777,G$47)+'СЕТ СН'!$G$11+СВЦЭМ!$D$10+'СЕТ СН'!$G$6-'СЕТ СН'!$G$23</f>
        <v>1262.0345305200003</v>
      </c>
      <c r="H49" s="37">
        <f>SUMIFS(СВЦЭМ!$D$34:$D$777,СВЦЭМ!$A$34:$A$777,$A49,СВЦЭМ!$B$34:$B$777,H$47)+'СЕТ СН'!$G$11+СВЦЭМ!$D$10+'СЕТ СН'!$G$6-'СЕТ СН'!$G$23</f>
        <v>1252.3645380900002</v>
      </c>
      <c r="I49" s="37">
        <f>SUMIFS(СВЦЭМ!$D$34:$D$777,СВЦЭМ!$A$34:$A$777,$A49,СВЦЭМ!$B$34:$B$777,I$47)+'СЕТ СН'!$G$11+СВЦЭМ!$D$10+'СЕТ СН'!$G$6-'СЕТ СН'!$G$23</f>
        <v>1218.62504756</v>
      </c>
      <c r="J49" s="37">
        <f>SUMIFS(СВЦЭМ!$D$34:$D$777,СВЦЭМ!$A$34:$A$777,$A49,СВЦЭМ!$B$34:$B$777,J$47)+'СЕТ СН'!$G$11+СВЦЭМ!$D$10+'СЕТ СН'!$G$6-'СЕТ СН'!$G$23</f>
        <v>1153.07892481</v>
      </c>
      <c r="K49" s="37">
        <f>SUMIFS(СВЦЭМ!$D$34:$D$777,СВЦЭМ!$A$34:$A$777,$A49,СВЦЭМ!$B$34:$B$777,K$47)+'СЕТ СН'!$G$11+СВЦЭМ!$D$10+'СЕТ СН'!$G$6-'СЕТ СН'!$G$23</f>
        <v>1116.3477422000001</v>
      </c>
      <c r="L49" s="37">
        <f>SUMIFS(СВЦЭМ!$D$34:$D$777,СВЦЭМ!$A$34:$A$777,$A49,СВЦЭМ!$B$34:$B$777,L$47)+'СЕТ СН'!$G$11+СВЦЭМ!$D$10+'СЕТ СН'!$G$6-'СЕТ СН'!$G$23</f>
        <v>1118.6009658600001</v>
      </c>
      <c r="M49" s="37">
        <f>SUMIFS(СВЦЭМ!$D$34:$D$777,СВЦЭМ!$A$34:$A$777,$A49,СВЦЭМ!$B$34:$B$777,M$47)+'СЕТ СН'!$G$11+СВЦЭМ!$D$10+'СЕТ СН'!$G$6-'СЕТ СН'!$G$23</f>
        <v>1117.59049839</v>
      </c>
      <c r="N49" s="37">
        <f>SUMIFS(СВЦЭМ!$D$34:$D$777,СВЦЭМ!$A$34:$A$777,$A49,СВЦЭМ!$B$34:$B$777,N$47)+'СЕТ СН'!$G$11+СВЦЭМ!$D$10+'СЕТ СН'!$G$6-'СЕТ СН'!$G$23</f>
        <v>1112.5929808600004</v>
      </c>
      <c r="O49" s="37">
        <f>SUMIFS(СВЦЭМ!$D$34:$D$777,СВЦЭМ!$A$34:$A$777,$A49,СВЦЭМ!$B$34:$B$777,O$47)+'СЕТ СН'!$G$11+СВЦЭМ!$D$10+'СЕТ СН'!$G$6-'СЕТ СН'!$G$23</f>
        <v>1109.2466607200004</v>
      </c>
      <c r="P49" s="37">
        <f>SUMIFS(СВЦЭМ!$D$34:$D$777,СВЦЭМ!$A$34:$A$777,$A49,СВЦЭМ!$B$34:$B$777,P$47)+'СЕТ СН'!$G$11+СВЦЭМ!$D$10+'СЕТ СН'!$G$6-'СЕТ СН'!$G$23</f>
        <v>1113.8986768600003</v>
      </c>
      <c r="Q49" s="37">
        <f>SUMIFS(СВЦЭМ!$D$34:$D$777,СВЦЭМ!$A$34:$A$777,$A49,СВЦЭМ!$B$34:$B$777,Q$47)+'СЕТ СН'!$G$11+СВЦЭМ!$D$10+'СЕТ СН'!$G$6-'СЕТ СН'!$G$23</f>
        <v>1127.4201361</v>
      </c>
      <c r="R49" s="37">
        <f>SUMIFS(СВЦЭМ!$D$34:$D$777,СВЦЭМ!$A$34:$A$777,$A49,СВЦЭМ!$B$34:$B$777,R$47)+'СЕТ СН'!$G$11+СВЦЭМ!$D$10+'СЕТ СН'!$G$6-'СЕТ СН'!$G$23</f>
        <v>1116.8646283100002</v>
      </c>
      <c r="S49" s="37">
        <f>SUMIFS(СВЦЭМ!$D$34:$D$777,СВЦЭМ!$A$34:$A$777,$A49,СВЦЭМ!$B$34:$B$777,S$47)+'СЕТ СН'!$G$11+СВЦЭМ!$D$10+'СЕТ СН'!$G$6-'СЕТ СН'!$G$23</f>
        <v>1110.8954847300001</v>
      </c>
      <c r="T49" s="37">
        <f>SUMIFS(СВЦЭМ!$D$34:$D$777,СВЦЭМ!$A$34:$A$777,$A49,СВЦЭМ!$B$34:$B$777,T$47)+'СЕТ СН'!$G$11+СВЦЭМ!$D$10+'СЕТ СН'!$G$6-'СЕТ СН'!$G$23</f>
        <v>1114.6881719800003</v>
      </c>
      <c r="U49" s="37">
        <f>SUMIFS(СВЦЭМ!$D$34:$D$777,СВЦЭМ!$A$34:$A$777,$A49,СВЦЭМ!$B$34:$B$777,U$47)+'СЕТ СН'!$G$11+СВЦЭМ!$D$10+'СЕТ СН'!$G$6-'СЕТ СН'!$G$23</f>
        <v>1117.0292939400001</v>
      </c>
      <c r="V49" s="37">
        <f>SUMIFS(СВЦЭМ!$D$34:$D$777,СВЦЭМ!$A$34:$A$777,$A49,СВЦЭМ!$B$34:$B$777,V$47)+'СЕТ СН'!$G$11+СВЦЭМ!$D$10+'СЕТ СН'!$G$6-'СЕТ СН'!$G$23</f>
        <v>1119.3588872200003</v>
      </c>
      <c r="W49" s="37">
        <f>SUMIFS(СВЦЭМ!$D$34:$D$777,СВЦЭМ!$A$34:$A$777,$A49,СВЦЭМ!$B$34:$B$777,W$47)+'СЕТ СН'!$G$11+СВЦЭМ!$D$10+'СЕТ СН'!$G$6-'СЕТ СН'!$G$23</f>
        <v>1117.09729836</v>
      </c>
      <c r="X49" s="37">
        <f>SUMIFS(СВЦЭМ!$D$34:$D$777,СВЦЭМ!$A$34:$A$777,$A49,СВЦЭМ!$B$34:$B$777,X$47)+'СЕТ СН'!$G$11+СВЦЭМ!$D$10+'СЕТ СН'!$G$6-'СЕТ СН'!$G$23</f>
        <v>1118.1968905600002</v>
      </c>
      <c r="Y49" s="37">
        <f>SUMIFS(СВЦЭМ!$D$34:$D$777,СВЦЭМ!$A$34:$A$777,$A49,СВЦЭМ!$B$34:$B$777,Y$47)+'СЕТ СН'!$G$11+СВЦЭМ!$D$10+'СЕТ СН'!$G$6-'СЕТ СН'!$G$23</f>
        <v>1152.6530953000001</v>
      </c>
    </row>
    <row r="50" spans="1:25" ht="15.75" x14ac:dyDescent="0.2">
      <c r="A50" s="36">
        <f t="shared" ref="A50:A78" si="1">A49+1</f>
        <v>42738</v>
      </c>
      <c r="B50" s="37">
        <f>SUMIFS(СВЦЭМ!$D$34:$D$777,СВЦЭМ!$A$34:$A$777,$A50,СВЦЭМ!$B$34:$B$777,B$47)+'СЕТ СН'!$G$11+СВЦЭМ!$D$10+'СЕТ СН'!$G$6-'СЕТ СН'!$G$23</f>
        <v>1226.5309019900001</v>
      </c>
      <c r="C50" s="37">
        <f>SUMIFS(СВЦЭМ!$D$34:$D$777,СВЦЭМ!$A$34:$A$777,$A50,СВЦЭМ!$B$34:$B$777,C$47)+'СЕТ СН'!$G$11+СВЦЭМ!$D$10+'СЕТ СН'!$G$6-'СЕТ СН'!$G$23</f>
        <v>1260.3833151700001</v>
      </c>
      <c r="D50" s="37">
        <f>SUMIFS(СВЦЭМ!$D$34:$D$777,СВЦЭМ!$A$34:$A$777,$A50,СВЦЭМ!$B$34:$B$777,D$47)+'СЕТ СН'!$G$11+СВЦЭМ!$D$10+'СЕТ СН'!$G$6-'СЕТ СН'!$G$23</f>
        <v>1282.6881909200001</v>
      </c>
      <c r="E50" s="37">
        <f>SUMIFS(СВЦЭМ!$D$34:$D$777,СВЦЭМ!$A$34:$A$777,$A50,СВЦЭМ!$B$34:$B$777,E$47)+'СЕТ СН'!$G$11+СВЦЭМ!$D$10+'СЕТ СН'!$G$6-'СЕТ СН'!$G$23</f>
        <v>1294.8568185700001</v>
      </c>
      <c r="F50" s="37">
        <f>SUMIFS(СВЦЭМ!$D$34:$D$777,СВЦЭМ!$A$34:$A$777,$A50,СВЦЭМ!$B$34:$B$777,F$47)+'СЕТ СН'!$G$11+СВЦЭМ!$D$10+'СЕТ СН'!$G$6-'СЕТ СН'!$G$23</f>
        <v>1293.1238512200002</v>
      </c>
      <c r="G50" s="37">
        <f>SUMIFS(СВЦЭМ!$D$34:$D$777,СВЦЭМ!$A$34:$A$777,$A50,СВЦЭМ!$B$34:$B$777,G$47)+'СЕТ СН'!$G$11+СВЦЭМ!$D$10+'СЕТ СН'!$G$6-'СЕТ СН'!$G$23</f>
        <v>1287.4089185800003</v>
      </c>
      <c r="H50" s="37">
        <f>SUMIFS(СВЦЭМ!$D$34:$D$777,СВЦЭМ!$A$34:$A$777,$A50,СВЦЭМ!$B$34:$B$777,H$47)+'СЕТ СН'!$G$11+СВЦЭМ!$D$10+'СЕТ СН'!$G$6-'СЕТ СН'!$G$23</f>
        <v>1276.4034073400003</v>
      </c>
      <c r="I50" s="37">
        <f>SUMIFS(СВЦЭМ!$D$34:$D$777,СВЦЭМ!$A$34:$A$777,$A50,СВЦЭМ!$B$34:$B$777,I$47)+'СЕТ СН'!$G$11+СВЦЭМ!$D$10+'СЕТ СН'!$G$6-'СЕТ СН'!$G$23</f>
        <v>1250.0230091900003</v>
      </c>
      <c r="J50" s="37">
        <f>SUMIFS(СВЦЭМ!$D$34:$D$777,СВЦЭМ!$A$34:$A$777,$A50,СВЦЭМ!$B$34:$B$777,J$47)+'СЕТ СН'!$G$11+СВЦЭМ!$D$10+'СЕТ СН'!$G$6-'СЕТ СН'!$G$23</f>
        <v>1195.7044966800004</v>
      </c>
      <c r="K50" s="37">
        <f>SUMIFS(СВЦЭМ!$D$34:$D$777,СВЦЭМ!$A$34:$A$777,$A50,СВЦЭМ!$B$34:$B$777,K$47)+'СЕТ СН'!$G$11+СВЦЭМ!$D$10+'СЕТ СН'!$G$6-'СЕТ СН'!$G$23</f>
        <v>1165.6322096100002</v>
      </c>
      <c r="L50" s="37">
        <f>SUMIFS(СВЦЭМ!$D$34:$D$777,СВЦЭМ!$A$34:$A$777,$A50,СВЦЭМ!$B$34:$B$777,L$47)+'СЕТ СН'!$G$11+СВЦЭМ!$D$10+'СЕТ СН'!$G$6-'СЕТ СН'!$G$23</f>
        <v>1157.9251658800003</v>
      </c>
      <c r="M50" s="37">
        <f>SUMIFS(СВЦЭМ!$D$34:$D$777,СВЦЭМ!$A$34:$A$777,$A50,СВЦЭМ!$B$34:$B$777,M$47)+'СЕТ СН'!$G$11+СВЦЭМ!$D$10+'СЕТ СН'!$G$6-'СЕТ СН'!$G$23</f>
        <v>1142.7753746900003</v>
      </c>
      <c r="N50" s="37">
        <f>SUMIFS(СВЦЭМ!$D$34:$D$777,СВЦЭМ!$A$34:$A$777,$A50,СВЦЭМ!$B$34:$B$777,N$47)+'СЕТ СН'!$G$11+СВЦЭМ!$D$10+'СЕТ СН'!$G$6-'СЕТ СН'!$G$23</f>
        <v>1136.2270894400003</v>
      </c>
      <c r="O50" s="37">
        <f>SUMIFS(СВЦЭМ!$D$34:$D$777,СВЦЭМ!$A$34:$A$777,$A50,СВЦЭМ!$B$34:$B$777,O$47)+'СЕТ СН'!$G$11+СВЦЭМ!$D$10+'СЕТ СН'!$G$6-'СЕТ СН'!$G$23</f>
        <v>1134.4977209799999</v>
      </c>
      <c r="P50" s="37">
        <f>SUMIFS(СВЦЭМ!$D$34:$D$777,СВЦЭМ!$A$34:$A$777,$A50,СВЦЭМ!$B$34:$B$777,P$47)+'СЕТ СН'!$G$11+СВЦЭМ!$D$10+'СЕТ СН'!$G$6-'СЕТ СН'!$G$23</f>
        <v>1133.3702172500002</v>
      </c>
      <c r="Q50" s="37">
        <f>SUMIFS(СВЦЭМ!$D$34:$D$777,СВЦЭМ!$A$34:$A$777,$A50,СВЦЭМ!$B$34:$B$777,Q$47)+'СЕТ СН'!$G$11+СВЦЭМ!$D$10+'СЕТ СН'!$G$6-'СЕТ СН'!$G$23</f>
        <v>1130.8900366500002</v>
      </c>
      <c r="R50" s="37">
        <f>SUMIFS(СВЦЭМ!$D$34:$D$777,СВЦЭМ!$A$34:$A$777,$A50,СВЦЭМ!$B$34:$B$777,R$47)+'СЕТ СН'!$G$11+СВЦЭМ!$D$10+'СЕТ СН'!$G$6-'СЕТ СН'!$G$23</f>
        <v>1131.4552353200002</v>
      </c>
      <c r="S50" s="37">
        <f>SUMIFS(СВЦЭМ!$D$34:$D$777,СВЦЭМ!$A$34:$A$777,$A50,СВЦЭМ!$B$34:$B$777,S$47)+'СЕТ СН'!$G$11+СВЦЭМ!$D$10+'СЕТ СН'!$G$6-'СЕТ СН'!$G$23</f>
        <v>1131.5942016900003</v>
      </c>
      <c r="T50" s="37">
        <f>SUMIFS(СВЦЭМ!$D$34:$D$777,СВЦЭМ!$A$34:$A$777,$A50,СВЦЭМ!$B$34:$B$777,T$47)+'СЕТ СН'!$G$11+СВЦЭМ!$D$10+'СЕТ СН'!$G$6-'СЕТ СН'!$G$23</f>
        <v>1137.4900459</v>
      </c>
      <c r="U50" s="37">
        <f>SUMIFS(СВЦЭМ!$D$34:$D$777,СВЦЭМ!$A$34:$A$777,$A50,СВЦЭМ!$B$34:$B$777,U$47)+'СЕТ СН'!$G$11+СВЦЭМ!$D$10+'СЕТ СН'!$G$6-'СЕТ СН'!$G$23</f>
        <v>1137.2040744400001</v>
      </c>
      <c r="V50" s="37">
        <f>SUMIFS(СВЦЭМ!$D$34:$D$777,СВЦЭМ!$A$34:$A$777,$A50,СВЦЭМ!$B$34:$B$777,V$47)+'СЕТ СН'!$G$11+СВЦЭМ!$D$10+'СЕТ СН'!$G$6-'СЕТ СН'!$G$23</f>
        <v>1137.44837809</v>
      </c>
      <c r="W50" s="37">
        <f>SUMIFS(СВЦЭМ!$D$34:$D$777,СВЦЭМ!$A$34:$A$777,$A50,СВЦЭМ!$B$34:$B$777,W$47)+'СЕТ СН'!$G$11+СВЦЭМ!$D$10+'СЕТ СН'!$G$6-'СЕТ СН'!$G$23</f>
        <v>1135.4989467800001</v>
      </c>
      <c r="X50" s="37">
        <f>SUMIFS(СВЦЭМ!$D$34:$D$777,СВЦЭМ!$A$34:$A$777,$A50,СВЦЭМ!$B$34:$B$777,X$47)+'СЕТ СН'!$G$11+СВЦЭМ!$D$10+'СЕТ СН'!$G$6-'СЕТ СН'!$G$23</f>
        <v>1134.2219456800003</v>
      </c>
      <c r="Y50" s="37">
        <f>SUMIFS(СВЦЭМ!$D$34:$D$777,СВЦЭМ!$A$34:$A$777,$A50,СВЦЭМ!$B$34:$B$777,Y$47)+'СЕТ СН'!$G$11+СВЦЭМ!$D$10+'СЕТ СН'!$G$6-'СЕТ СН'!$G$23</f>
        <v>1171.2039475400002</v>
      </c>
    </row>
    <row r="51" spans="1:25" ht="15.75" x14ac:dyDescent="0.2">
      <c r="A51" s="36">
        <f t="shared" si="1"/>
        <v>42739</v>
      </c>
      <c r="B51" s="37">
        <f>SUMIFS(СВЦЭМ!$D$34:$D$777,СВЦЭМ!$A$34:$A$777,$A51,СВЦЭМ!$B$34:$B$777,B$47)+'СЕТ СН'!$G$11+СВЦЭМ!$D$10+'СЕТ СН'!$G$6-'СЕТ СН'!$G$23</f>
        <v>1181.33419383</v>
      </c>
      <c r="C51" s="37">
        <f>SUMIFS(СВЦЭМ!$D$34:$D$777,СВЦЭМ!$A$34:$A$777,$A51,СВЦЭМ!$B$34:$B$777,C$47)+'СЕТ СН'!$G$11+СВЦЭМ!$D$10+'СЕТ СН'!$G$6-'СЕТ СН'!$G$23</f>
        <v>1222.0194557</v>
      </c>
      <c r="D51" s="37">
        <f>SUMIFS(СВЦЭМ!$D$34:$D$777,СВЦЭМ!$A$34:$A$777,$A51,СВЦЭМ!$B$34:$B$777,D$47)+'СЕТ СН'!$G$11+СВЦЭМ!$D$10+'СЕТ СН'!$G$6-'СЕТ СН'!$G$23</f>
        <v>1243.41300108</v>
      </c>
      <c r="E51" s="37">
        <f>SUMIFS(СВЦЭМ!$D$34:$D$777,СВЦЭМ!$A$34:$A$777,$A51,СВЦЭМ!$B$34:$B$777,E$47)+'СЕТ СН'!$G$11+СВЦЭМ!$D$10+'СЕТ СН'!$G$6-'СЕТ СН'!$G$23</f>
        <v>1258.01381434</v>
      </c>
      <c r="F51" s="37">
        <f>SUMIFS(СВЦЭМ!$D$34:$D$777,СВЦЭМ!$A$34:$A$777,$A51,СВЦЭМ!$B$34:$B$777,F$47)+'СЕТ СН'!$G$11+СВЦЭМ!$D$10+'СЕТ СН'!$G$6-'СЕТ СН'!$G$23</f>
        <v>1261.5764702700003</v>
      </c>
      <c r="G51" s="37">
        <f>SUMIFS(СВЦЭМ!$D$34:$D$777,СВЦЭМ!$A$34:$A$777,$A51,СВЦЭМ!$B$34:$B$777,G$47)+'СЕТ СН'!$G$11+СВЦЭМ!$D$10+'СЕТ СН'!$G$6-'СЕТ СН'!$G$23</f>
        <v>1256.7874515500002</v>
      </c>
      <c r="H51" s="37">
        <f>SUMIFS(СВЦЭМ!$D$34:$D$777,СВЦЭМ!$A$34:$A$777,$A51,СВЦЭМ!$B$34:$B$777,H$47)+'СЕТ СН'!$G$11+СВЦЭМ!$D$10+'СЕТ СН'!$G$6-'СЕТ СН'!$G$23</f>
        <v>1236.0369241000003</v>
      </c>
      <c r="I51" s="37">
        <f>SUMIFS(СВЦЭМ!$D$34:$D$777,СВЦЭМ!$A$34:$A$777,$A51,СВЦЭМ!$B$34:$B$777,I$47)+'СЕТ СН'!$G$11+СВЦЭМ!$D$10+'СЕТ СН'!$G$6-'СЕТ СН'!$G$23</f>
        <v>1196.1523146100003</v>
      </c>
      <c r="J51" s="37">
        <f>SUMIFS(СВЦЭМ!$D$34:$D$777,СВЦЭМ!$A$34:$A$777,$A51,СВЦЭМ!$B$34:$B$777,J$47)+'СЕТ СН'!$G$11+СВЦЭМ!$D$10+'СЕТ СН'!$G$6-'СЕТ СН'!$G$23</f>
        <v>1125.1948883</v>
      </c>
      <c r="K51" s="37">
        <f>SUMIFS(СВЦЭМ!$D$34:$D$777,СВЦЭМ!$A$34:$A$777,$A51,СВЦЭМ!$B$34:$B$777,K$47)+'СЕТ СН'!$G$11+СВЦЭМ!$D$10+'СЕТ СН'!$G$6-'СЕТ СН'!$G$23</f>
        <v>1123.5072150000001</v>
      </c>
      <c r="L51" s="37">
        <f>SUMIFS(СВЦЭМ!$D$34:$D$777,СВЦЭМ!$A$34:$A$777,$A51,СВЦЭМ!$B$34:$B$777,L$47)+'СЕТ СН'!$G$11+СВЦЭМ!$D$10+'СЕТ СН'!$G$6-'СЕТ СН'!$G$23</f>
        <v>1128.2476043199999</v>
      </c>
      <c r="M51" s="37">
        <f>SUMIFS(СВЦЭМ!$D$34:$D$777,СВЦЭМ!$A$34:$A$777,$A51,СВЦЭМ!$B$34:$B$777,M$47)+'СЕТ СН'!$G$11+СВЦЭМ!$D$10+'СЕТ СН'!$G$6-'СЕТ СН'!$G$23</f>
        <v>1124.6257260800003</v>
      </c>
      <c r="N51" s="37">
        <f>SUMIFS(СВЦЭМ!$D$34:$D$777,СВЦЭМ!$A$34:$A$777,$A51,СВЦЭМ!$B$34:$B$777,N$47)+'СЕТ СН'!$G$11+СВЦЭМ!$D$10+'СЕТ СН'!$G$6-'СЕТ СН'!$G$23</f>
        <v>1117.10303436</v>
      </c>
      <c r="O51" s="37">
        <f>SUMIFS(СВЦЭМ!$D$34:$D$777,СВЦЭМ!$A$34:$A$777,$A51,СВЦЭМ!$B$34:$B$777,O$47)+'СЕТ СН'!$G$11+СВЦЭМ!$D$10+'СЕТ СН'!$G$6-'СЕТ СН'!$G$23</f>
        <v>1120.6487469400004</v>
      </c>
      <c r="P51" s="37">
        <f>SUMIFS(СВЦЭМ!$D$34:$D$777,СВЦЭМ!$A$34:$A$777,$A51,СВЦЭМ!$B$34:$B$777,P$47)+'СЕТ СН'!$G$11+СВЦЭМ!$D$10+'СЕТ СН'!$G$6-'СЕТ СН'!$G$23</f>
        <v>1118.9390429300001</v>
      </c>
      <c r="Q51" s="37">
        <f>SUMIFS(СВЦЭМ!$D$34:$D$777,СВЦЭМ!$A$34:$A$777,$A51,СВЦЭМ!$B$34:$B$777,Q$47)+'СЕТ СН'!$G$11+СВЦЭМ!$D$10+'СЕТ СН'!$G$6-'СЕТ СН'!$G$23</f>
        <v>1116.3507472400001</v>
      </c>
      <c r="R51" s="37">
        <f>SUMIFS(СВЦЭМ!$D$34:$D$777,СВЦЭМ!$A$34:$A$777,$A51,СВЦЭМ!$B$34:$B$777,R$47)+'СЕТ СН'!$G$11+СВЦЭМ!$D$10+'СЕТ СН'!$G$6-'СЕТ СН'!$G$23</f>
        <v>1116.5285772000002</v>
      </c>
      <c r="S51" s="37">
        <f>SUMIFS(СВЦЭМ!$D$34:$D$777,СВЦЭМ!$A$34:$A$777,$A51,СВЦЭМ!$B$34:$B$777,S$47)+'СЕТ СН'!$G$11+СВЦЭМ!$D$10+'СЕТ СН'!$G$6-'СЕТ СН'!$G$23</f>
        <v>1119.0348824100001</v>
      </c>
      <c r="T51" s="37">
        <f>SUMIFS(СВЦЭМ!$D$34:$D$777,СВЦЭМ!$A$34:$A$777,$A51,СВЦЭМ!$B$34:$B$777,T$47)+'СЕТ СН'!$G$11+СВЦЭМ!$D$10+'СЕТ СН'!$G$6-'СЕТ СН'!$G$23</f>
        <v>1125.08883315</v>
      </c>
      <c r="U51" s="37">
        <f>SUMIFS(СВЦЭМ!$D$34:$D$777,СВЦЭМ!$A$34:$A$777,$A51,СВЦЭМ!$B$34:$B$777,U$47)+'СЕТ СН'!$G$11+СВЦЭМ!$D$10+'СЕТ СН'!$G$6-'СЕТ СН'!$G$23</f>
        <v>1124.7480530600001</v>
      </c>
      <c r="V51" s="37">
        <f>SUMIFS(СВЦЭМ!$D$34:$D$777,СВЦЭМ!$A$34:$A$777,$A51,СВЦЭМ!$B$34:$B$777,V$47)+'СЕТ СН'!$G$11+СВЦЭМ!$D$10+'СЕТ СН'!$G$6-'СЕТ СН'!$G$23</f>
        <v>1124.73353963</v>
      </c>
      <c r="W51" s="37">
        <f>SUMIFS(СВЦЭМ!$D$34:$D$777,СВЦЭМ!$A$34:$A$777,$A51,СВЦЭМ!$B$34:$B$777,W$47)+'СЕТ СН'!$G$11+СВЦЭМ!$D$10+'СЕТ СН'!$G$6-'СЕТ СН'!$G$23</f>
        <v>1121.4515402900001</v>
      </c>
      <c r="X51" s="37">
        <f>SUMIFS(СВЦЭМ!$D$34:$D$777,СВЦЭМ!$A$34:$A$777,$A51,СВЦЭМ!$B$34:$B$777,X$47)+'СЕТ СН'!$G$11+СВЦЭМ!$D$10+'СЕТ СН'!$G$6-'СЕТ СН'!$G$23</f>
        <v>1119.7894094900003</v>
      </c>
      <c r="Y51" s="37">
        <f>SUMIFS(СВЦЭМ!$D$34:$D$777,СВЦЭМ!$A$34:$A$777,$A51,СВЦЭМ!$B$34:$B$777,Y$47)+'СЕТ СН'!$G$11+СВЦЭМ!$D$10+'СЕТ СН'!$G$6-'СЕТ СН'!$G$23</f>
        <v>1150.3683296600002</v>
      </c>
    </row>
    <row r="52" spans="1:25" ht="15.75" x14ac:dyDescent="0.2">
      <c r="A52" s="36">
        <f t="shared" si="1"/>
        <v>42740</v>
      </c>
      <c r="B52" s="37">
        <f>SUMIFS(СВЦЭМ!$D$34:$D$777,СВЦЭМ!$A$34:$A$777,$A52,СВЦЭМ!$B$34:$B$777,B$47)+'СЕТ СН'!$G$11+СВЦЭМ!$D$10+'СЕТ СН'!$G$6-'СЕТ СН'!$G$23</f>
        <v>1199.42770767</v>
      </c>
      <c r="C52" s="37">
        <f>SUMIFS(СВЦЭМ!$D$34:$D$777,СВЦЭМ!$A$34:$A$777,$A52,СВЦЭМ!$B$34:$B$777,C$47)+'СЕТ СН'!$G$11+СВЦЭМ!$D$10+'СЕТ СН'!$G$6-'СЕТ СН'!$G$23</f>
        <v>1235.6327943000001</v>
      </c>
      <c r="D52" s="37">
        <f>SUMIFS(СВЦЭМ!$D$34:$D$777,СВЦЭМ!$A$34:$A$777,$A52,СВЦЭМ!$B$34:$B$777,D$47)+'СЕТ СН'!$G$11+СВЦЭМ!$D$10+'СЕТ СН'!$G$6-'СЕТ СН'!$G$23</f>
        <v>1264.52945606</v>
      </c>
      <c r="E52" s="37">
        <f>SUMIFS(СВЦЭМ!$D$34:$D$777,СВЦЭМ!$A$34:$A$777,$A52,СВЦЭМ!$B$34:$B$777,E$47)+'СЕТ СН'!$G$11+СВЦЭМ!$D$10+'СЕТ СН'!$G$6-'СЕТ СН'!$G$23</f>
        <v>1274.2926997700001</v>
      </c>
      <c r="F52" s="37">
        <f>SUMIFS(СВЦЭМ!$D$34:$D$777,СВЦЭМ!$A$34:$A$777,$A52,СВЦЭМ!$B$34:$B$777,F$47)+'СЕТ СН'!$G$11+СВЦЭМ!$D$10+'СЕТ СН'!$G$6-'СЕТ СН'!$G$23</f>
        <v>1275.7479821800002</v>
      </c>
      <c r="G52" s="37">
        <f>SUMIFS(СВЦЭМ!$D$34:$D$777,СВЦЭМ!$A$34:$A$777,$A52,СВЦЭМ!$B$34:$B$777,G$47)+'СЕТ СН'!$G$11+СВЦЭМ!$D$10+'СЕТ СН'!$G$6-'СЕТ СН'!$G$23</f>
        <v>1274.0595802800003</v>
      </c>
      <c r="H52" s="37">
        <f>SUMIFS(СВЦЭМ!$D$34:$D$777,СВЦЭМ!$A$34:$A$777,$A52,СВЦЭМ!$B$34:$B$777,H$47)+'СЕТ СН'!$G$11+СВЦЭМ!$D$10+'СЕТ СН'!$G$6-'СЕТ СН'!$G$23</f>
        <v>1252.25139046</v>
      </c>
      <c r="I52" s="37">
        <f>SUMIFS(СВЦЭМ!$D$34:$D$777,СВЦЭМ!$A$34:$A$777,$A52,СВЦЭМ!$B$34:$B$777,I$47)+'СЕТ СН'!$G$11+СВЦЭМ!$D$10+'СЕТ СН'!$G$6-'СЕТ СН'!$G$23</f>
        <v>1206.02034589</v>
      </c>
      <c r="J52" s="37">
        <f>SUMIFS(СВЦЭМ!$D$34:$D$777,СВЦЭМ!$A$34:$A$777,$A52,СВЦЭМ!$B$34:$B$777,J$47)+'СЕТ СН'!$G$11+СВЦЭМ!$D$10+'СЕТ СН'!$G$6-'СЕТ СН'!$G$23</f>
        <v>1136.5894603500001</v>
      </c>
      <c r="K52" s="37">
        <f>SUMIFS(СВЦЭМ!$D$34:$D$777,СВЦЭМ!$A$34:$A$777,$A52,СВЦЭМ!$B$34:$B$777,K$47)+'СЕТ СН'!$G$11+СВЦЭМ!$D$10+'СЕТ СН'!$G$6-'СЕТ СН'!$G$23</f>
        <v>1122.16236024</v>
      </c>
      <c r="L52" s="37">
        <f>SUMIFS(СВЦЭМ!$D$34:$D$777,СВЦЭМ!$A$34:$A$777,$A52,СВЦЭМ!$B$34:$B$777,L$47)+'СЕТ СН'!$G$11+СВЦЭМ!$D$10+'СЕТ СН'!$G$6-'СЕТ СН'!$G$23</f>
        <v>1130.36085508</v>
      </c>
      <c r="M52" s="37">
        <f>SUMIFS(СВЦЭМ!$D$34:$D$777,СВЦЭМ!$A$34:$A$777,$A52,СВЦЭМ!$B$34:$B$777,M$47)+'СЕТ СН'!$G$11+СВЦЭМ!$D$10+'СЕТ СН'!$G$6-'СЕТ СН'!$G$23</f>
        <v>1127.3902065700004</v>
      </c>
      <c r="N52" s="37">
        <f>SUMIFS(СВЦЭМ!$D$34:$D$777,СВЦЭМ!$A$34:$A$777,$A52,СВЦЭМ!$B$34:$B$777,N$47)+'СЕТ СН'!$G$11+СВЦЭМ!$D$10+'СЕТ СН'!$G$6-'СЕТ СН'!$G$23</f>
        <v>1119.2217571800002</v>
      </c>
      <c r="O52" s="37">
        <f>SUMIFS(СВЦЭМ!$D$34:$D$777,СВЦЭМ!$A$34:$A$777,$A52,СВЦЭМ!$B$34:$B$777,O$47)+'СЕТ СН'!$G$11+СВЦЭМ!$D$10+'СЕТ СН'!$G$6-'СЕТ СН'!$G$23</f>
        <v>1119.00790929</v>
      </c>
      <c r="P52" s="37">
        <f>SUMIFS(СВЦЭМ!$D$34:$D$777,СВЦЭМ!$A$34:$A$777,$A52,СВЦЭМ!$B$34:$B$777,P$47)+'СЕТ СН'!$G$11+СВЦЭМ!$D$10+'СЕТ СН'!$G$6-'СЕТ СН'!$G$23</f>
        <v>1119.9495338400002</v>
      </c>
      <c r="Q52" s="37">
        <f>SUMIFS(СВЦЭМ!$D$34:$D$777,СВЦЭМ!$A$34:$A$777,$A52,СВЦЭМ!$B$34:$B$777,Q$47)+'СЕТ СН'!$G$11+СВЦЭМ!$D$10+'СЕТ СН'!$G$6-'СЕТ СН'!$G$23</f>
        <v>1116.01965905</v>
      </c>
      <c r="R52" s="37">
        <f>SUMIFS(СВЦЭМ!$D$34:$D$777,СВЦЭМ!$A$34:$A$777,$A52,СВЦЭМ!$B$34:$B$777,R$47)+'СЕТ СН'!$G$11+СВЦЭМ!$D$10+'СЕТ СН'!$G$6-'СЕТ СН'!$G$23</f>
        <v>1115.6121591600004</v>
      </c>
      <c r="S52" s="37">
        <f>SUMIFS(СВЦЭМ!$D$34:$D$777,СВЦЭМ!$A$34:$A$777,$A52,СВЦЭМ!$B$34:$B$777,S$47)+'СЕТ СН'!$G$11+СВЦЭМ!$D$10+'СЕТ СН'!$G$6-'СЕТ СН'!$G$23</f>
        <v>1118.5552690900004</v>
      </c>
      <c r="T52" s="37">
        <f>SUMIFS(СВЦЭМ!$D$34:$D$777,СВЦЭМ!$A$34:$A$777,$A52,СВЦЭМ!$B$34:$B$777,T$47)+'СЕТ СН'!$G$11+СВЦЭМ!$D$10+'СЕТ СН'!$G$6-'СЕТ СН'!$G$23</f>
        <v>1125.5219696900003</v>
      </c>
      <c r="U52" s="37">
        <f>SUMIFS(СВЦЭМ!$D$34:$D$777,СВЦЭМ!$A$34:$A$777,$A52,СВЦЭМ!$B$34:$B$777,U$47)+'СЕТ СН'!$G$11+СВЦЭМ!$D$10+'СЕТ СН'!$G$6-'СЕТ СН'!$G$23</f>
        <v>1123.4491386900004</v>
      </c>
      <c r="V52" s="37">
        <f>SUMIFS(СВЦЭМ!$D$34:$D$777,СВЦЭМ!$A$34:$A$777,$A52,СВЦЭМ!$B$34:$B$777,V$47)+'СЕТ СН'!$G$11+СВЦЭМ!$D$10+'СЕТ СН'!$G$6-'СЕТ СН'!$G$23</f>
        <v>1124.3165146000001</v>
      </c>
      <c r="W52" s="37">
        <f>SUMIFS(СВЦЭМ!$D$34:$D$777,СВЦЭМ!$A$34:$A$777,$A52,СВЦЭМ!$B$34:$B$777,W$47)+'СЕТ СН'!$G$11+СВЦЭМ!$D$10+'СЕТ СН'!$G$6-'СЕТ СН'!$G$23</f>
        <v>1119.94035467</v>
      </c>
      <c r="X52" s="37">
        <f>SUMIFS(СВЦЭМ!$D$34:$D$777,СВЦЭМ!$A$34:$A$777,$A52,СВЦЭМ!$B$34:$B$777,X$47)+'СЕТ СН'!$G$11+СВЦЭМ!$D$10+'СЕТ СН'!$G$6-'СЕТ СН'!$G$23</f>
        <v>1118.5951552900001</v>
      </c>
      <c r="Y52" s="37">
        <f>SUMIFS(СВЦЭМ!$D$34:$D$777,СВЦЭМ!$A$34:$A$777,$A52,СВЦЭМ!$B$34:$B$777,Y$47)+'СЕТ СН'!$G$11+СВЦЭМ!$D$10+'СЕТ СН'!$G$6-'СЕТ СН'!$G$23</f>
        <v>1157.3143344600003</v>
      </c>
    </row>
    <row r="53" spans="1:25" ht="15.75" x14ac:dyDescent="0.2">
      <c r="A53" s="36">
        <f t="shared" si="1"/>
        <v>42741</v>
      </c>
      <c r="B53" s="37">
        <f>SUMIFS(СВЦЭМ!$D$34:$D$777,СВЦЭМ!$A$34:$A$777,$A53,СВЦЭМ!$B$34:$B$777,B$47)+'СЕТ СН'!$G$11+СВЦЭМ!$D$10+'СЕТ СН'!$G$6-'СЕТ СН'!$G$23</f>
        <v>1190.0254364800003</v>
      </c>
      <c r="C53" s="37">
        <f>SUMIFS(СВЦЭМ!$D$34:$D$777,СВЦЭМ!$A$34:$A$777,$A53,СВЦЭМ!$B$34:$B$777,C$47)+'СЕТ СН'!$G$11+СВЦЭМ!$D$10+'СЕТ СН'!$G$6-'СЕТ СН'!$G$23</f>
        <v>1226.2534885700002</v>
      </c>
      <c r="D53" s="37">
        <f>SUMIFS(СВЦЭМ!$D$34:$D$777,СВЦЭМ!$A$34:$A$777,$A53,СВЦЭМ!$B$34:$B$777,D$47)+'СЕТ СН'!$G$11+СВЦЭМ!$D$10+'СЕТ СН'!$G$6-'СЕТ СН'!$G$23</f>
        <v>1249.56333756</v>
      </c>
      <c r="E53" s="37">
        <f>SUMIFS(СВЦЭМ!$D$34:$D$777,СВЦЭМ!$A$34:$A$777,$A53,СВЦЭМ!$B$34:$B$777,E$47)+'СЕТ СН'!$G$11+СВЦЭМ!$D$10+'СЕТ СН'!$G$6-'СЕТ СН'!$G$23</f>
        <v>1261.6513146100001</v>
      </c>
      <c r="F53" s="37">
        <f>SUMIFS(СВЦЭМ!$D$34:$D$777,СВЦЭМ!$A$34:$A$777,$A53,СВЦЭМ!$B$34:$B$777,F$47)+'СЕТ СН'!$G$11+СВЦЭМ!$D$10+'СЕТ СН'!$G$6-'СЕТ СН'!$G$23</f>
        <v>1262.9146016100003</v>
      </c>
      <c r="G53" s="37">
        <f>SUMIFS(СВЦЭМ!$D$34:$D$777,СВЦЭМ!$A$34:$A$777,$A53,СВЦЭМ!$B$34:$B$777,G$47)+'СЕТ СН'!$G$11+СВЦЭМ!$D$10+'СЕТ СН'!$G$6-'СЕТ СН'!$G$23</f>
        <v>1262.2967434500001</v>
      </c>
      <c r="H53" s="37">
        <f>SUMIFS(СВЦЭМ!$D$34:$D$777,СВЦЭМ!$A$34:$A$777,$A53,СВЦЭМ!$B$34:$B$777,H$47)+'СЕТ СН'!$G$11+СВЦЭМ!$D$10+'СЕТ СН'!$G$6-'СЕТ СН'!$G$23</f>
        <v>1238.8261654100002</v>
      </c>
      <c r="I53" s="37">
        <f>SUMIFS(СВЦЭМ!$D$34:$D$777,СВЦЭМ!$A$34:$A$777,$A53,СВЦЭМ!$B$34:$B$777,I$47)+'СЕТ СН'!$G$11+СВЦЭМ!$D$10+'СЕТ СН'!$G$6-'СЕТ СН'!$G$23</f>
        <v>1198.7947698500002</v>
      </c>
      <c r="J53" s="37">
        <f>SUMIFS(СВЦЭМ!$D$34:$D$777,СВЦЭМ!$A$34:$A$777,$A53,СВЦЭМ!$B$34:$B$777,J$47)+'СЕТ СН'!$G$11+СВЦЭМ!$D$10+'СЕТ СН'!$G$6-'СЕТ СН'!$G$23</f>
        <v>1131.2496323400001</v>
      </c>
      <c r="K53" s="37">
        <f>SUMIFS(СВЦЭМ!$D$34:$D$777,СВЦЭМ!$A$34:$A$777,$A53,СВЦЭМ!$B$34:$B$777,K$47)+'СЕТ СН'!$G$11+СВЦЭМ!$D$10+'СЕТ СН'!$G$6-'СЕТ СН'!$G$23</f>
        <v>1104.7882751100001</v>
      </c>
      <c r="L53" s="37">
        <f>SUMIFS(СВЦЭМ!$D$34:$D$777,СВЦЭМ!$A$34:$A$777,$A53,СВЦЭМ!$B$34:$B$777,L$47)+'СЕТ СН'!$G$11+СВЦЭМ!$D$10+'СЕТ СН'!$G$6-'СЕТ СН'!$G$23</f>
        <v>1127.2614197299999</v>
      </c>
      <c r="M53" s="37">
        <f>SUMIFS(СВЦЭМ!$D$34:$D$777,СВЦЭМ!$A$34:$A$777,$A53,СВЦЭМ!$B$34:$B$777,M$47)+'СЕТ СН'!$G$11+СВЦЭМ!$D$10+'СЕТ СН'!$G$6-'СЕТ СН'!$G$23</f>
        <v>1130.65757003</v>
      </c>
      <c r="N53" s="37">
        <f>SUMIFS(СВЦЭМ!$D$34:$D$777,СВЦЭМ!$A$34:$A$777,$A53,СВЦЭМ!$B$34:$B$777,N$47)+'СЕТ СН'!$G$11+СВЦЭМ!$D$10+'СЕТ СН'!$G$6-'СЕТ СН'!$G$23</f>
        <v>1122.9135347700003</v>
      </c>
      <c r="O53" s="37">
        <f>SUMIFS(СВЦЭМ!$D$34:$D$777,СВЦЭМ!$A$34:$A$777,$A53,СВЦЭМ!$B$34:$B$777,O$47)+'СЕТ СН'!$G$11+СВЦЭМ!$D$10+'СЕТ СН'!$G$6-'СЕТ СН'!$G$23</f>
        <v>1109.3553975100003</v>
      </c>
      <c r="P53" s="37">
        <f>SUMIFS(СВЦЭМ!$D$34:$D$777,СВЦЭМ!$A$34:$A$777,$A53,СВЦЭМ!$B$34:$B$777,P$47)+'СЕТ СН'!$G$11+СВЦЭМ!$D$10+'СЕТ СН'!$G$6-'СЕТ СН'!$G$23</f>
        <v>1099.6648070600004</v>
      </c>
      <c r="Q53" s="37">
        <f>SUMIFS(СВЦЭМ!$D$34:$D$777,СВЦЭМ!$A$34:$A$777,$A53,СВЦЭМ!$B$34:$B$777,Q$47)+'СЕТ СН'!$G$11+СВЦЭМ!$D$10+'СЕТ СН'!$G$6-'СЕТ СН'!$G$23</f>
        <v>1101.27428014</v>
      </c>
      <c r="R53" s="37">
        <f>SUMIFS(СВЦЭМ!$D$34:$D$777,СВЦЭМ!$A$34:$A$777,$A53,СВЦЭМ!$B$34:$B$777,R$47)+'СЕТ СН'!$G$11+СВЦЭМ!$D$10+'СЕТ СН'!$G$6-'СЕТ СН'!$G$23</f>
        <v>1098.64940953</v>
      </c>
      <c r="S53" s="37">
        <f>SUMIFS(СВЦЭМ!$D$34:$D$777,СВЦЭМ!$A$34:$A$777,$A53,СВЦЭМ!$B$34:$B$777,S$47)+'СЕТ СН'!$G$11+СВЦЭМ!$D$10+'СЕТ СН'!$G$6-'СЕТ СН'!$G$23</f>
        <v>1115.9380599600004</v>
      </c>
      <c r="T53" s="37">
        <f>SUMIFS(СВЦЭМ!$D$34:$D$777,СВЦЭМ!$A$34:$A$777,$A53,СВЦЭМ!$B$34:$B$777,T$47)+'СЕТ СН'!$G$11+СВЦЭМ!$D$10+'СЕТ СН'!$G$6-'СЕТ СН'!$G$23</f>
        <v>1122.6988225800001</v>
      </c>
      <c r="U53" s="37">
        <f>SUMIFS(СВЦЭМ!$D$34:$D$777,СВЦЭМ!$A$34:$A$777,$A53,СВЦЭМ!$B$34:$B$777,U$47)+'СЕТ СН'!$G$11+СВЦЭМ!$D$10+'СЕТ СН'!$G$6-'СЕТ СН'!$G$23</f>
        <v>1124.9356875000003</v>
      </c>
      <c r="V53" s="37">
        <f>SUMIFS(СВЦЭМ!$D$34:$D$777,СВЦЭМ!$A$34:$A$777,$A53,СВЦЭМ!$B$34:$B$777,V$47)+'СЕТ СН'!$G$11+СВЦЭМ!$D$10+'СЕТ СН'!$G$6-'СЕТ СН'!$G$23</f>
        <v>1133.1514229500003</v>
      </c>
      <c r="W53" s="37">
        <f>SUMIFS(СВЦЭМ!$D$34:$D$777,СВЦЭМ!$A$34:$A$777,$A53,СВЦЭМ!$B$34:$B$777,W$47)+'СЕТ СН'!$G$11+СВЦЭМ!$D$10+'СЕТ СН'!$G$6-'СЕТ СН'!$G$23</f>
        <v>1128.4398454800003</v>
      </c>
      <c r="X53" s="37">
        <f>SUMIFS(СВЦЭМ!$D$34:$D$777,СВЦЭМ!$A$34:$A$777,$A53,СВЦЭМ!$B$34:$B$777,X$47)+'СЕТ СН'!$G$11+СВЦЭМ!$D$10+'СЕТ СН'!$G$6-'СЕТ СН'!$G$23</f>
        <v>1112.3627731800002</v>
      </c>
      <c r="Y53" s="37">
        <f>SUMIFS(СВЦЭМ!$D$34:$D$777,СВЦЭМ!$A$34:$A$777,$A53,СВЦЭМ!$B$34:$B$777,Y$47)+'СЕТ СН'!$G$11+СВЦЭМ!$D$10+'СЕТ СН'!$G$6-'СЕТ СН'!$G$23</f>
        <v>1139.9031417800002</v>
      </c>
    </row>
    <row r="54" spans="1:25" ht="15.75" x14ac:dyDescent="0.2">
      <c r="A54" s="36">
        <f t="shared" si="1"/>
        <v>42742</v>
      </c>
      <c r="B54" s="37">
        <f>SUMIFS(СВЦЭМ!$D$34:$D$777,СВЦЭМ!$A$34:$A$777,$A54,СВЦЭМ!$B$34:$B$777,B$47)+'СЕТ СН'!$G$11+СВЦЭМ!$D$10+'СЕТ СН'!$G$6-'СЕТ СН'!$G$23</f>
        <v>1187.65391765</v>
      </c>
      <c r="C54" s="37">
        <f>SUMIFS(СВЦЭМ!$D$34:$D$777,СВЦЭМ!$A$34:$A$777,$A54,СВЦЭМ!$B$34:$B$777,C$47)+'СЕТ СН'!$G$11+СВЦЭМ!$D$10+'СЕТ СН'!$G$6-'СЕТ СН'!$G$23</f>
        <v>1222.9478209200001</v>
      </c>
      <c r="D54" s="37">
        <f>SUMIFS(СВЦЭМ!$D$34:$D$777,СВЦЭМ!$A$34:$A$777,$A54,СВЦЭМ!$B$34:$B$777,D$47)+'СЕТ СН'!$G$11+СВЦЭМ!$D$10+'СЕТ СН'!$G$6-'СЕТ СН'!$G$23</f>
        <v>1246.7621549700002</v>
      </c>
      <c r="E54" s="37">
        <f>SUMIFS(СВЦЭМ!$D$34:$D$777,СВЦЭМ!$A$34:$A$777,$A54,СВЦЭМ!$B$34:$B$777,E$47)+'СЕТ СН'!$G$11+СВЦЭМ!$D$10+'СЕТ СН'!$G$6-'СЕТ СН'!$G$23</f>
        <v>1256.0552168500003</v>
      </c>
      <c r="F54" s="37">
        <f>SUMIFS(СВЦЭМ!$D$34:$D$777,СВЦЭМ!$A$34:$A$777,$A54,СВЦЭМ!$B$34:$B$777,F$47)+'СЕТ СН'!$G$11+СВЦЭМ!$D$10+'СЕТ СН'!$G$6-'СЕТ СН'!$G$23</f>
        <v>1259.7464447100001</v>
      </c>
      <c r="G54" s="37">
        <f>SUMIFS(СВЦЭМ!$D$34:$D$777,СВЦЭМ!$A$34:$A$777,$A54,СВЦЭМ!$B$34:$B$777,G$47)+'СЕТ СН'!$G$11+СВЦЭМ!$D$10+'СЕТ СН'!$G$6-'СЕТ СН'!$G$23</f>
        <v>1262.1495352700003</v>
      </c>
      <c r="H54" s="37">
        <f>SUMIFS(СВЦЭМ!$D$34:$D$777,СВЦЭМ!$A$34:$A$777,$A54,СВЦЭМ!$B$34:$B$777,H$47)+'СЕТ СН'!$G$11+СВЦЭМ!$D$10+'СЕТ СН'!$G$6-'СЕТ СН'!$G$23</f>
        <v>1237.5566295200001</v>
      </c>
      <c r="I54" s="37">
        <f>SUMIFS(СВЦЭМ!$D$34:$D$777,СВЦЭМ!$A$34:$A$777,$A54,СВЦЭМ!$B$34:$B$777,I$47)+'СЕТ СН'!$G$11+СВЦЭМ!$D$10+'СЕТ СН'!$G$6-'СЕТ СН'!$G$23</f>
        <v>1200.15739798</v>
      </c>
      <c r="J54" s="37">
        <f>SUMIFS(СВЦЭМ!$D$34:$D$777,СВЦЭМ!$A$34:$A$777,$A54,СВЦЭМ!$B$34:$B$777,J$47)+'СЕТ СН'!$G$11+СВЦЭМ!$D$10+'СЕТ СН'!$G$6-'СЕТ СН'!$G$23</f>
        <v>1131.220147</v>
      </c>
      <c r="K54" s="37">
        <f>SUMIFS(СВЦЭМ!$D$34:$D$777,СВЦЭМ!$A$34:$A$777,$A54,СВЦЭМ!$B$34:$B$777,K$47)+'СЕТ СН'!$G$11+СВЦЭМ!$D$10+'СЕТ СН'!$G$6-'СЕТ СН'!$G$23</f>
        <v>1112.3064723100001</v>
      </c>
      <c r="L54" s="37">
        <f>SUMIFS(СВЦЭМ!$D$34:$D$777,СВЦЭМ!$A$34:$A$777,$A54,СВЦЭМ!$B$34:$B$777,L$47)+'СЕТ СН'!$G$11+СВЦЭМ!$D$10+'СЕТ СН'!$G$6-'СЕТ СН'!$G$23</f>
        <v>1120.3056892600002</v>
      </c>
      <c r="M54" s="37">
        <f>SUMIFS(СВЦЭМ!$D$34:$D$777,СВЦЭМ!$A$34:$A$777,$A54,СВЦЭМ!$B$34:$B$777,M$47)+'СЕТ СН'!$G$11+СВЦЭМ!$D$10+'СЕТ СН'!$G$6-'СЕТ СН'!$G$23</f>
        <v>1123.10566599</v>
      </c>
      <c r="N54" s="37">
        <f>SUMIFS(СВЦЭМ!$D$34:$D$777,СВЦЭМ!$A$34:$A$777,$A54,СВЦЭМ!$B$34:$B$777,N$47)+'СЕТ СН'!$G$11+СВЦЭМ!$D$10+'СЕТ СН'!$G$6-'СЕТ СН'!$G$23</f>
        <v>1113.5037786299999</v>
      </c>
      <c r="O54" s="37">
        <f>SUMIFS(СВЦЭМ!$D$34:$D$777,СВЦЭМ!$A$34:$A$777,$A54,СВЦЭМ!$B$34:$B$777,O$47)+'СЕТ СН'!$G$11+СВЦЭМ!$D$10+'СЕТ СН'!$G$6-'СЕТ СН'!$G$23</f>
        <v>1107.2300891100003</v>
      </c>
      <c r="P54" s="37">
        <f>SUMIFS(СВЦЭМ!$D$34:$D$777,СВЦЭМ!$A$34:$A$777,$A54,СВЦЭМ!$B$34:$B$777,P$47)+'СЕТ СН'!$G$11+СВЦЭМ!$D$10+'СЕТ СН'!$G$6-'СЕТ СН'!$G$23</f>
        <v>1108.0302821100004</v>
      </c>
      <c r="Q54" s="37">
        <f>SUMIFS(СВЦЭМ!$D$34:$D$777,СВЦЭМ!$A$34:$A$777,$A54,СВЦЭМ!$B$34:$B$777,Q$47)+'СЕТ СН'!$G$11+СВЦЭМ!$D$10+'СЕТ СН'!$G$6-'СЕТ СН'!$G$23</f>
        <v>1104.87023426</v>
      </c>
      <c r="R54" s="37">
        <f>SUMIFS(СВЦЭМ!$D$34:$D$777,СВЦЭМ!$A$34:$A$777,$A54,СВЦЭМ!$B$34:$B$777,R$47)+'СЕТ СН'!$G$11+СВЦЭМ!$D$10+'СЕТ СН'!$G$6-'СЕТ СН'!$G$23</f>
        <v>1105.7413617100001</v>
      </c>
      <c r="S54" s="37">
        <f>SUMIFS(СВЦЭМ!$D$34:$D$777,СВЦЭМ!$A$34:$A$777,$A54,СВЦЭМ!$B$34:$B$777,S$47)+'СЕТ СН'!$G$11+СВЦЭМ!$D$10+'СЕТ СН'!$G$6-'СЕТ СН'!$G$23</f>
        <v>1112.67835552</v>
      </c>
      <c r="T54" s="37">
        <f>SUMIFS(СВЦЭМ!$D$34:$D$777,СВЦЭМ!$A$34:$A$777,$A54,СВЦЭМ!$B$34:$B$777,T$47)+'СЕТ СН'!$G$11+СВЦЭМ!$D$10+'СЕТ СН'!$G$6-'СЕТ СН'!$G$23</f>
        <v>1139.5835532999999</v>
      </c>
      <c r="U54" s="37">
        <f>SUMIFS(СВЦЭМ!$D$34:$D$777,СВЦЭМ!$A$34:$A$777,$A54,СВЦЭМ!$B$34:$B$777,U$47)+'СЕТ СН'!$G$11+СВЦЭМ!$D$10+'СЕТ СН'!$G$6-'СЕТ СН'!$G$23</f>
        <v>1135.8488297000004</v>
      </c>
      <c r="V54" s="37">
        <f>SUMIFS(СВЦЭМ!$D$34:$D$777,СВЦЭМ!$A$34:$A$777,$A54,СВЦЭМ!$B$34:$B$777,V$47)+'СЕТ СН'!$G$11+СВЦЭМ!$D$10+'СЕТ СН'!$G$6-'СЕТ СН'!$G$23</f>
        <v>1126.8215133000003</v>
      </c>
      <c r="W54" s="37">
        <f>SUMIFS(СВЦЭМ!$D$34:$D$777,СВЦЭМ!$A$34:$A$777,$A54,СВЦЭМ!$B$34:$B$777,W$47)+'СЕТ СН'!$G$11+СВЦЭМ!$D$10+'СЕТ СН'!$G$6-'СЕТ СН'!$G$23</f>
        <v>1122.0013693700002</v>
      </c>
      <c r="X54" s="37">
        <f>SUMIFS(СВЦЭМ!$D$34:$D$777,СВЦЭМ!$A$34:$A$777,$A54,СВЦЭМ!$B$34:$B$777,X$47)+'СЕТ СН'!$G$11+СВЦЭМ!$D$10+'СЕТ СН'!$G$6-'СЕТ СН'!$G$23</f>
        <v>1112.1494430300004</v>
      </c>
      <c r="Y54" s="37">
        <f>SUMIFS(СВЦЭМ!$D$34:$D$777,СВЦЭМ!$A$34:$A$777,$A54,СВЦЭМ!$B$34:$B$777,Y$47)+'СЕТ СН'!$G$11+СВЦЭМ!$D$10+'СЕТ СН'!$G$6-'СЕТ СН'!$G$23</f>
        <v>1152.0089887300001</v>
      </c>
    </row>
    <row r="55" spans="1:25" ht="15.75" x14ac:dyDescent="0.2">
      <c r="A55" s="36">
        <f t="shared" si="1"/>
        <v>42743</v>
      </c>
      <c r="B55" s="37">
        <f>SUMIFS(СВЦЭМ!$D$34:$D$777,СВЦЭМ!$A$34:$A$777,$A55,СВЦЭМ!$B$34:$B$777,B$47)+'СЕТ СН'!$G$11+СВЦЭМ!$D$10+'СЕТ СН'!$G$6-'СЕТ СН'!$G$23</f>
        <v>1187.35949028</v>
      </c>
      <c r="C55" s="37">
        <f>SUMIFS(СВЦЭМ!$D$34:$D$777,СВЦЭМ!$A$34:$A$777,$A55,СВЦЭМ!$B$34:$B$777,C$47)+'СЕТ СН'!$G$11+СВЦЭМ!$D$10+'СЕТ СН'!$G$6-'СЕТ СН'!$G$23</f>
        <v>1230.9349507800002</v>
      </c>
      <c r="D55" s="37">
        <f>SUMIFS(СВЦЭМ!$D$34:$D$777,СВЦЭМ!$A$34:$A$777,$A55,СВЦЭМ!$B$34:$B$777,D$47)+'СЕТ СН'!$G$11+СВЦЭМ!$D$10+'СЕТ СН'!$G$6-'СЕТ СН'!$G$23</f>
        <v>1271.4792910200003</v>
      </c>
      <c r="E55" s="37">
        <f>SUMIFS(СВЦЭМ!$D$34:$D$777,СВЦЭМ!$A$34:$A$777,$A55,СВЦЭМ!$B$34:$B$777,E$47)+'СЕТ СН'!$G$11+СВЦЭМ!$D$10+'СЕТ СН'!$G$6-'СЕТ СН'!$G$23</f>
        <v>1308.9049457700003</v>
      </c>
      <c r="F55" s="37">
        <f>SUMIFS(СВЦЭМ!$D$34:$D$777,СВЦЭМ!$A$34:$A$777,$A55,СВЦЭМ!$B$34:$B$777,F$47)+'СЕТ СН'!$G$11+СВЦЭМ!$D$10+'СЕТ СН'!$G$6-'СЕТ СН'!$G$23</f>
        <v>1318.3515299600003</v>
      </c>
      <c r="G55" s="37">
        <f>SUMIFS(СВЦЭМ!$D$34:$D$777,СВЦЭМ!$A$34:$A$777,$A55,СВЦЭМ!$B$34:$B$777,G$47)+'СЕТ СН'!$G$11+СВЦЭМ!$D$10+'СЕТ СН'!$G$6-'СЕТ СН'!$G$23</f>
        <v>1311.35695007</v>
      </c>
      <c r="H55" s="37">
        <f>SUMIFS(СВЦЭМ!$D$34:$D$777,СВЦЭМ!$A$34:$A$777,$A55,СВЦЭМ!$B$34:$B$777,H$47)+'СЕТ СН'!$G$11+СВЦЭМ!$D$10+'СЕТ СН'!$G$6-'СЕТ СН'!$G$23</f>
        <v>1300.1879977500002</v>
      </c>
      <c r="I55" s="37">
        <f>SUMIFS(СВЦЭМ!$D$34:$D$777,СВЦЭМ!$A$34:$A$777,$A55,СВЦЭМ!$B$34:$B$777,I$47)+'СЕТ СН'!$G$11+СВЦЭМ!$D$10+'СЕТ СН'!$G$6-'СЕТ СН'!$G$23</f>
        <v>1256.36564623</v>
      </c>
      <c r="J55" s="37">
        <f>SUMIFS(СВЦЭМ!$D$34:$D$777,СВЦЭМ!$A$34:$A$777,$A55,СВЦЭМ!$B$34:$B$777,J$47)+'СЕТ СН'!$G$11+СВЦЭМ!$D$10+'СЕТ СН'!$G$6-'СЕТ СН'!$G$23</f>
        <v>1196.53286475</v>
      </c>
      <c r="K55" s="37">
        <f>SUMIFS(СВЦЭМ!$D$34:$D$777,СВЦЭМ!$A$34:$A$777,$A55,СВЦЭМ!$B$34:$B$777,K$47)+'СЕТ СН'!$G$11+СВЦЭМ!$D$10+'СЕТ СН'!$G$6-'СЕТ СН'!$G$23</f>
        <v>1154.6310262300003</v>
      </c>
      <c r="L55" s="37">
        <f>SUMIFS(СВЦЭМ!$D$34:$D$777,СВЦЭМ!$A$34:$A$777,$A55,СВЦЭМ!$B$34:$B$777,L$47)+'СЕТ СН'!$G$11+СВЦЭМ!$D$10+'СЕТ СН'!$G$6-'СЕТ СН'!$G$23</f>
        <v>1137.8712304000001</v>
      </c>
      <c r="M55" s="37">
        <f>SUMIFS(СВЦЭМ!$D$34:$D$777,СВЦЭМ!$A$34:$A$777,$A55,СВЦЭМ!$B$34:$B$777,M$47)+'СЕТ СН'!$G$11+СВЦЭМ!$D$10+'СЕТ СН'!$G$6-'СЕТ СН'!$G$23</f>
        <v>1138.0134318200003</v>
      </c>
      <c r="N55" s="37">
        <f>SUMIFS(СВЦЭМ!$D$34:$D$777,СВЦЭМ!$A$34:$A$777,$A55,СВЦЭМ!$B$34:$B$777,N$47)+'СЕТ СН'!$G$11+СВЦЭМ!$D$10+'СЕТ СН'!$G$6-'СЕТ СН'!$G$23</f>
        <v>1132.1493686900003</v>
      </c>
      <c r="O55" s="37">
        <f>SUMIFS(СВЦЭМ!$D$34:$D$777,СВЦЭМ!$A$34:$A$777,$A55,СВЦЭМ!$B$34:$B$777,O$47)+'СЕТ СН'!$G$11+СВЦЭМ!$D$10+'СЕТ СН'!$G$6-'СЕТ СН'!$G$23</f>
        <v>1143.4738522600001</v>
      </c>
      <c r="P55" s="37">
        <f>SUMIFS(СВЦЭМ!$D$34:$D$777,СВЦЭМ!$A$34:$A$777,$A55,СВЦЭМ!$B$34:$B$777,P$47)+'СЕТ СН'!$G$11+СВЦЭМ!$D$10+'СЕТ СН'!$G$6-'СЕТ СН'!$G$23</f>
        <v>1152.43419159</v>
      </c>
      <c r="Q55" s="37">
        <f>SUMIFS(СВЦЭМ!$D$34:$D$777,СВЦЭМ!$A$34:$A$777,$A55,СВЦЭМ!$B$34:$B$777,Q$47)+'СЕТ СН'!$G$11+СВЦЭМ!$D$10+'СЕТ СН'!$G$6-'СЕТ СН'!$G$23</f>
        <v>1166.32674959</v>
      </c>
      <c r="R55" s="37">
        <f>SUMIFS(СВЦЭМ!$D$34:$D$777,СВЦЭМ!$A$34:$A$777,$A55,СВЦЭМ!$B$34:$B$777,R$47)+'СЕТ СН'!$G$11+СВЦЭМ!$D$10+'СЕТ СН'!$G$6-'СЕТ СН'!$G$23</f>
        <v>1162.5444734600001</v>
      </c>
      <c r="S55" s="37">
        <f>SUMIFS(СВЦЭМ!$D$34:$D$777,СВЦЭМ!$A$34:$A$777,$A55,СВЦЭМ!$B$34:$B$777,S$47)+'СЕТ СН'!$G$11+СВЦЭМ!$D$10+'СЕТ СН'!$G$6-'СЕТ СН'!$G$23</f>
        <v>1137.7296370900003</v>
      </c>
      <c r="T55" s="37">
        <f>SUMIFS(СВЦЭМ!$D$34:$D$777,СВЦЭМ!$A$34:$A$777,$A55,СВЦЭМ!$B$34:$B$777,T$47)+'СЕТ СН'!$G$11+СВЦЭМ!$D$10+'СЕТ СН'!$G$6-'СЕТ СН'!$G$23</f>
        <v>1153.77111238</v>
      </c>
      <c r="U55" s="37">
        <f>SUMIFS(СВЦЭМ!$D$34:$D$777,СВЦЭМ!$A$34:$A$777,$A55,СВЦЭМ!$B$34:$B$777,U$47)+'СЕТ СН'!$G$11+СВЦЭМ!$D$10+'СЕТ СН'!$G$6-'СЕТ СН'!$G$23</f>
        <v>1151.3362740400003</v>
      </c>
      <c r="V55" s="37">
        <f>SUMIFS(СВЦЭМ!$D$34:$D$777,СВЦЭМ!$A$34:$A$777,$A55,СВЦЭМ!$B$34:$B$777,V$47)+'СЕТ СН'!$G$11+СВЦЭМ!$D$10+'СЕТ СН'!$G$6-'СЕТ СН'!$G$23</f>
        <v>1144.85504962</v>
      </c>
      <c r="W55" s="37">
        <f>SUMIFS(СВЦЭМ!$D$34:$D$777,СВЦЭМ!$A$34:$A$777,$A55,СВЦЭМ!$B$34:$B$777,W$47)+'СЕТ СН'!$G$11+СВЦЭМ!$D$10+'СЕТ СН'!$G$6-'СЕТ СН'!$G$23</f>
        <v>1143.4739319400001</v>
      </c>
      <c r="X55" s="37">
        <f>SUMIFS(СВЦЭМ!$D$34:$D$777,СВЦЭМ!$A$34:$A$777,$A55,СВЦЭМ!$B$34:$B$777,X$47)+'СЕТ СН'!$G$11+СВЦЭМ!$D$10+'СЕТ СН'!$G$6-'СЕТ СН'!$G$23</f>
        <v>1160.59494541</v>
      </c>
      <c r="Y55" s="37">
        <f>SUMIFS(СВЦЭМ!$D$34:$D$777,СВЦЭМ!$A$34:$A$777,$A55,СВЦЭМ!$B$34:$B$777,Y$47)+'СЕТ СН'!$G$11+СВЦЭМ!$D$10+'СЕТ СН'!$G$6-'СЕТ СН'!$G$23</f>
        <v>1225.8776550000002</v>
      </c>
    </row>
    <row r="56" spans="1:25" ht="15.75" x14ac:dyDescent="0.2">
      <c r="A56" s="36">
        <f t="shared" si="1"/>
        <v>42744</v>
      </c>
      <c r="B56" s="37">
        <f>SUMIFS(СВЦЭМ!$D$34:$D$777,СВЦЭМ!$A$34:$A$777,$A56,СВЦЭМ!$B$34:$B$777,B$47)+'СЕТ СН'!$G$11+СВЦЭМ!$D$10+'СЕТ СН'!$G$6-'СЕТ СН'!$G$23</f>
        <v>1267.6927268900004</v>
      </c>
      <c r="C56" s="37">
        <f>SUMIFS(СВЦЭМ!$D$34:$D$777,СВЦЭМ!$A$34:$A$777,$A56,СВЦЭМ!$B$34:$B$777,C$47)+'СЕТ СН'!$G$11+СВЦЭМ!$D$10+'СЕТ СН'!$G$6-'СЕТ СН'!$G$23</f>
        <v>1306.86675999</v>
      </c>
      <c r="D56" s="37">
        <f>SUMIFS(СВЦЭМ!$D$34:$D$777,СВЦЭМ!$A$34:$A$777,$A56,СВЦЭМ!$B$34:$B$777,D$47)+'СЕТ СН'!$G$11+СВЦЭМ!$D$10+'СЕТ СН'!$G$6-'СЕТ СН'!$G$23</f>
        <v>1336.1592156900001</v>
      </c>
      <c r="E56" s="37">
        <f>SUMIFS(СВЦЭМ!$D$34:$D$777,СВЦЭМ!$A$34:$A$777,$A56,СВЦЭМ!$B$34:$B$777,E$47)+'СЕТ СН'!$G$11+СВЦЭМ!$D$10+'СЕТ СН'!$G$6-'СЕТ СН'!$G$23</f>
        <v>1349.5402116700002</v>
      </c>
      <c r="F56" s="37">
        <f>SUMIFS(СВЦЭМ!$D$34:$D$777,СВЦЭМ!$A$34:$A$777,$A56,СВЦЭМ!$B$34:$B$777,F$47)+'СЕТ СН'!$G$11+СВЦЭМ!$D$10+'СЕТ СН'!$G$6-'СЕТ СН'!$G$23</f>
        <v>1346.6706689300004</v>
      </c>
      <c r="G56" s="37">
        <f>SUMIFS(СВЦЭМ!$D$34:$D$777,СВЦЭМ!$A$34:$A$777,$A56,СВЦЭМ!$B$34:$B$777,G$47)+'СЕТ СН'!$G$11+СВЦЭМ!$D$10+'СЕТ СН'!$G$6-'СЕТ СН'!$G$23</f>
        <v>1336.04796648</v>
      </c>
      <c r="H56" s="37">
        <f>SUMIFS(СВЦЭМ!$D$34:$D$777,СВЦЭМ!$A$34:$A$777,$A56,СВЦЭМ!$B$34:$B$777,H$47)+'СЕТ СН'!$G$11+СВЦЭМ!$D$10+'СЕТ СН'!$G$6-'СЕТ СН'!$G$23</f>
        <v>1279.76156799</v>
      </c>
      <c r="I56" s="37">
        <f>SUMIFS(СВЦЭМ!$D$34:$D$777,СВЦЭМ!$A$34:$A$777,$A56,СВЦЭМ!$B$34:$B$777,I$47)+'СЕТ СН'!$G$11+СВЦЭМ!$D$10+'СЕТ СН'!$G$6-'СЕТ СН'!$G$23</f>
        <v>1230.7843385700003</v>
      </c>
      <c r="J56" s="37">
        <f>SUMIFS(СВЦЭМ!$D$34:$D$777,СВЦЭМ!$A$34:$A$777,$A56,СВЦЭМ!$B$34:$B$777,J$47)+'СЕТ СН'!$G$11+СВЦЭМ!$D$10+'СЕТ СН'!$G$6-'СЕТ СН'!$G$23</f>
        <v>1167.3047959700002</v>
      </c>
      <c r="K56" s="37">
        <f>SUMIFS(СВЦЭМ!$D$34:$D$777,СВЦЭМ!$A$34:$A$777,$A56,СВЦЭМ!$B$34:$B$777,K$47)+'СЕТ СН'!$G$11+СВЦЭМ!$D$10+'СЕТ СН'!$G$6-'СЕТ СН'!$G$23</f>
        <v>1143.3250434200004</v>
      </c>
      <c r="L56" s="37">
        <f>SUMIFS(СВЦЭМ!$D$34:$D$777,СВЦЭМ!$A$34:$A$777,$A56,СВЦЭМ!$B$34:$B$777,L$47)+'СЕТ СН'!$G$11+СВЦЭМ!$D$10+'СЕТ СН'!$G$6-'СЕТ СН'!$G$23</f>
        <v>1141.1746620100002</v>
      </c>
      <c r="M56" s="37">
        <f>SUMIFS(СВЦЭМ!$D$34:$D$777,СВЦЭМ!$A$34:$A$777,$A56,СВЦЭМ!$B$34:$B$777,M$47)+'СЕТ СН'!$G$11+СВЦЭМ!$D$10+'СЕТ СН'!$G$6-'СЕТ СН'!$G$23</f>
        <v>1138.94953347</v>
      </c>
      <c r="N56" s="37">
        <f>SUMIFS(СВЦЭМ!$D$34:$D$777,СВЦЭМ!$A$34:$A$777,$A56,СВЦЭМ!$B$34:$B$777,N$47)+'СЕТ СН'!$G$11+СВЦЭМ!$D$10+'СЕТ СН'!$G$6-'СЕТ СН'!$G$23</f>
        <v>1159.3763967</v>
      </c>
      <c r="O56" s="37">
        <f>SUMIFS(СВЦЭМ!$D$34:$D$777,СВЦЭМ!$A$34:$A$777,$A56,СВЦЭМ!$B$34:$B$777,O$47)+'СЕТ СН'!$G$11+СВЦЭМ!$D$10+'СЕТ СН'!$G$6-'СЕТ СН'!$G$23</f>
        <v>1159.5554236000003</v>
      </c>
      <c r="P56" s="37">
        <f>SUMIFS(СВЦЭМ!$D$34:$D$777,СВЦЭМ!$A$34:$A$777,$A56,СВЦЭМ!$B$34:$B$777,P$47)+'СЕТ СН'!$G$11+СВЦЭМ!$D$10+'СЕТ СН'!$G$6-'СЕТ СН'!$G$23</f>
        <v>1161.90218147</v>
      </c>
      <c r="Q56" s="37">
        <f>SUMIFS(СВЦЭМ!$D$34:$D$777,СВЦЭМ!$A$34:$A$777,$A56,СВЦЭМ!$B$34:$B$777,Q$47)+'СЕТ СН'!$G$11+СВЦЭМ!$D$10+'СЕТ СН'!$G$6-'СЕТ СН'!$G$23</f>
        <v>1161.4101939700004</v>
      </c>
      <c r="R56" s="37">
        <f>SUMIFS(СВЦЭМ!$D$34:$D$777,СВЦЭМ!$A$34:$A$777,$A56,СВЦЭМ!$B$34:$B$777,R$47)+'СЕТ СН'!$G$11+СВЦЭМ!$D$10+'СЕТ СН'!$G$6-'СЕТ СН'!$G$23</f>
        <v>1163.9340907800001</v>
      </c>
      <c r="S56" s="37">
        <f>SUMIFS(СВЦЭМ!$D$34:$D$777,СВЦЭМ!$A$34:$A$777,$A56,СВЦЭМ!$B$34:$B$777,S$47)+'СЕТ СН'!$G$11+СВЦЭМ!$D$10+'СЕТ СН'!$G$6-'СЕТ СН'!$G$23</f>
        <v>1157.24732494</v>
      </c>
      <c r="T56" s="37">
        <f>SUMIFS(СВЦЭМ!$D$34:$D$777,СВЦЭМ!$A$34:$A$777,$A56,СВЦЭМ!$B$34:$B$777,T$47)+'СЕТ СН'!$G$11+СВЦЭМ!$D$10+'СЕТ СН'!$G$6-'СЕТ СН'!$G$23</f>
        <v>1142.2699185000001</v>
      </c>
      <c r="U56" s="37">
        <f>SUMIFS(СВЦЭМ!$D$34:$D$777,СВЦЭМ!$A$34:$A$777,$A56,СВЦЭМ!$B$34:$B$777,U$47)+'СЕТ СН'!$G$11+СВЦЭМ!$D$10+'СЕТ СН'!$G$6-'СЕТ СН'!$G$23</f>
        <v>1146.0909050800001</v>
      </c>
      <c r="V56" s="37">
        <f>SUMIFS(СВЦЭМ!$D$34:$D$777,СВЦЭМ!$A$34:$A$777,$A56,СВЦЭМ!$B$34:$B$777,V$47)+'СЕТ СН'!$G$11+СВЦЭМ!$D$10+'СЕТ СН'!$G$6-'СЕТ СН'!$G$23</f>
        <v>1145.7314244200002</v>
      </c>
      <c r="W56" s="37">
        <f>SUMIFS(СВЦЭМ!$D$34:$D$777,СВЦЭМ!$A$34:$A$777,$A56,СВЦЭМ!$B$34:$B$777,W$47)+'СЕТ СН'!$G$11+СВЦЭМ!$D$10+'СЕТ СН'!$G$6-'СЕТ СН'!$G$23</f>
        <v>1146.6526392600003</v>
      </c>
      <c r="X56" s="37">
        <f>SUMIFS(СВЦЭМ!$D$34:$D$777,СВЦЭМ!$A$34:$A$777,$A56,СВЦЭМ!$B$34:$B$777,X$47)+'СЕТ СН'!$G$11+СВЦЭМ!$D$10+'СЕТ СН'!$G$6-'СЕТ СН'!$G$23</f>
        <v>1156.2094761000003</v>
      </c>
      <c r="Y56" s="37">
        <f>SUMIFS(СВЦЭМ!$D$34:$D$777,СВЦЭМ!$A$34:$A$777,$A56,СВЦЭМ!$B$34:$B$777,Y$47)+'СЕТ СН'!$G$11+СВЦЭМ!$D$10+'СЕТ СН'!$G$6-'СЕТ СН'!$G$23</f>
        <v>1208.9901748500001</v>
      </c>
    </row>
    <row r="57" spans="1:25" ht="15.75" x14ac:dyDescent="0.2">
      <c r="A57" s="36">
        <f t="shared" si="1"/>
        <v>42745</v>
      </c>
      <c r="B57" s="37">
        <f>SUMIFS(СВЦЭМ!$D$34:$D$777,СВЦЭМ!$A$34:$A$777,$A57,СВЦЭМ!$B$34:$B$777,B$47)+'СЕТ СН'!$G$11+СВЦЭМ!$D$10+'СЕТ СН'!$G$6-'СЕТ СН'!$G$23</f>
        <v>1310.5149877200001</v>
      </c>
      <c r="C57" s="37">
        <f>SUMIFS(СВЦЭМ!$D$34:$D$777,СВЦЭМ!$A$34:$A$777,$A57,СВЦЭМ!$B$34:$B$777,C$47)+'СЕТ СН'!$G$11+СВЦЭМ!$D$10+'СЕТ СН'!$G$6-'СЕТ СН'!$G$23</f>
        <v>1341.3627606500004</v>
      </c>
      <c r="D57" s="37">
        <f>SUMIFS(СВЦЭМ!$D$34:$D$777,СВЦЭМ!$A$34:$A$777,$A57,СВЦЭМ!$B$34:$B$777,D$47)+'СЕТ СН'!$G$11+СВЦЭМ!$D$10+'СЕТ СН'!$G$6-'СЕТ СН'!$G$23</f>
        <v>1344.9400594400004</v>
      </c>
      <c r="E57" s="37">
        <f>SUMIFS(СВЦЭМ!$D$34:$D$777,СВЦЭМ!$A$34:$A$777,$A57,СВЦЭМ!$B$34:$B$777,E$47)+'СЕТ СН'!$G$11+СВЦЭМ!$D$10+'СЕТ СН'!$G$6-'СЕТ СН'!$G$23</f>
        <v>1347.9926431000004</v>
      </c>
      <c r="F57" s="37">
        <f>SUMIFS(СВЦЭМ!$D$34:$D$777,СВЦЭМ!$A$34:$A$777,$A57,СВЦЭМ!$B$34:$B$777,F$47)+'СЕТ СН'!$G$11+СВЦЭМ!$D$10+'СЕТ СН'!$G$6-'СЕТ СН'!$G$23</f>
        <v>1348.4948998600003</v>
      </c>
      <c r="G57" s="37">
        <f>SUMIFS(СВЦЭМ!$D$34:$D$777,СВЦЭМ!$A$34:$A$777,$A57,СВЦЭМ!$B$34:$B$777,G$47)+'СЕТ СН'!$G$11+СВЦЭМ!$D$10+'СЕТ СН'!$G$6-'СЕТ СН'!$G$23</f>
        <v>1348.4670256900004</v>
      </c>
      <c r="H57" s="37">
        <f>SUMIFS(СВЦЭМ!$D$34:$D$777,СВЦЭМ!$A$34:$A$777,$A57,СВЦЭМ!$B$34:$B$777,H$47)+'СЕТ СН'!$G$11+СВЦЭМ!$D$10+'СЕТ СН'!$G$6-'СЕТ СН'!$G$23</f>
        <v>1312.5059064900001</v>
      </c>
      <c r="I57" s="37">
        <f>SUMIFS(СВЦЭМ!$D$34:$D$777,СВЦЭМ!$A$34:$A$777,$A57,СВЦЭМ!$B$34:$B$777,I$47)+'СЕТ СН'!$G$11+СВЦЭМ!$D$10+'СЕТ СН'!$G$6-'СЕТ СН'!$G$23</f>
        <v>1235.9649812000002</v>
      </c>
      <c r="J57" s="37">
        <f>SUMIFS(СВЦЭМ!$D$34:$D$777,СВЦЭМ!$A$34:$A$777,$A57,СВЦЭМ!$B$34:$B$777,J$47)+'СЕТ СН'!$G$11+СВЦЭМ!$D$10+'СЕТ СН'!$G$6-'СЕТ СН'!$G$23</f>
        <v>1160.9050308700002</v>
      </c>
      <c r="K57" s="37">
        <f>SUMIFS(СВЦЭМ!$D$34:$D$777,СВЦЭМ!$A$34:$A$777,$A57,СВЦЭМ!$B$34:$B$777,K$47)+'СЕТ СН'!$G$11+СВЦЭМ!$D$10+'СЕТ СН'!$G$6-'СЕТ СН'!$G$23</f>
        <v>1151.12435405</v>
      </c>
      <c r="L57" s="37">
        <f>SUMIFS(СВЦЭМ!$D$34:$D$777,СВЦЭМ!$A$34:$A$777,$A57,СВЦЭМ!$B$34:$B$777,L$47)+'СЕТ СН'!$G$11+СВЦЭМ!$D$10+'СЕТ СН'!$G$6-'СЕТ СН'!$G$23</f>
        <v>1151.4364045500001</v>
      </c>
      <c r="M57" s="37">
        <f>SUMIFS(СВЦЭМ!$D$34:$D$777,СВЦЭМ!$A$34:$A$777,$A57,СВЦЭМ!$B$34:$B$777,M$47)+'СЕТ СН'!$G$11+СВЦЭМ!$D$10+'СЕТ СН'!$G$6-'СЕТ СН'!$G$23</f>
        <v>1144.0398980600003</v>
      </c>
      <c r="N57" s="37">
        <f>SUMIFS(СВЦЭМ!$D$34:$D$777,СВЦЭМ!$A$34:$A$777,$A57,СВЦЭМ!$B$34:$B$777,N$47)+'СЕТ СН'!$G$11+СВЦЭМ!$D$10+'СЕТ СН'!$G$6-'СЕТ СН'!$G$23</f>
        <v>1148.04545762</v>
      </c>
      <c r="O57" s="37">
        <f>SUMIFS(СВЦЭМ!$D$34:$D$777,СВЦЭМ!$A$34:$A$777,$A57,СВЦЭМ!$B$34:$B$777,O$47)+'СЕТ СН'!$G$11+СВЦЭМ!$D$10+'СЕТ СН'!$G$6-'СЕТ СН'!$G$23</f>
        <v>1157.7696258200003</v>
      </c>
      <c r="P57" s="37">
        <f>SUMIFS(СВЦЭМ!$D$34:$D$777,СВЦЭМ!$A$34:$A$777,$A57,СВЦЭМ!$B$34:$B$777,P$47)+'СЕТ СН'!$G$11+СВЦЭМ!$D$10+'СЕТ СН'!$G$6-'СЕТ СН'!$G$23</f>
        <v>1168.5549993300001</v>
      </c>
      <c r="Q57" s="37">
        <f>SUMIFS(СВЦЭМ!$D$34:$D$777,СВЦЭМ!$A$34:$A$777,$A57,СВЦЭМ!$B$34:$B$777,Q$47)+'СЕТ СН'!$G$11+СВЦЭМ!$D$10+'СЕТ СН'!$G$6-'СЕТ СН'!$G$23</f>
        <v>1182.0556440200003</v>
      </c>
      <c r="R57" s="37">
        <f>SUMIFS(СВЦЭМ!$D$34:$D$777,СВЦЭМ!$A$34:$A$777,$A57,СВЦЭМ!$B$34:$B$777,R$47)+'СЕТ СН'!$G$11+СВЦЭМ!$D$10+'СЕТ СН'!$G$6-'СЕТ СН'!$G$23</f>
        <v>1179.9272691800002</v>
      </c>
      <c r="S57" s="37">
        <f>SUMIFS(СВЦЭМ!$D$34:$D$777,СВЦЭМ!$A$34:$A$777,$A57,СВЦЭМ!$B$34:$B$777,S$47)+'СЕТ СН'!$G$11+СВЦЭМ!$D$10+'СЕТ СН'!$G$6-'СЕТ СН'!$G$23</f>
        <v>1154.0125188900001</v>
      </c>
      <c r="T57" s="37">
        <f>SUMIFS(СВЦЭМ!$D$34:$D$777,СВЦЭМ!$A$34:$A$777,$A57,СВЦЭМ!$B$34:$B$777,T$47)+'СЕТ СН'!$G$11+СВЦЭМ!$D$10+'СЕТ СН'!$G$6-'СЕТ СН'!$G$23</f>
        <v>1147.4913686100003</v>
      </c>
      <c r="U57" s="37">
        <f>SUMIFS(СВЦЭМ!$D$34:$D$777,СВЦЭМ!$A$34:$A$777,$A57,СВЦЭМ!$B$34:$B$777,U$47)+'СЕТ СН'!$G$11+СВЦЭМ!$D$10+'СЕТ СН'!$G$6-'СЕТ СН'!$G$23</f>
        <v>1147.8910615200002</v>
      </c>
      <c r="V57" s="37">
        <f>SUMIFS(СВЦЭМ!$D$34:$D$777,СВЦЭМ!$A$34:$A$777,$A57,СВЦЭМ!$B$34:$B$777,V$47)+'СЕТ СН'!$G$11+СВЦЭМ!$D$10+'СЕТ СН'!$G$6-'СЕТ СН'!$G$23</f>
        <v>1144.7142286100002</v>
      </c>
      <c r="W57" s="37">
        <f>SUMIFS(СВЦЭМ!$D$34:$D$777,СВЦЭМ!$A$34:$A$777,$A57,СВЦЭМ!$B$34:$B$777,W$47)+'СЕТ СН'!$G$11+СВЦЭМ!$D$10+'СЕТ СН'!$G$6-'СЕТ СН'!$G$23</f>
        <v>1143.6206730100002</v>
      </c>
      <c r="X57" s="37">
        <f>SUMIFS(СВЦЭМ!$D$34:$D$777,СВЦЭМ!$A$34:$A$777,$A57,СВЦЭМ!$B$34:$B$777,X$47)+'СЕТ СН'!$G$11+СВЦЭМ!$D$10+'СЕТ СН'!$G$6-'СЕТ СН'!$G$23</f>
        <v>1166.9715267900001</v>
      </c>
      <c r="Y57" s="37">
        <f>SUMIFS(СВЦЭМ!$D$34:$D$777,СВЦЭМ!$A$34:$A$777,$A57,СВЦЭМ!$B$34:$B$777,Y$47)+'СЕТ СН'!$G$11+СВЦЭМ!$D$10+'СЕТ СН'!$G$6-'СЕТ СН'!$G$23</f>
        <v>1240.3024126700002</v>
      </c>
    </row>
    <row r="58" spans="1:25" ht="15.75" x14ac:dyDescent="0.2">
      <c r="A58" s="36">
        <f t="shared" si="1"/>
        <v>42746</v>
      </c>
      <c r="B58" s="37">
        <f>SUMIFS(СВЦЭМ!$D$34:$D$777,СВЦЭМ!$A$34:$A$777,$A58,СВЦЭМ!$B$34:$B$777,B$47)+'СЕТ СН'!$G$11+СВЦЭМ!$D$10+'СЕТ СН'!$G$6-'СЕТ СН'!$G$23</f>
        <v>1258.5994265100003</v>
      </c>
      <c r="C58" s="37">
        <f>SUMIFS(СВЦЭМ!$D$34:$D$777,СВЦЭМ!$A$34:$A$777,$A58,СВЦЭМ!$B$34:$B$777,C$47)+'СЕТ СН'!$G$11+СВЦЭМ!$D$10+'СЕТ СН'!$G$6-'СЕТ СН'!$G$23</f>
        <v>1271.1078519000002</v>
      </c>
      <c r="D58" s="37">
        <f>SUMIFS(СВЦЭМ!$D$34:$D$777,СВЦЭМ!$A$34:$A$777,$A58,СВЦЭМ!$B$34:$B$777,D$47)+'СЕТ СН'!$G$11+СВЦЭМ!$D$10+'СЕТ СН'!$G$6-'СЕТ СН'!$G$23</f>
        <v>1280.2694617100001</v>
      </c>
      <c r="E58" s="37">
        <f>SUMIFS(СВЦЭМ!$D$34:$D$777,СВЦЭМ!$A$34:$A$777,$A58,СВЦЭМ!$B$34:$B$777,E$47)+'СЕТ СН'!$G$11+СВЦЭМ!$D$10+'СЕТ СН'!$G$6-'СЕТ СН'!$G$23</f>
        <v>1275.29616816</v>
      </c>
      <c r="F58" s="37">
        <f>SUMIFS(СВЦЭМ!$D$34:$D$777,СВЦЭМ!$A$34:$A$777,$A58,СВЦЭМ!$B$34:$B$777,F$47)+'СЕТ СН'!$G$11+СВЦЭМ!$D$10+'СЕТ СН'!$G$6-'СЕТ СН'!$G$23</f>
        <v>1275.93499514</v>
      </c>
      <c r="G58" s="37">
        <f>SUMIFS(СВЦЭМ!$D$34:$D$777,СВЦЭМ!$A$34:$A$777,$A58,СВЦЭМ!$B$34:$B$777,G$47)+'СЕТ СН'!$G$11+СВЦЭМ!$D$10+'СЕТ СН'!$G$6-'СЕТ СН'!$G$23</f>
        <v>1271.0245939700003</v>
      </c>
      <c r="H58" s="37">
        <f>SUMIFS(СВЦЭМ!$D$34:$D$777,СВЦЭМ!$A$34:$A$777,$A58,СВЦЭМ!$B$34:$B$777,H$47)+'СЕТ СН'!$G$11+СВЦЭМ!$D$10+'СЕТ СН'!$G$6-'СЕТ СН'!$G$23</f>
        <v>1271.1830671500002</v>
      </c>
      <c r="I58" s="37">
        <f>SUMIFS(СВЦЭМ!$D$34:$D$777,СВЦЭМ!$A$34:$A$777,$A58,СВЦЭМ!$B$34:$B$777,I$47)+'СЕТ СН'!$G$11+СВЦЭМ!$D$10+'СЕТ СН'!$G$6-'СЕТ СН'!$G$23</f>
        <v>1247.2704370400002</v>
      </c>
      <c r="J58" s="37">
        <f>SUMIFS(СВЦЭМ!$D$34:$D$777,СВЦЭМ!$A$34:$A$777,$A58,СВЦЭМ!$B$34:$B$777,J$47)+'СЕТ СН'!$G$11+СВЦЭМ!$D$10+'СЕТ СН'!$G$6-'СЕТ СН'!$G$23</f>
        <v>1188.7393141300004</v>
      </c>
      <c r="K58" s="37">
        <f>SUMIFS(СВЦЭМ!$D$34:$D$777,СВЦЭМ!$A$34:$A$777,$A58,СВЦЭМ!$B$34:$B$777,K$47)+'СЕТ СН'!$G$11+СВЦЭМ!$D$10+'СЕТ СН'!$G$6-'СЕТ СН'!$G$23</f>
        <v>1208.7205954000001</v>
      </c>
      <c r="L58" s="37">
        <f>SUMIFS(СВЦЭМ!$D$34:$D$777,СВЦЭМ!$A$34:$A$777,$A58,СВЦЭМ!$B$34:$B$777,L$47)+'СЕТ СН'!$G$11+СВЦЭМ!$D$10+'СЕТ СН'!$G$6-'СЕТ СН'!$G$23</f>
        <v>1247.3585861500001</v>
      </c>
      <c r="M58" s="37">
        <f>SUMIFS(СВЦЭМ!$D$34:$D$777,СВЦЭМ!$A$34:$A$777,$A58,СВЦЭМ!$B$34:$B$777,M$47)+'СЕТ СН'!$G$11+СВЦЭМ!$D$10+'СЕТ СН'!$G$6-'СЕТ СН'!$G$23</f>
        <v>1241.8638147800002</v>
      </c>
      <c r="N58" s="37">
        <f>SUMIFS(СВЦЭМ!$D$34:$D$777,СВЦЭМ!$A$34:$A$777,$A58,СВЦЭМ!$B$34:$B$777,N$47)+'СЕТ СН'!$G$11+СВЦЭМ!$D$10+'СЕТ СН'!$G$6-'СЕТ СН'!$G$23</f>
        <v>1226.88408626</v>
      </c>
      <c r="O58" s="37">
        <f>SUMIFS(СВЦЭМ!$D$34:$D$777,СВЦЭМ!$A$34:$A$777,$A58,СВЦЭМ!$B$34:$B$777,O$47)+'СЕТ СН'!$G$11+СВЦЭМ!$D$10+'СЕТ СН'!$G$6-'СЕТ СН'!$G$23</f>
        <v>1221.81116823</v>
      </c>
      <c r="P58" s="37">
        <f>SUMIFS(СВЦЭМ!$D$34:$D$777,СВЦЭМ!$A$34:$A$777,$A58,СВЦЭМ!$B$34:$B$777,P$47)+'СЕТ СН'!$G$11+СВЦЭМ!$D$10+'СЕТ СН'!$G$6-'СЕТ СН'!$G$23</f>
        <v>1215.7111791900002</v>
      </c>
      <c r="Q58" s="37">
        <f>SUMIFS(СВЦЭМ!$D$34:$D$777,СВЦЭМ!$A$34:$A$777,$A58,СВЦЭМ!$B$34:$B$777,Q$47)+'СЕТ СН'!$G$11+СВЦЭМ!$D$10+'СЕТ СН'!$G$6-'СЕТ СН'!$G$23</f>
        <v>1209.6405310499999</v>
      </c>
      <c r="R58" s="37">
        <f>SUMIFS(СВЦЭМ!$D$34:$D$777,СВЦЭМ!$A$34:$A$777,$A58,СВЦЭМ!$B$34:$B$777,R$47)+'СЕТ СН'!$G$11+СВЦЭМ!$D$10+'СЕТ СН'!$G$6-'СЕТ СН'!$G$23</f>
        <v>1210.66546647</v>
      </c>
      <c r="S58" s="37">
        <f>SUMIFS(СВЦЭМ!$D$34:$D$777,СВЦЭМ!$A$34:$A$777,$A58,СВЦЭМ!$B$34:$B$777,S$47)+'СЕТ СН'!$G$11+СВЦЭМ!$D$10+'СЕТ СН'!$G$6-'СЕТ СН'!$G$23</f>
        <v>1194.2496090300001</v>
      </c>
      <c r="T58" s="37">
        <f>SUMIFS(СВЦЭМ!$D$34:$D$777,СВЦЭМ!$A$34:$A$777,$A58,СВЦЭМ!$B$34:$B$777,T$47)+'СЕТ СН'!$G$11+СВЦЭМ!$D$10+'СЕТ СН'!$G$6-'СЕТ СН'!$G$23</f>
        <v>1126.3773385500003</v>
      </c>
      <c r="U58" s="37">
        <f>SUMIFS(СВЦЭМ!$D$34:$D$777,СВЦЭМ!$A$34:$A$777,$A58,СВЦЭМ!$B$34:$B$777,U$47)+'СЕТ СН'!$G$11+СВЦЭМ!$D$10+'СЕТ СН'!$G$6-'СЕТ СН'!$G$23</f>
        <v>1125.42208794</v>
      </c>
      <c r="V58" s="37">
        <f>SUMIFS(СВЦЭМ!$D$34:$D$777,СВЦЭМ!$A$34:$A$777,$A58,СВЦЭМ!$B$34:$B$777,V$47)+'СЕТ СН'!$G$11+СВЦЭМ!$D$10+'СЕТ СН'!$G$6-'СЕТ СН'!$G$23</f>
        <v>1126.9797085499999</v>
      </c>
      <c r="W58" s="37">
        <f>SUMIFS(СВЦЭМ!$D$34:$D$777,СВЦЭМ!$A$34:$A$777,$A58,СВЦЭМ!$B$34:$B$777,W$47)+'СЕТ СН'!$G$11+СВЦЭМ!$D$10+'СЕТ СН'!$G$6-'СЕТ СН'!$G$23</f>
        <v>1142.2347602899999</v>
      </c>
      <c r="X58" s="37">
        <f>SUMIFS(СВЦЭМ!$D$34:$D$777,СВЦЭМ!$A$34:$A$777,$A58,СВЦЭМ!$B$34:$B$777,X$47)+'СЕТ СН'!$G$11+СВЦЭМ!$D$10+'СЕТ СН'!$G$6-'СЕТ СН'!$G$23</f>
        <v>1169.97638542</v>
      </c>
      <c r="Y58" s="37">
        <f>SUMIFS(СВЦЭМ!$D$34:$D$777,СВЦЭМ!$A$34:$A$777,$A58,СВЦЭМ!$B$34:$B$777,Y$47)+'СЕТ СН'!$G$11+СВЦЭМ!$D$10+'СЕТ СН'!$G$6-'СЕТ СН'!$G$23</f>
        <v>1194.6330579600003</v>
      </c>
    </row>
    <row r="59" spans="1:25" ht="15.75" x14ac:dyDescent="0.2">
      <c r="A59" s="36">
        <f t="shared" si="1"/>
        <v>42747</v>
      </c>
      <c r="B59" s="37">
        <f>SUMIFS(СВЦЭМ!$D$34:$D$777,СВЦЭМ!$A$34:$A$777,$A59,СВЦЭМ!$B$34:$B$777,B$47)+'СЕТ СН'!$G$11+СВЦЭМ!$D$10+'СЕТ СН'!$G$6-'СЕТ СН'!$G$23</f>
        <v>1226.7571084700003</v>
      </c>
      <c r="C59" s="37">
        <f>SUMIFS(СВЦЭМ!$D$34:$D$777,СВЦЭМ!$A$34:$A$777,$A59,СВЦЭМ!$B$34:$B$777,C$47)+'СЕТ СН'!$G$11+СВЦЭМ!$D$10+'СЕТ СН'!$G$6-'СЕТ СН'!$G$23</f>
        <v>1265.7331883100001</v>
      </c>
      <c r="D59" s="37">
        <f>SUMIFS(СВЦЭМ!$D$34:$D$777,СВЦЭМ!$A$34:$A$777,$A59,СВЦЭМ!$B$34:$B$777,D$47)+'СЕТ СН'!$G$11+СВЦЭМ!$D$10+'СЕТ СН'!$G$6-'СЕТ СН'!$G$23</f>
        <v>1278.1601329600003</v>
      </c>
      <c r="E59" s="37">
        <f>SUMIFS(СВЦЭМ!$D$34:$D$777,СВЦЭМ!$A$34:$A$777,$A59,СВЦЭМ!$B$34:$B$777,E$47)+'СЕТ СН'!$G$11+СВЦЭМ!$D$10+'СЕТ СН'!$G$6-'СЕТ СН'!$G$23</f>
        <v>1280.8101750200003</v>
      </c>
      <c r="F59" s="37">
        <f>SUMIFS(СВЦЭМ!$D$34:$D$777,СВЦЭМ!$A$34:$A$777,$A59,СВЦЭМ!$B$34:$B$777,F$47)+'СЕТ СН'!$G$11+СВЦЭМ!$D$10+'СЕТ СН'!$G$6-'СЕТ СН'!$G$23</f>
        <v>1278.4161526900002</v>
      </c>
      <c r="G59" s="37">
        <f>SUMIFS(СВЦЭМ!$D$34:$D$777,СВЦЭМ!$A$34:$A$777,$A59,СВЦЭМ!$B$34:$B$777,G$47)+'СЕТ СН'!$G$11+СВЦЭМ!$D$10+'СЕТ СН'!$G$6-'СЕТ СН'!$G$23</f>
        <v>1281.0206016700004</v>
      </c>
      <c r="H59" s="37">
        <f>SUMIFS(СВЦЭМ!$D$34:$D$777,СВЦЭМ!$A$34:$A$777,$A59,СВЦЭМ!$B$34:$B$777,H$47)+'СЕТ СН'!$G$11+СВЦЭМ!$D$10+'СЕТ СН'!$G$6-'СЕТ СН'!$G$23</f>
        <v>1282.0188168900004</v>
      </c>
      <c r="I59" s="37">
        <f>SUMIFS(СВЦЭМ!$D$34:$D$777,СВЦЭМ!$A$34:$A$777,$A59,СВЦЭМ!$B$34:$B$777,I$47)+'СЕТ СН'!$G$11+СВЦЭМ!$D$10+'СЕТ СН'!$G$6-'СЕТ СН'!$G$23</f>
        <v>1241.02381165</v>
      </c>
      <c r="J59" s="37">
        <f>SUMIFS(СВЦЭМ!$D$34:$D$777,СВЦЭМ!$A$34:$A$777,$A59,СВЦЭМ!$B$34:$B$777,J$47)+'СЕТ СН'!$G$11+СВЦЭМ!$D$10+'СЕТ СН'!$G$6-'СЕТ СН'!$G$23</f>
        <v>1173.9976829700004</v>
      </c>
      <c r="K59" s="37">
        <f>SUMIFS(СВЦЭМ!$D$34:$D$777,СВЦЭМ!$A$34:$A$777,$A59,СВЦЭМ!$B$34:$B$777,K$47)+'СЕТ СН'!$G$11+СВЦЭМ!$D$10+'СЕТ СН'!$G$6-'СЕТ СН'!$G$23</f>
        <v>1160.4013639100003</v>
      </c>
      <c r="L59" s="37">
        <f>SUMIFS(СВЦЭМ!$D$34:$D$777,СВЦЭМ!$A$34:$A$777,$A59,СВЦЭМ!$B$34:$B$777,L$47)+'СЕТ СН'!$G$11+СВЦЭМ!$D$10+'СЕТ СН'!$G$6-'СЕТ СН'!$G$23</f>
        <v>1164.24033702</v>
      </c>
      <c r="M59" s="37">
        <f>SUMIFS(СВЦЭМ!$D$34:$D$777,СВЦЭМ!$A$34:$A$777,$A59,СВЦЭМ!$B$34:$B$777,M$47)+'СЕТ СН'!$G$11+СВЦЭМ!$D$10+'СЕТ СН'!$G$6-'СЕТ СН'!$G$23</f>
        <v>1169.8318369400004</v>
      </c>
      <c r="N59" s="37">
        <f>SUMIFS(СВЦЭМ!$D$34:$D$777,СВЦЭМ!$A$34:$A$777,$A59,СВЦЭМ!$B$34:$B$777,N$47)+'СЕТ СН'!$G$11+СВЦЭМ!$D$10+'СЕТ СН'!$G$6-'СЕТ СН'!$G$23</f>
        <v>1160.2031352500003</v>
      </c>
      <c r="O59" s="37">
        <f>SUMIFS(СВЦЭМ!$D$34:$D$777,СВЦЭМ!$A$34:$A$777,$A59,СВЦЭМ!$B$34:$B$777,O$47)+'СЕТ СН'!$G$11+СВЦЭМ!$D$10+'СЕТ СН'!$G$6-'СЕТ СН'!$G$23</f>
        <v>1165.13482501</v>
      </c>
      <c r="P59" s="37">
        <f>SUMIFS(СВЦЭМ!$D$34:$D$777,СВЦЭМ!$A$34:$A$777,$A59,СВЦЭМ!$B$34:$B$777,P$47)+'СЕТ СН'!$G$11+СВЦЭМ!$D$10+'СЕТ СН'!$G$6-'СЕТ СН'!$G$23</f>
        <v>1170.4208571100003</v>
      </c>
      <c r="Q59" s="37">
        <f>SUMIFS(СВЦЭМ!$D$34:$D$777,СВЦЭМ!$A$34:$A$777,$A59,СВЦЭМ!$B$34:$B$777,Q$47)+'СЕТ СН'!$G$11+СВЦЭМ!$D$10+'СЕТ СН'!$G$6-'СЕТ СН'!$G$23</f>
        <v>1167.39021159</v>
      </c>
      <c r="R59" s="37">
        <f>SUMIFS(СВЦЭМ!$D$34:$D$777,СВЦЭМ!$A$34:$A$777,$A59,СВЦЭМ!$B$34:$B$777,R$47)+'СЕТ СН'!$G$11+СВЦЭМ!$D$10+'СЕТ СН'!$G$6-'СЕТ СН'!$G$23</f>
        <v>1170.1448698600002</v>
      </c>
      <c r="S59" s="37">
        <f>SUMIFS(СВЦЭМ!$D$34:$D$777,СВЦЭМ!$A$34:$A$777,$A59,СВЦЭМ!$B$34:$B$777,S$47)+'СЕТ СН'!$G$11+СВЦЭМ!$D$10+'СЕТ СН'!$G$6-'СЕТ СН'!$G$23</f>
        <v>1185.5045009800001</v>
      </c>
      <c r="T59" s="37">
        <f>SUMIFS(СВЦЭМ!$D$34:$D$777,СВЦЭМ!$A$34:$A$777,$A59,СВЦЭМ!$B$34:$B$777,T$47)+'СЕТ СН'!$G$11+СВЦЭМ!$D$10+'СЕТ СН'!$G$6-'СЕТ СН'!$G$23</f>
        <v>1182.9308786500001</v>
      </c>
      <c r="U59" s="37">
        <f>SUMIFS(СВЦЭМ!$D$34:$D$777,СВЦЭМ!$A$34:$A$777,$A59,СВЦЭМ!$B$34:$B$777,U$47)+'СЕТ СН'!$G$11+СВЦЭМ!$D$10+'СЕТ СН'!$G$6-'СЕТ СН'!$G$23</f>
        <v>1185.9964234399999</v>
      </c>
      <c r="V59" s="37">
        <f>SUMIFS(СВЦЭМ!$D$34:$D$777,СВЦЭМ!$A$34:$A$777,$A59,СВЦЭМ!$B$34:$B$777,V$47)+'СЕТ СН'!$G$11+СВЦЭМ!$D$10+'СЕТ СН'!$G$6-'СЕТ СН'!$G$23</f>
        <v>1190.8872338300002</v>
      </c>
      <c r="W59" s="37">
        <f>SUMIFS(СВЦЭМ!$D$34:$D$777,СВЦЭМ!$A$34:$A$777,$A59,СВЦЭМ!$B$34:$B$777,W$47)+'СЕТ СН'!$G$11+СВЦЭМ!$D$10+'СЕТ СН'!$G$6-'СЕТ СН'!$G$23</f>
        <v>1197.53985883</v>
      </c>
      <c r="X59" s="37">
        <f>SUMIFS(СВЦЭМ!$D$34:$D$777,СВЦЭМ!$A$34:$A$777,$A59,СВЦЭМ!$B$34:$B$777,X$47)+'СЕТ СН'!$G$11+СВЦЭМ!$D$10+'СЕТ СН'!$G$6-'СЕТ СН'!$G$23</f>
        <v>1128.3620842200003</v>
      </c>
      <c r="Y59" s="37">
        <f>SUMIFS(СВЦЭМ!$D$34:$D$777,СВЦЭМ!$A$34:$A$777,$A59,СВЦЭМ!$B$34:$B$777,Y$47)+'СЕТ СН'!$G$11+СВЦЭМ!$D$10+'СЕТ СН'!$G$6-'СЕТ СН'!$G$23</f>
        <v>1195.3780168500002</v>
      </c>
    </row>
    <row r="60" spans="1:25" ht="15.75" x14ac:dyDescent="0.2">
      <c r="A60" s="36">
        <f t="shared" si="1"/>
        <v>42748</v>
      </c>
      <c r="B60" s="37">
        <f>SUMIFS(СВЦЭМ!$D$34:$D$777,СВЦЭМ!$A$34:$A$777,$A60,СВЦЭМ!$B$34:$B$777,B$47)+'СЕТ СН'!$G$11+СВЦЭМ!$D$10+'СЕТ СН'!$G$6-'СЕТ СН'!$G$23</f>
        <v>1294.9607964500001</v>
      </c>
      <c r="C60" s="37">
        <f>SUMIFS(СВЦЭМ!$D$34:$D$777,СВЦЭМ!$A$34:$A$777,$A60,СВЦЭМ!$B$34:$B$777,C$47)+'СЕТ СН'!$G$11+СВЦЭМ!$D$10+'СЕТ СН'!$G$6-'СЕТ СН'!$G$23</f>
        <v>1327.2136100600001</v>
      </c>
      <c r="D60" s="37">
        <f>SUMIFS(СВЦЭМ!$D$34:$D$777,СВЦЭМ!$A$34:$A$777,$A60,СВЦЭМ!$B$34:$B$777,D$47)+'СЕТ СН'!$G$11+СВЦЭМ!$D$10+'СЕТ СН'!$G$6-'СЕТ СН'!$G$23</f>
        <v>1351.78540548</v>
      </c>
      <c r="E60" s="37">
        <f>SUMIFS(СВЦЭМ!$D$34:$D$777,СВЦЭМ!$A$34:$A$777,$A60,СВЦЭМ!$B$34:$B$777,E$47)+'СЕТ СН'!$G$11+СВЦЭМ!$D$10+'СЕТ СН'!$G$6-'СЕТ СН'!$G$23</f>
        <v>1364.5736676700003</v>
      </c>
      <c r="F60" s="37">
        <f>SUMIFS(СВЦЭМ!$D$34:$D$777,СВЦЭМ!$A$34:$A$777,$A60,СВЦЭМ!$B$34:$B$777,F$47)+'СЕТ СН'!$G$11+СВЦЭМ!$D$10+'СЕТ СН'!$G$6-'СЕТ СН'!$G$23</f>
        <v>1363.0013742700003</v>
      </c>
      <c r="G60" s="37">
        <f>SUMIFS(СВЦЭМ!$D$34:$D$777,СВЦЭМ!$A$34:$A$777,$A60,СВЦЭМ!$B$34:$B$777,G$47)+'СЕТ СН'!$G$11+СВЦЭМ!$D$10+'СЕТ СН'!$G$6-'СЕТ СН'!$G$23</f>
        <v>1346.5695770100001</v>
      </c>
      <c r="H60" s="37">
        <f>SUMIFS(СВЦЭМ!$D$34:$D$777,СВЦЭМ!$A$34:$A$777,$A60,СВЦЭМ!$B$34:$B$777,H$47)+'СЕТ СН'!$G$11+СВЦЭМ!$D$10+'СЕТ СН'!$G$6-'СЕТ СН'!$G$23</f>
        <v>1295.88274189</v>
      </c>
      <c r="I60" s="37">
        <f>SUMIFS(СВЦЭМ!$D$34:$D$777,СВЦЭМ!$A$34:$A$777,$A60,СВЦЭМ!$B$34:$B$777,I$47)+'СЕТ СН'!$G$11+СВЦЭМ!$D$10+'СЕТ СН'!$G$6-'СЕТ СН'!$G$23</f>
        <v>1254.44879851</v>
      </c>
      <c r="J60" s="37">
        <f>SUMIFS(СВЦЭМ!$D$34:$D$777,СВЦЭМ!$A$34:$A$777,$A60,СВЦЭМ!$B$34:$B$777,J$47)+'СЕТ СН'!$G$11+СВЦЭМ!$D$10+'СЕТ СН'!$G$6-'СЕТ СН'!$G$23</f>
        <v>1246.35411974</v>
      </c>
      <c r="K60" s="37">
        <f>SUMIFS(СВЦЭМ!$D$34:$D$777,СВЦЭМ!$A$34:$A$777,$A60,СВЦЭМ!$B$34:$B$777,K$47)+'СЕТ СН'!$G$11+СВЦЭМ!$D$10+'СЕТ СН'!$G$6-'СЕТ СН'!$G$23</f>
        <v>1216.2995668600001</v>
      </c>
      <c r="L60" s="37">
        <f>SUMIFS(СВЦЭМ!$D$34:$D$777,СВЦЭМ!$A$34:$A$777,$A60,СВЦЭМ!$B$34:$B$777,L$47)+'СЕТ СН'!$G$11+СВЦЭМ!$D$10+'СЕТ СН'!$G$6-'СЕТ СН'!$G$23</f>
        <v>1202.0168666100003</v>
      </c>
      <c r="M60" s="37">
        <f>SUMIFS(СВЦЭМ!$D$34:$D$777,СВЦЭМ!$A$34:$A$777,$A60,СВЦЭМ!$B$34:$B$777,M$47)+'СЕТ СН'!$G$11+СВЦЭМ!$D$10+'СЕТ СН'!$G$6-'СЕТ СН'!$G$23</f>
        <v>1195.8040005500002</v>
      </c>
      <c r="N60" s="37">
        <f>SUMIFS(СВЦЭМ!$D$34:$D$777,СВЦЭМ!$A$34:$A$777,$A60,СВЦЭМ!$B$34:$B$777,N$47)+'СЕТ СН'!$G$11+СВЦЭМ!$D$10+'СЕТ СН'!$G$6-'СЕТ СН'!$G$23</f>
        <v>1202.0480250700002</v>
      </c>
      <c r="O60" s="37">
        <f>SUMIFS(СВЦЭМ!$D$34:$D$777,СВЦЭМ!$A$34:$A$777,$A60,СВЦЭМ!$B$34:$B$777,O$47)+'СЕТ СН'!$G$11+СВЦЭМ!$D$10+'СЕТ СН'!$G$6-'СЕТ СН'!$G$23</f>
        <v>1207.0367812100003</v>
      </c>
      <c r="P60" s="37">
        <f>SUMIFS(СВЦЭМ!$D$34:$D$777,СВЦЭМ!$A$34:$A$777,$A60,СВЦЭМ!$B$34:$B$777,P$47)+'СЕТ СН'!$G$11+СВЦЭМ!$D$10+'СЕТ СН'!$G$6-'СЕТ СН'!$G$23</f>
        <v>1209.2932683399999</v>
      </c>
      <c r="Q60" s="37">
        <f>SUMIFS(СВЦЭМ!$D$34:$D$777,СВЦЭМ!$A$34:$A$777,$A60,СВЦЭМ!$B$34:$B$777,Q$47)+'СЕТ СН'!$G$11+СВЦЭМ!$D$10+'СЕТ СН'!$G$6-'СЕТ СН'!$G$23</f>
        <v>1212.3116453300004</v>
      </c>
      <c r="R60" s="37">
        <f>SUMIFS(СВЦЭМ!$D$34:$D$777,СВЦЭМ!$A$34:$A$777,$A60,СВЦЭМ!$B$34:$B$777,R$47)+'СЕТ СН'!$G$11+СВЦЭМ!$D$10+'СЕТ СН'!$G$6-'СЕТ СН'!$G$23</f>
        <v>1212.03228309</v>
      </c>
      <c r="S60" s="37">
        <f>SUMIFS(СВЦЭМ!$D$34:$D$777,СВЦЭМ!$A$34:$A$777,$A60,СВЦЭМ!$B$34:$B$777,S$47)+'СЕТ СН'!$G$11+СВЦЭМ!$D$10+'СЕТ СН'!$G$6-'СЕТ СН'!$G$23</f>
        <v>1216.9589536600001</v>
      </c>
      <c r="T60" s="37">
        <f>SUMIFS(СВЦЭМ!$D$34:$D$777,СВЦЭМ!$A$34:$A$777,$A60,СВЦЭМ!$B$34:$B$777,T$47)+'СЕТ СН'!$G$11+СВЦЭМ!$D$10+'СЕТ СН'!$G$6-'СЕТ СН'!$G$23</f>
        <v>1210.8467635300003</v>
      </c>
      <c r="U60" s="37">
        <f>SUMIFS(СВЦЭМ!$D$34:$D$777,СВЦЭМ!$A$34:$A$777,$A60,СВЦЭМ!$B$34:$B$777,U$47)+'СЕТ СН'!$G$11+СВЦЭМ!$D$10+'СЕТ СН'!$G$6-'СЕТ СН'!$G$23</f>
        <v>1212.0123294300001</v>
      </c>
      <c r="V60" s="37">
        <f>SUMIFS(СВЦЭМ!$D$34:$D$777,СВЦЭМ!$A$34:$A$777,$A60,СВЦЭМ!$B$34:$B$777,V$47)+'СЕТ СН'!$G$11+СВЦЭМ!$D$10+'СЕТ СН'!$G$6-'СЕТ СН'!$G$23</f>
        <v>1224.7396456900001</v>
      </c>
      <c r="W60" s="37">
        <f>SUMIFS(СВЦЭМ!$D$34:$D$777,СВЦЭМ!$A$34:$A$777,$A60,СВЦЭМ!$B$34:$B$777,W$47)+'СЕТ СН'!$G$11+СВЦЭМ!$D$10+'СЕТ СН'!$G$6-'СЕТ СН'!$G$23</f>
        <v>1223.30187394</v>
      </c>
      <c r="X60" s="37">
        <f>SUMIFS(СВЦЭМ!$D$34:$D$777,СВЦЭМ!$A$34:$A$777,$A60,СВЦЭМ!$B$34:$B$777,X$47)+'СЕТ СН'!$G$11+СВЦЭМ!$D$10+'СЕТ СН'!$G$6-'СЕТ СН'!$G$23</f>
        <v>1233.8547005400001</v>
      </c>
      <c r="Y60" s="37">
        <f>SUMIFS(СВЦЭМ!$D$34:$D$777,СВЦЭМ!$A$34:$A$777,$A60,СВЦЭМ!$B$34:$B$777,Y$47)+'СЕТ СН'!$G$11+СВЦЭМ!$D$10+'СЕТ СН'!$G$6-'СЕТ СН'!$G$23</f>
        <v>1238.7111898200001</v>
      </c>
    </row>
    <row r="61" spans="1:25" ht="15.75" x14ac:dyDescent="0.2">
      <c r="A61" s="36">
        <f t="shared" si="1"/>
        <v>42749</v>
      </c>
      <c r="B61" s="37">
        <f>SUMIFS(СВЦЭМ!$D$34:$D$777,СВЦЭМ!$A$34:$A$777,$A61,СВЦЭМ!$B$34:$B$777,B$47)+'СЕТ СН'!$G$11+СВЦЭМ!$D$10+'СЕТ СН'!$G$6-'СЕТ СН'!$G$23</f>
        <v>1249.0058088700002</v>
      </c>
      <c r="C61" s="37">
        <f>SUMIFS(СВЦЭМ!$D$34:$D$777,СВЦЭМ!$A$34:$A$777,$A61,СВЦЭМ!$B$34:$B$777,C$47)+'СЕТ СН'!$G$11+СВЦЭМ!$D$10+'СЕТ СН'!$G$6-'СЕТ СН'!$G$23</f>
        <v>1252.5863781500002</v>
      </c>
      <c r="D61" s="37">
        <f>SUMIFS(СВЦЭМ!$D$34:$D$777,СВЦЭМ!$A$34:$A$777,$A61,СВЦЭМ!$B$34:$B$777,D$47)+'СЕТ СН'!$G$11+СВЦЭМ!$D$10+'СЕТ СН'!$G$6-'СЕТ СН'!$G$23</f>
        <v>1251.0193590200001</v>
      </c>
      <c r="E61" s="37">
        <f>SUMIFS(СВЦЭМ!$D$34:$D$777,СВЦЭМ!$A$34:$A$777,$A61,СВЦЭМ!$B$34:$B$777,E$47)+'СЕТ СН'!$G$11+СВЦЭМ!$D$10+'СЕТ СН'!$G$6-'СЕТ СН'!$G$23</f>
        <v>1263.1841177300003</v>
      </c>
      <c r="F61" s="37">
        <f>SUMIFS(СВЦЭМ!$D$34:$D$777,СВЦЭМ!$A$34:$A$777,$A61,СВЦЭМ!$B$34:$B$777,F$47)+'СЕТ СН'!$G$11+СВЦЭМ!$D$10+'СЕТ СН'!$G$6-'СЕТ СН'!$G$23</f>
        <v>1266.3284147600002</v>
      </c>
      <c r="G61" s="37">
        <f>SUMIFS(СВЦЭМ!$D$34:$D$777,СВЦЭМ!$A$34:$A$777,$A61,СВЦЭМ!$B$34:$B$777,G$47)+'СЕТ СН'!$G$11+СВЦЭМ!$D$10+'СЕТ СН'!$G$6-'СЕТ СН'!$G$23</f>
        <v>1260.0437814400002</v>
      </c>
      <c r="H61" s="37">
        <f>SUMIFS(СВЦЭМ!$D$34:$D$777,СВЦЭМ!$A$34:$A$777,$A61,СВЦЭМ!$B$34:$B$777,H$47)+'СЕТ СН'!$G$11+СВЦЭМ!$D$10+'СЕТ СН'!$G$6-'СЕТ СН'!$G$23</f>
        <v>1249.9473966600003</v>
      </c>
      <c r="I61" s="37">
        <f>SUMIFS(СВЦЭМ!$D$34:$D$777,СВЦЭМ!$A$34:$A$777,$A61,СВЦЭМ!$B$34:$B$777,I$47)+'СЕТ СН'!$G$11+СВЦЭМ!$D$10+'СЕТ СН'!$G$6-'СЕТ СН'!$G$23</f>
        <v>1251.5466545500003</v>
      </c>
      <c r="J61" s="37">
        <f>SUMIFS(СВЦЭМ!$D$34:$D$777,СВЦЭМ!$A$34:$A$777,$A61,СВЦЭМ!$B$34:$B$777,J$47)+'СЕТ СН'!$G$11+СВЦЭМ!$D$10+'СЕТ СН'!$G$6-'СЕТ СН'!$G$23</f>
        <v>1240.31103024</v>
      </c>
      <c r="K61" s="37">
        <f>SUMIFS(СВЦЭМ!$D$34:$D$777,СВЦЭМ!$A$34:$A$777,$A61,СВЦЭМ!$B$34:$B$777,K$47)+'СЕТ СН'!$G$11+СВЦЭМ!$D$10+'СЕТ СН'!$G$6-'СЕТ СН'!$G$23</f>
        <v>1198.8394420600002</v>
      </c>
      <c r="L61" s="37">
        <f>SUMIFS(СВЦЭМ!$D$34:$D$777,СВЦЭМ!$A$34:$A$777,$A61,СВЦЭМ!$B$34:$B$777,L$47)+'СЕТ СН'!$G$11+СВЦЭМ!$D$10+'СЕТ СН'!$G$6-'СЕТ СН'!$G$23</f>
        <v>1195.71603254</v>
      </c>
      <c r="M61" s="37">
        <f>SUMIFS(СВЦЭМ!$D$34:$D$777,СВЦЭМ!$A$34:$A$777,$A61,СВЦЭМ!$B$34:$B$777,M$47)+'СЕТ СН'!$G$11+СВЦЭМ!$D$10+'СЕТ СН'!$G$6-'СЕТ СН'!$G$23</f>
        <v>1189.9250624900001</v>
      </c>
      <c r="N61" s="37">
        <f>SUMIFS(СВЦЭМ!$D$34:$D$777,СВЦЭМ!$A$34:$A$777,$A61,СВЦЭМ!$B$34:$B$777,N$47)+'СЕТ СН'!$G$11+СВЦЭМ!$D$10+'СЕТ СН'!$G$6-'СЕТ СН'!$G$23</f>
        <v>1196.3009227900002</v>
      </c>
      <c r="O61" s="37">
        <f>SUMIFS(СВЦЭМ!$D$34:$D$777,СВЦЭМ!$A$34:$A$777,$A61,СВЦЭМ!$B$34:$B$777,O$47)+'СЕТ СН'!$G$11+СВЦЭМ!$D$10+'СЕТ СН'!$G$6-'СЕТ СН'!$G$23</f>
        <v>1197.7595350700003</v>
      </c>
      <c r="P61" s="37">
        <f>SUMIFS(СВЦЭМ!$D$34:$D$777,СВЦЭМ!$A$34:$A$777,$A61,СВЦЭМ!$B$34:$B$777,P$47)+'СЕТ СН'!$G$11+СВЦЭМ!$D$10+'СЕТ СН'!$G$6-'СЕТ СН'!$G$23</f>
        <v>1202.1718137000003</v>
      </c>
      <c r="Q61" s="37">
        <f>SUMIFS(СВЦЭМ!$D$34:$D$777,СВЦЭМ!$A$34:$A$777,$A61,СВЦЭМ!$B$34:$B$777,Q$47)+'СЕТ СН'!$G$11+СВЦЭМ!$D$10+'СЕТ СН'!$G$6-'СЕТ СН'!$G$23</f>
        <v>1207.2801128200003</v>
      </c>
      <c r="R61" s="37">
        <f>SUMIFS(СВЦЭМ!$D$34:$D$777,СВЦЭМ!$A$34:$A$777,$A61,СВЦЭМ!$B$34:$B$777,R$47)+'СЕТ СН'!$G$11+СВЦЭМ!$D$10+'СЕТ СН'!$G$6-'СЕТ СН'!$G$23</f>
        <v>1205.3649438400003</v>
      </c>
      <c r="S61" s="37">
        <f>SUMIFS(СВЦЭМ!$D$34:$D$777,СВЦЭМ!$A$34:$A$777,$A61,СВЦЭМ!$B$34:$B$777,S$47)+'СЕТ СН'!$G$11+СВЦЭМ!$D$10+'СЕТ СН'!$G$6-'СЕТ СН'!$G$23</f>
        <v>1191.1583481300004</v>
      </c>
      <c r="T61" s="37">
        <f>SUMIFS(СВЦЭМ!$D$34:$D$777,СВЦЭМ!$A$34:$A$777,$A61,СВЦЭМ!$B$34:$B$777,T$47)+'СЕТ СН'!$G$11+СВЦЭМ!$D$10+'СЕТ СН'!$G$6-'СЕТ СН'!$G$23</f>
        <v>1185.4145958300001</v>
      </c>
      <c r="U61" s="37">
        <f>SUMIFS(СВЦЭМ!$D$34:$D$777,СВЦЭМ!$A$34:$A$777,$A61,СВЦЭМ!$B$34:$B$777,U$47)+'СЕТ СН'!$G$11+СВЦЭМ!$D$10+'СЕТ СН'!$G$6-'СЕТ СН'!$G$23</f>
        <v>1185.9396444200001</v>
      </c>
      <c r="V61" s="37">
        <f>SUMIFS(СВЦЭМ!$D$34:$D$777,СВЦЭМ!$A$34:$A$777,$A61,СВЦЭМ!$B$34:$B$777,V$47)+'СЕТ СН'!$G$11+СВЦЭМ!$D$10+'СЕТ СН'!$G$6-'СЕТ СН'!$G$23</f>
        <v>1189.3361899300003</v>
      </c>
      <c r="W61" s="37">
        <f>SUMIFS(СВЦЭМ!$D$34:$D$777,СВЦЭМ!$A$34:$A$777,$A61,СВЦЭМ!$B$34:$B$777,W$47)+'СЕТ СН'!$G$11+СВЦЭМ!$D$10+'СЕТ СН'!$G$6-'СЕТ СН'!$G$23</f>
        <v>1208.1250890200004</v>
      </c>
      <c r="X61" s="37">
        <f>SUMIFS(СВЦЭМ!$D$34:$D$777,СВЦЭМ!$A$34:$A$777,$A61,СВЦЭМ!$B$34:$B$777,X$47)+'СЕТ СН'!$G$11+СВЦЭМ!$D$10+'СЕТ СН'!$G$6-'СЕТ СН'!$G$23</f>
        <v>1213.6419017500002</v>
      </c>
      <c r="Y61" s="37">
        <f>SUMIFS(СВЦЭМ!$D$34:$D$777,СВЦЭМ!$A$34:$A$777,$A61,СВЦЭМ!$B$34:$B$777,Y$47)+'СЕТ СН'!$G$11+СВЦЭМ!$D$10+'СЕТ СН'!$G$6-'СЕТ СН'!$G$23</f>
        <v>1226.7704549300001</v>
      </c>
    </row>
    <row r="62" spans="1:25" ht="15.75" x14ac:dyDescent="0.2">
      <c r="A62" s="36">
        <f t="shared" si="1"/>
        <v>42750</v>
      </c>
      <c r="B62" s="37">
        <f>SUMIFS(СВЦЭМ!$D$34:$D$777,СВЦЭМ!$A$34:$A$777,$A62,СВЦЭМ!$B$34:$B$777,B$47)+'СЕТ СН'!$G$11+СВЦЭМ!$D$10+'СЕТ СН'!$G$6-'СЕТ СН'!$G$23</f>
        <v>1212.01629723</v>
      </c>
      <c r="C62" s="37">
        <f>SUMIFS(СВЦЭМ!$D$34:$D$777,СВЦЭМ!$A$34:$A$777,$A62,СВЦЭМ!$B$34:$B$777,C$47)+'СЕТ СН'!$G$11+СВЦЭМ!$D$10+'СЕТ СН'!$G$6-'СЕТ СН'!$G$23</f>
        <v>1249.4900247400001</v>
      </c>
      <c r="D62" s="37">
        <f>SUMIFS(СВЦЭМ!$D$34:$D$777,СВЦЭМ!$A$34:$A$777,$A62,СВЦЭМ!$B$34:$B$777,D$47)+'СЕТ СН'!$G$11+СВЦЭМ!$D$10+'СЕТ СН'!$G$6-'СЕТ СН'!$G$23</f>
        <v>1271.00755682</v>
      </c>
      <c r="E62" s="37">
        <f>SUMIFS(СВЦЭМ!$D$34:$D$777,СВЦЭМ!$A$34:$A$777,$A62,СВЦЭМ!$B$34:$B$777,E$47)+'СЕТ СН'!$G$11+СВЦЭМ!$D$10+'СЕТ СН'!$G$6-'СЕТ СН'!$G$23</f>
        <v>1283.9850253100003</v>
      </c>
      <c r="F62" s="37">
        <f>SUMIFS(СВЦЭМ!$D$34:$D$777,СВЦЭМ!$A$34:$A$777,$A62,СВЦЭМ!$B$34:$B$777,F$47)+'СЕТ СН'!$G$11+СВЦЭМ!$D$10+'СЕТ СН'!$G$6-'СЕТ СН'!$G$23</f>
        <v>1285.8442797900002</v>
      </c>
      <c r="G62" s="37">
        <f>SUMIFS(СВЦЭМ!$D$34:$D$777,СВЦЭМ!$A$34:$A$777,$A62,СВЦЭМ!$B$34:$B$777,G$47)+'СЕТ СН'!$G$11+СВЦЭМ!$D$10+'СЕТ СН'!$G$6-'СЕТ СН'!$G$23</f>
        <v>1278.8435533100001</v>
      </c>
      <c r="H62" s="37">
        <f>SUMIFS(СВЦЭМ!$D$34:$D$777,СВЦЭМ!$A$34:$A$777,$A62,СВЦЭМ!$B$34:$B$777,H$47)+'СЕТ СН'!$G$11+СВЦЭМ!$D$10+'СЕТ СН'!$G$6-'СЕТ СН'!$G$23</f>
        <v>1264.4968714500001</v>
      </c>
      <c r="I62" s="37">
        <f>SUMIFS(СВЦЭМ!$D$34:$D$777,СВЦЭМ!$A$34:$A$777,$A62,СВЦЭМ!$B$34:$B$777,I$47)+'СЕТ СН'!$G$11+СВЦЭМ!$D$10+'СЕТ СН'!$G$6-'СЕТ СН'!$G$23</f>
        <v>1263.23886872</v>
      </c>
      <c r="J62" s="37">
        <f>SUMIFS(СВЦЭМ!$D$34:$D$777,СВЦЭМ!$A$34:$A$777,$A62,СВЦЭМ!$B$34:$B$777,J$47)+'СЕТ СН'!$G$11+СВЦЭМ!$D$10+'СЕТ СН'!$G$6-'СЕТ СН'!$G$23</f>
        <v>1236.7988645700002</v>
      </c>
      <c r="K62" s="37">
        <f>SUMIFS(СВЦЭМ!$D$34:$D$777,СВЦЭМ!$A$34:$A$777,$A62,СВЦЭМ!$B$34:$B$777,K$47)+'СЕТ СН'!$G$11+СВЦЭМ!$D$10+'СЕТ СН'!$G$6-'СЕТ СН'!$G$23</f>
        <v>1194.0108165199999</v>
      </c>
      <c r="L62" s="37">
        <f>SUMIFS(СВЦЭМ!$D$34:$D$777,СВЦЭМ!$A$34:$A$777,$A62,СВЦЭМ!$B$34:$B$777,L$47)+'СЕТ СН'!$G$11+СВЦЭМ!$D$10+'СЕТ СН'!$G$6-'СЕТ СН'!$G$23</f>
        <v>1193.4400372100004</v>
      </c>
      <c r="M62" s="37">
        <f>SUMIFS(СВЦЭМ!$D$34:$D$777,СВЦЭМ!$A$34:$A$777,$A62,СВЦЭМ!$B$34:$B$777,M$47)+'СЕТ СН'!$G$11+СВЦЭМ!$D$10+'СЕТ СН'!$G$6-'СЕТ СН'!$G$23</f>
        <v>1189.0113290700001</v>
      </c>
      <c r="N62" s="37">
        <f>SUMIFS(СВЦЭМ!$D$34:$D$777,СВЦЭМ!$A$34:$A$777,$A62,СВЦЭМ!$B$34:$B$777,N$47)+'СЕТ СН'!$G$11+СВЦЭМ!$D$10+'СЕТ СН'!$G$6-'СЕТ СН'!$G$23</f>
        <v>1183.1243662400002</v>
      </c>
      <c r="O62" s="37">
        <f>SUMIFS(СВЦЭМ!$D$34:$D$777,СВЦЭМ!$A$34:$A$777,$A62,СВЦЭМ!$B$34:$B$777,O$47)+'СЕТ СН'!$G$11+СВЦЭМ!$D$10+'СЕТ СН'!$G$6-'СЕТ СН'!$G$23</f>
        <v>1180.7228464300001</v>
      </c>
      <c r="P62" s="37">
        <f>SUMIFS(СВЦЭМ!$D$34:$D$777,СВЦЭМ!$A$34:$A$777,$A62,СВЦЭМ!$B$34:$B$777,P$47)+'СЕТ СН'!$G$11+СВЦЭМ!$D$10+'СЕТ СН'!$G$6-'СЕТ СН'!$G$23</f>
        <v>1180.8390370300003</v>
      </c>
      <c r="Q62" s="37">
        <f>SUMIFS(СВЦЭМ!$D$34:$D$777,СВЦЭМ!$A$34:$A$777,$A62,СВЦЭМ!$B$34:$B$777,Q$47)+'СЕТ СН'!$G$11+СВЦЭМ!$D$10+'СЕТ СН'!$G$6-'СЕТ СН'!$G$23</f>
        <v>1182.25474459</v>
      </c>
      <c r="R62" s="37">
        <f>SUMIFS(СВЦЭМ!$D$34:$D$777,СВЦЭМ!$A$34:$A$777,$A62,СВЦЭМ!$B$34:$B$777,R$47)+'СЕТ СН'!$G$11+СВЦЭМ!$D$10+'СЕТ СН'!$G$6-'СЕТ СН'!$G$23</f>
        <v>1181.86667416</v>
      </c>
      <c r="S62" s="37">
        <f>SUMIFS(СВЦЭМ!$D$34:$D$777,СВЦЭМ!$A$34:$A$777,$A62,СВЦЭМ!$B$34:$B$777,S$47)+'СЕТ СН'!$G$11+СВЦЭМ!$D$10+'СЕТ СН'!$G$6-'СЕТ СН'!$G$23</f>
        <v>1188.3630371600002</v>
      </c>
      <c r="T62" s="37">
        <f>SUMIFS(СВЦЭМ!$D$34:$D$777,СВЦЭМ!$A$34:$A$777,$A62,СВЦЭМ!$B$34:$B$777,T$47)+'СЕТ СН'!$G$11+СВЦЭМ!$D$10+'СЕТ СН'!$G$6-'СЕТ СН'!$G$23</f>
        <v>1189.0161402900003</v>
      </c>
      <c r="U62" s="37">
        <f>SUMIFS(СВЦЭМ!$D$34:$D$777,СВЦЭМ!$A$34:$A$777,$A62,СВЦЭМ!$B$34:$B$777,U$47)+'СЕТ СН'!$G$11+СВЦЭМ!$D$10+'СЕТ СН'!$G$6-'СЕТ СН'!$G$23</f>
        <v>1189.4287290300003</v>
      </c>
      <c r="V62" s="37">
        <f>SUMIFS(СВЦЭМ!$D$34:$D$777,СВЦЭМ!$A$34:$A$777,$A62,СВЦЭМ!$B$34:$B$777,V$47)+'СЕТ СН'!$G$11+СВЦЭМ!$D$10+'СЕТ СН'!$G$6-'СЕТ СН'!$G$23</f>
        <v>1191.55136275</v>
      </c>
      <c r="W62" s="37">
        <f>SUMIFS(СВЦЭМ!$D$34:$D$777,СВЦЭМ!$A$34:$A$777,$A62,СВЦЭМ!$B$34:$B$777,W$47)+'СЕТ СН'!$G$11+СВЦЭМ!$D$10+'СЕТ СН'!$G$6-'СЕТ СН'!$G$23</f>
        <v>1186.9622825500001</v>
      </c>
      <c r="X62" s="37">
        <f>SUMIFS(СВЦЭМ!$D$34:$D$777,СВЦЭМ!$A$34:$A$777,$A62,СВЦЭМ!$B$34:$B$777,X$47)+'СЕТ СН'!$G$11+СВЦЭМ!$D$10+'СЕТ СН'!$G$6-'СЕТ СН'!$G$23</f>
        <v>1182.5901778100001</v>
      </c>
      <c r="Y62" s="37">
        <f>SUMIFS(СВЦЭМ!$D$34:$D$777,СВЦЭМ!$A$34:$A$777,$A62,СВЦЭМ!$B$34:$B$777,Y$47)+'СЕТ СН'!$G$11+СВЦЭМ!$D$10+'СЕТ СН'!$G$6-'СЕТ СН'!$G$23</f>
        <v>1196.3344213200003</v>
      </c>
    </row>
    <row r="63" spans="1:25" ht="15.75" x14ac:dyDescent="0.2">
      <c r="A63" s="36">
        <f t="shared" si="1"/>
        <v>42751</v>
      </c>
      <c r="B63" s="37">
        <f>SUMIFS(СВЦЭМ!$D$34:$D$777,СВЦЭМ!$A$34:$A$777,$A63,СВЦЭМ!$B$34:$B$777,B$47)+'СЕТ СН'!$G$11+СВЦЭМ!$D$10+'СЕТ СН'!$G$6-'СЕТ СН'!$G$23</f>
        <v>1230.2627819200002</v>
      </c>
      <c r="C63" s="37">
        <f>SUMIFS(СВЦЭМ!$D$34:$D$777,СВЦЭМ!$A$34:$A$777,$A63,СВЦЭМ!$B$34:$B$777,C$47)+'СЕТ СН'!$G$11+СВЦЭМ!$D$10+'СЕТ СН'!$G$6-'СЕТ СН'!$G$23</f>
        <v>1264.5569999600002</v>
      </c>
      <c r="D63" s="37">
        <f>SUMIFS(СВЦЭМ!$D$34:$D$777,СВЦЭМ!$A$34:$A$777,$A63,СВЦЭМ!$B$34:$B$777,D$47)+'СЕТ СН'!$G$11+СВЦЭМ!$D$10+'СЕТ СН'!$G$6-'СЕТ СН'!$G$23</f>
        <v>1289.2629748100003</v>
      </c>
      <c r="E63" s="37">
        <f>SUMIFS(СВЦЭМ!$D$34:$D$777,СВЦЭМ!$A$34:$A$777,$A63,СВЦЭМ!$B$34:$B$777,E$47)+'СЕТ СН'!$G$11+СВЦЭМ!$D$10+'СЕТ СН'!$G$6-'СЕТ СН'!$G$23</f>
        <v>1301.10630343</v>
      </c>
      <c r="F63" s="37">
        <f>SUMIFS(СВЦЭМ!$D$34:$D$777,СВЦЭМ!$A$34:$A$777,$A63,СВЦЭМ!$B$34:$B$777,F$47)+'СЕТ СН'!$G$11+СВЦЭМ!$D$10+'СЕТ СН'!$G$6-'СЕТ СН'!$G$23</f>
        <v>1300.40250307</v>
      </c>
      <c r="G63" s="37">
        <f>SUMIFS(СВЦЭМ!$D$34:$D$777,СВЦЭМ!$A$34:$A$777,$A63,СВЦЭМ!$B$34:$B$777,G$47)+'СЕТ СН'!$G$11+СВЦЭМ!$D$10+'СЕТ СН'!$G$6-'СЕТ СН'!$G$23</f>
        <v>1284.0793810300001</v>
      </c>
      <c r="H63" s="37">
        <f>SUMIFS(СВЦЭМ!$D$34:$D$777,СВЦЭМ!$A$34:$A$777,$A63,СВЦЭМ!$B$34:$B$777,H$47)+'СЕТ СН'!$G$11+СВЦЭМ!$D$10+'СЕТ СН'!$G$6-'СЕТ СН'!$G$23</f>
        <v>1272.33181087</v>
      </c>
      <c r="I63" s="37">
        <f>SUMIFS(СВЦЭМ!$D$34:$D$777,СВЦЭМ!$A$34:$A$777,$A63,СВЦЭМ!$B$34:$B$777,I$47)+'СЕТ СН'!$G$11+СВЦЭМ!$D$10+'СЕТ СН'!$G$6-'СЕТ СН'!$G$23</f>
        <v>1211.8713520300003</v>
      </c>
      <c r="J63" s="37">
        <f>SUMIFS(СВЦЭМ!$D$34:$D$777,СВЦЭМ!$A$34:$A$777,$A63,СВЦЭМ!$B$34:$B$777,J$47)+'СЕТ СН'!$G$11+СВЦЭМ!$D$10+'СЕТ СН'!$G$6-'СЕТ СН'!$G$23</f>
        <v>1282.5023151</v>
      </c>
      <c r="K63" s="37">
        <f>SUMIFS(СВЦЭМ!$D$34:$D$777,СВЦЭМ!$A$34:$A$777,$A63,СВЦЭМ!$B$34:$B$777,K$47)+'СЕТ СН'!$G$11+СВЦЭМ!$D$10+'СЕТ СН'!$G$6-'СЕТ СН'!$G$23</f>
        <v>1224.0698680400001</v>
      </c>
      <c r="L63" s="37">
        <f>SUMIFS(СВЦЭМ!$D$34:$D$777,СВЦЭМ!$A$34:$A$777,$A63,СВЦЭМ!$B$34:$B$777,L$47)+'СЕТ СН'!$G$11+СВЦЭМ!$D$10+'СЕТ СН'!$G$6-'СЕТ СН'!$G$23</f>
        <v>1229.18073362</v>
      </c>
      <c r="M63" s="37">
        <f>SUMIFS(СВЦЭМ!$D$34:$D$777,СВЦЭМ!$A$34:$A$777,$A63,СВЦЭМ!$B$34:$B$777,M$47)+'СЕТ СН'!$G$11+СВЦЭМ!$D$10+'СЕТ СН'!$G$6-'СЕТ СН'!$G$23</f>
        <v>1223.4927246100001</v>
      </c>
      <c r="N63" s="37">
        <f>SUMIFS(СВЦЭМ!$D$34:$D$777,СВЦЭМ!$A$34:$A$777,$A63,СВЦЭМ!$B$34:$B$777,N$47)+'СЕТ СН'!$G$11+СВЦЭМ!$D$10+'СЕТ СН'!$G$6-'СЕТ СН'!$G$23</f>
        <v>1208.4916042300001</v>
      </c>
      <c r="O63" s="37">
        <f>SUMIFS(СВЦЭМ!$D$34:$D$777,СВЦЭМ!$A$34:$A$777,$A63,СВЦЭМ!$B$34:$B$777,O$47)+'СЕТ СН'!$G$11+СВЦЭМ!$D$10+'СЕТ СН'!$G$6-'СЕТ СН'!$G$23</f>
        <v>1203.6772790800001</v>
      </c>
      <c r="P63" s="37">
        <f>SUMIFS(СВЦЭМ!$D$34:$D$777,СВЦЭМ!$A$34:$A$777,$A63,СВЦЭМ!$B$34:$B$777,P$47)+'СЕТ СН'!$G$11+СВЦЭМ!$D$10+'СЕТ СН'!$G$6-'СЕТ СН'!$G$23</f>
        <v>1202.4018512000002</v>
      </c>
      <c r="Q63" s="37">
        <f>SUMIFS(СВЦЭМ!$D$34:$D$777,СВЦЭМ!$A$34:$A$777,$A63,СВЦЭМ!$B$34:$B$777,Q$47)+'СЕТ СН'!$G$11+СВЦЭМ!$D$10+'СЕТ СН'!$G$6-'СЕТ СН'!$G$23</f>
        <v>1198.68009256</v>
      </c>
      <c r="R63" s="37">
        <f>SUMIFS(СВЦЭМ!$D$34:$D$777,СВЦЭМ!$A$34:$A$777,$A63,СВЦЭМ!$B$34:$B$777,R$47)+'СЕТ СН'!$G$11+СВЦЭМ!$D$10+'СЕТ СН'!$G$6-'СЕТ СН'!$G$23</f>
        <v>1203.38116158</v>
      </c>
      <c r="S63" s="37">
        <f>SUMIFS(СВЦЭМ!$D$34:$D$777,СВЦЭМ!$A$34:$A$777,$A63,СВЦЭМ!$B$34:$B$777,S$47)+'СЕТ СН'!$G$11+СВЦЭМ!$D$10+'СЕТ СН'!$G$6-'СЕТ СН'!$G$23</f>
        <v>1217.1438655700003</v>
      </c>
      <c r="T63" s="37">
        <f>SUMIFS(СВЦЭМ!$D$34:$D$777,СВЦЭМ!$A$34:$A$777,$A63,СВЦЭМ!$B$34:$B$777,T$47)+'СЕТ СН'!$G$11+СВЦЭМ!$D$10+'СЕТ СН'!$G$6-'СЕТ СН'!$G$23</f>
        <v>1206.13425779</v>
      </c>
      <c r="U63" s="37">
        <f>SUMIFS(СВЦЭМ!$D$34:$D$777,СВЦЭМ!$A$34:$A$777,$A63,СВЦЭМ!$B$34:$B$777,U$47)+'СЕТ СН'!$G$11+СВЦЭМ!$D$10+'СЕТ СН'!$G$6-'СЕТ СН'!$G$23</f>
        <v>1211.21764897</v>
      </c>
      <c r="V63" s="37">
        <f>SUMIFS(СВЦЭМ!$D$34:$D$777,СВЦЭМ!$A$34:$A$777,$A63,СВЦЭМ!$B$34:$B$777,V$47)+'СЕТ СН'!$G$11+СВЦЭМ!$D$10+'СЕТ СН'!$G$6-'СЕТ СН'!$G$23</f>
        <v>1219.22705559</v>
      </c>
      <c r="W63" s="37">
        <f>SUMIFS(СВЦЭМ!$D$34:$D$777,СВЦЭМ!$A$34:$A$777,$A63,СВЦЭМ!$B$34:$B$777,W$47)+'СЕТ СН'!$G$11+СВЦЭМ!$D$10+'СЕТ СН'!$G$6-'СЕТ СН'!$G$23</f>
        <v>1213.77258721</v>
      </c>
      <c r="X63" s="37">
        <f>SUMIFS(СВЦЭМ!$D$34:$D$777,СВЦЭМ!$A$34:$A$777,$A63,СВЦЭМ!$B$34:$B$777,X$47)+'СЕТ СН'!$G$11+СВЦЭМ!$D$10+'СЕТ СН'!$G$6-'СЕТ СН'!$G$23</f>
        <v>1215.7439705400002</v>
      </c>
      <c r="Y63" s="37">
        <f>SUMIFS(СВЦЭМ!$D$34:$D$777,СВЦЭМ!$A$34:$A$777,$A63,СВЦЭМ!$B$34:$B$777,Y$47)+'СЕТ СН'!$G$11+СВЦЭМ!$D$10+'СЕТ СН'!$G$6-'СЕТ СН'!$G$23</f>
        <v>1211.7642353000001</v>
      </c>
    </row>
    <row r="64" spans="1:25" ht="15.75" x14ac:dyDescent="0.2">
      <c r="A64" s="36">
        <f t="shared" si="1"/>
        <v>42752</v>
      </c>
      <c r="B64" s="37">
        <f>SUMIFS(СВЦЭМ!$D$34:$D$777,СВЦЭМ!$A$34:$A$777,$A64,СВЦЭМ!$B$34:$B$777,B$47)+'СЕТ СН'!$G$11+СВЦЭМ!$D$10+'СЕТ СН'!$G$6-'СЕТ СН'!$G$23</f>
        <v>1215.30857324</v>
      </c>
      <c r="C64" s="37">
        <f>SUMIFS(СВЦЭМ!$D$34:$D$777,СВЦЭМ!$A$34:$A$777,$A64,СВЦЭМ!$B$34:$B$777,C$47)+'СЕТ СН'!$G$11+СВЦЭМ!$D$10+'СЕТ СН'!$G$6-'СЕТ СН'!$G$23</f>
        <v>1234.96411515</v>
      </c>
      <c r="D64" s="37">
        <f>SUMIFS(СВЦЭМ!$D$34:$D$777,СВЦЭМ!$A$34:$A$777,$A64,СВЦЭМ!$B$34:$B$777,D$47)+'СЕТ СН'!$G$11+СВЦЭМ!$D$10+'СЕТ СН'!$G$6-'СЕТ СН'!$G$23</f>
        <v>1288.8503696300004</v>
      </c>
      <c r="E64" s="37">
        <f>SUMIFS(СВЦЭМ!$D$34:$D$777,СВЦЭМ!$A$34:$A$777,$A64,СВЦЭМ!$B$34:$B$777,E$47)+'СЕТ СН'!$G$11+СВЦЭМ!$D$10+'СЕТ СН'!$G$6-'СЕТ СН'!$G$23</f>
        <v>1281.9779652000002</v>
      </c>
      <c r="F64" s="37">
        <f>SUMIFS(СВЦЭМ!$D$34:$D$777,СВЦЭМ!$A$34:$A$777,$A64,СВЦЭМ!$B$34:$B$777,F$47)+'СЕТ СН'!$G$11+СВЦЭМ!$D$10+'СЕТ СН'!$G$6-'СЕТ СН'!$G$23</f>
        <v>1283.3697440700003</v>
      </c>
      <c r="G64" s="37">
        <f>SUMIFS(СВЦЭМ!$D$34:$D$777,СВЦЭМ!$A$34:$A$777,$A64,СВЦЭМ!$B$34:$B$777,G$47)+'СЕТ СН'!$G$11+СВЦЭМ!$D$10+'СЕТ СН'!$G$6-'СЕТ СН'!$G$23</f>
        <v>1263.0577819800001</v>
      </c>
      <c r="H64" s="37">
        <f>SUMIFS(СВЦЭМ!$D$34:$D$777,СВЦЭМ!$A$34:$A$777,$A64,СВЦЭМ!$B$34:$B$777,H$47)+'СЕТ СН'!$G$11+СВЦЭМ!$D$10+'СЕТ СН'!$G$6-'СЕТ СН'!$G$23</f>
        <v>1190.6067829100002</v>
      </c>
      <c r="I64" s="37">
        <f>SUMIFS(СВЦЭМ!$D$34:$D$777,СВЦЭМ!$A$34:$A$777,$A64,СВЦЭМ!$B$34:$B$777,I$47)+'СЕТ СН'!$G$11+СВЦЭМ!$D$10+'СЕТ СН'!$G$6-'СЕТ СН'!$G$23</f>
        <v>1220.6414840800003</v>
      </c>
      <c r="J64" s="37">
        <f>SUMIFS(СВЦЭМ!$D$34:$D$777,СВЦЭМ!$A$34:$A$777,$A64,СВЦЭМ!$B$34:$B$777,J$47)+'СЕТ СН'!$G$11+СВЦЭМ!$D$10+'СЕТ СН'!$G$6-'СЕТ СН'!$G$23</f>
        <v>1177.9215000000004</v>
      </c>
      <c r="K64" s="37">
        <f>SUMIFS(СВЦЭМ!$D$34:$D$777,СВЦЭМ!$A$34:$A$777,$A64,СВЦЭМ!$B$34:$B$777,K$47)+'СЕТ СН'!$G$11+СВЦЭМ!$D$10+'СЕТ СН'!$G$6-'СЕТ СН'!$G$23</f>
        <v>1201.3957852000003</v>
      </c>
      <c r="L64" s="37">
        <f>SUMIFS(СВЦЭМ!$D$34:$D$777,СВЦЭМ!$A$34:$A$777,$A64,СВЦЭМ!$B$34:$B$777,L$47)+'СЕТ СН'!$G$11+СВЦЭМ!$D$10+'СЕТ СН'!$G$6-'СЕТ СН'!$G$23</f>
        <v>1214.47660283</v>
      </c>
      <c r="M64" s="37">
        <f>SUMIFS(СВЦЭМ!$D$34:$D$777,СВЦЭМ!$A$34:$A$777,$A64,СВЦЭМ!$B$34:$B$777,M$47)+'СЕТ СН'!$G$11+СВЦЭМ!$D$10+'СЕТ СН'!$G$6-'СЕТ СН'!$G$23</f>
        <v>1223.6041698700001</v>
      </c>
      <c r="N64" s="37">
        <f>SUMIFS(СВЦЭМ!$D$34:$D$777,СВЦЭМ!$A$34:$A$777,$A64,СВЦЭМ!$B$34:$B$777,N$47)+'СЕТ СН'!$G$11+СВЦЭМ!$D$10+'СЕТ СН'!$G$6-'СЕТ СН'!$G$23</f>
        <v>1225.0558134400003</v>
      </c>
      <c r="O64" s="37">
        <f>SUMIFS(СВЦЭМ!$D$34:$D$777,СВЦЭМ!$A$34:$A$777,$A64,СВЦЭМ!$B$34:$B$777,O$47)+'СЕТ СН'!$G$11+СВЦЭМ!$D$10+'СЕТ СН'!$G$6-'СЕТ СН'!$G$23</f>
        <v>1221.0635740100001</v>
      </c>
      <c r="P64" s="37">
        <f>SUMIFS(СВЦЭМ!$D$34:$D$777,СВЦЭМ!$A$34:$A$777,$A64,СВЦЭМ!$B$34:$B$777,P$47)+'СЕТ СН'!$G$11+СВЦЭМ!$D$10+'СЕТ СН'!$G$6-'СЕТ СН'!$G$23</f>
        <v>1218.7088578500002</v>
      </c>
      <c r="Q64" s="37">
        <f>SUMIFS(СВЦЭМ!$D$34:$D$777,СВЦЭМ!$A$34:$A$777,$A64,СВЦЭМ!$B$34:$B$777,Q$47)+'СЕТ СН'!$G$11+СВЦЭМ!$D$10+'СЕТ СН'!$G$6-'СЕТ СН'!$G$23</f>
        <v>1211.9281802200003</v>
      </c>
      <c r="R64" s="37">
        <f>SUMIFS(СВЦЭМ!$D$34:$D$777,СВЦЭМ!$A$34:$A$777,$A64,СВЦЭМ!$B$34:$B$777,R$47)+'СЕТ СН'!$G$11+СВЦЭМ!$D$10+'СЕТ СН'!$G$6-'СЕТ СН'!$G$23</f>
        <v>1209.0460698500001</v>
      </c>
      <c r="S64" s="37">
        <f>SUMIFS(СВЦЭМ!$D$34:$D$777,СВЦЭМ!$A$34:$A$777,$A64,СВЦЭМ!$B$34:$B$777,S$47)+'СЕТ СН'!$G$11+СВЦЭМ!$D$10+'СЕТ СН'!$G$6-'СЕТ СН'!$G$23</f>
        <v>1180.23440179</v>
      </c>
      <c r="T64" s="37">
        <f>SUMIFS(СВЦЭМ!$D$34:$D$777,СВЦЭМ!$A$34:$A$777,$A64,СВЦЭМ!$B$34:$B$777,T$47)+'СЕТ СН'!$G$11+СВЦЭМ!$D$10+'СЕТ СН'!$G$6-'СЕТ СН'!$G$23</f>
        <v>1160.81979168</v>
      </c>
      <c r="U64" s="37">
        <f>SUMIFS(СВЦЭМ!$D$34:$D$777,СВЦЭМ!$A$34:$A$777,$A64,СВЦЭМ!$B$34:$B$777,U$47)+'СЕТ СН'!$G$11+СВЦЭМ!$D$10+'СЕТ СН'!$G$6-'СЕТ СН'!$G$23</f>
        <v>1179.0172773700001</v>
      </c>
      <c r="V64" s="37">
        <f>SUMIFS(СВЦЭМ!$D$34:$D$777,СВЦЭМ!$A$34:$A$777,$A64,СВЦЭМ!$B$34:$B$777,V$47)+'СЕТ СН'!$G$11+СВЦЭМ!$D$10+'СЕТ СН'!$G$6-'СЕТ СН'!$G$23</f>
        <v>1190.8751553500001</v>
      </c>
      <c r="W64" s="37">
        <f>SUMIFS(СВЦЭМ!$D$34:$D$777,СВЦЭМ!$A$34:$A$777,$A64,СВЦЭМ!$B$34:$B$777,W$47)+'СЕТ СН'!$G$11+СВЦЭМ!$D$10+'СЕТ СН'!$G$6-'СЕТ СН'!$G$23</f>
        <v>1200.9945874</v>
      </c>
      <c r="X64" s="37">
        <f>SUMIFS(СВЦЭМ!$D$34:$D$777,СВЦЭМ!$A$34:$A$777,$A64,СВЦЭМ!$B$34:$B$777,X$47)+'СЕТ СН'!$G$11+СВЦЭМ!$D$10+'СЕТ СН'!$G$6-'СЕТ СН'!$G$23</f>
        <v>1217.3390222200001</v>
      </c>
      <c r="Y64" s="37">
        <f>SUMIFS(СВЦЭМ!$D$34:$D$777,СВЦЭМ!$A$34:$A$777,$A64,СВЦЭМ!$B$34:$B$777,Y$47)+'СЕТ СН'!$G$11+СВЦЭМ!$D$10+'СЕТ СН'!$G$6-'СЕТ СН'!$G$23</f>
        <v>1205.20912499</v>
      </c>
    </row>
    <row r="65" spans="1:26" ht="15.75" x14ac:dyDescent="0.2">
      <c r="A65" s="36">
        <f t="shared" si="1"/>
        <v>42753</v>
      </c>
      <c r="B65" s="37">
        <f>SUMIFS(СВЦЭМ!$D$34:$D$777,СВЦЭМ!$A$34:$A$777,$A65,СВЦЭМ!$B$34:$B$777,B$47)+'СЕТ СН'!$G$11+СВЦЭМ!$D$10+'СЕТ СН'!$G$6-'СЕТ СН'!$G$23</f>
        <v>1282.9307439500003</v>
      </c>
      <c r="C65" s="37">
        <f>SUMIFS(СВЦЭМ!$D$34:$D$777,СВЦЭМ!$A$34:$A$777,$A65,СВЦЭМ!$B$34:$B$777,C$47)+'СЕТ СН'!$G$11+СВЦЭМ!$D$10+'СЕТ СН'!$G$6-'СЕТ СН'!$G$23</f>
        <v>1300.8134834800003</v>
      </c>
      <c r="D65" s="37">
        <f>SUMIFS(СВЦЭМ!$D$34:$D$777,СВЦЭМ!$A$34:$A$777,$A65,СВЦЭМ!$B$34:$B$777,D$47)+'СЕТ СН'!$G$11+СВЦЭМ!$D$10+'СЕТ СН'!$G$6-'СЕТ СН'!$G$23</f>
        <v>1303.2185619000002</v>
      </c>
      <c r="E65" s="37">
        <f>SUMIFS(СВЦЭМ!$D$34:$D$777,СВЦЭМ!$A$34:$A$777,$A65,СВЦЭМ!$B$34:$B$777,E$47)+'СЕТ СН'!$G$11+СВЦЭМ!$D$10+'СЕТ СН'!$G$6-'СЕТ СН'!$G$23</f>
        <v>1315.0203128100002</v>
      </c>
      <c r="F65" s="37">
        <f>SUMIFS(СВЦЭМ!$D$34:$D$777,СВЦЭМ!$A$34:$A$777,$A65,СВЦЭМ!$B$34:$B$777,F$47)+'СЕТ СН'!$G$11+СВЦЭМ!$D$10+'СЕТ СН'!$G$6-'СЕТ СН'!$G$23</f>
        <v>1314.6838625</v>
      </c>
      <c r="G65" s="37">
        <f>SUMIFS(СВЦЭМ!$D$34:$D$777,СВЦЭМ!$A$34:$A$777,$A65,СВЦЭМ!$B$34:$B$777,G$47)+'СЕТ СН'!$G$11+СВЦЭМ!$D$10+'СЕТ СН'!$G$6-'СЕТ СН'!$G$23</f>
        <v>1303.5177197600001</v>
      </c>
      <c r="H65" s="37">
        <f>SUMIFS(СВЦЭМ!$D$34:$D$777,СВЦЭМ!$A$34:$A$777,$A65,СВЦЭМ!$B$34:$B$777,H$47)+'СЕТ СН'!$G$11+СВЦЭМ!$D$10+'СЕТ СН'!$G$6-'СЕТ СН'!$G$23</f>
        <v>1282.0390389200002</v>
      </c>
      <c r="I65" s="37">
        <f>SUMIFS(СВЦЭМ!$D$34:$D$777,СВЦЭМ!$A$34:$A$777,$A65,СВЦЭМ!$B$34:$B$777,I$47)+'СЕТ СН'!$G$11+СВЦЭМ!$D$10+'СЕТ СН'!$G$6-'СЕТ СН'!$G$23</f>
        <v>1228.6124218200002</v>
      </c>
      <c r="J65" s="37">
        <f>SUMIFS(СВЦЭМ!$D$34:$D$777,СВЦЭМ!$A$34:$A$777,$A65,СВЦЭМ!$B$34:$B$777,J$47)+'СЕТ СН'!$G$11+СВЦЭМ!$D$10+'СЕТ СН'!$G$6-'СЕТ СН'!$G$23</f>
        <v>1192.4977118900001</v>
      </c>
      <c r="K65" s="37">
        <f>SUMIFS(СВЦЭМ!$D$34:$D$777,СВЦЭМ!$A$34:$A$777,$A65,СВЦЭМ!$B$34:$B$777,K$47)+'СЕТ СН'!$G$11+СВЦЭМ!$D$10+'СЕТ СН'!$G$6-'СЕТ СН'!$G$23</f>
        <v>1184.0059946400002</v>
      </c>
      <c r="L65" s="37">
        <f>SUMIFS(СВЦЭМ!$D$34:$D$777,СВЦЭМ!$A$34:$A$777,$A65,СВЦЭМ!$B$34:$B$777,L$47)+'СЕТ СН'!$G$11+СВЦЭМ!$D$10+'СЕТ СН'!$G$6-'СЕТ СН'!$G$23</f>
        <v>1187.4845525700002</v>
      </c>
      <c r="M65" s="37">
        <f>SUMIFS(СВЦЭМ!$D$34:$D$777,СВЦЭМ!$A$34:$A$777,$A65,СВЦЭМ!$B$34:$B$777,M$47)+'СЕТ СН'!$G$11+СВЦЭМ!$D$10+'СЕТ СН'!$G$6-'СЕТ СН'!$G$23</f>
        <v>1186.0656847100004</v>
      </c>
      <c r="N65" s="37">
        <f>SUMIFS(СВЦЭМ!$D$34:$D$777,СВЦЭМ!$A$34:$A$777,$A65,СВЦЭМ!$B$34:$B$777,N$47)+'СЕТ СН'!$G$11+СВЦЭМ!$D$10+'СЕТ СН'!$G$6-'СЕТ СН'!$G$23</f>
        <v>1186.0833948600002</v>
      </c>
      <c r="O65" s="37">
        <f>SUMIFS(СВЦЭМ!$D$34:$D$777,СВЦЭМ!$A$34:$A$777,$A65,СВЦЭМ!$B$34:$B$777,O$47)+'СЕТ СН'!$G$11+СВЦЭМ!$D$10+'СЕТ СН'!$G$6-'СЕТ СН'!$G$23</f>
        <v>1188.67374922</v>
      </c>
      <c r="P65" s="37">
        <f>SUMIFS(СВЦЭМ!$D$34:$D$777,СВЦЭМ!$A$34:$A$777,$A65,СВЦЭМ!$B$34:$B$777,P$47)+'СЕТ СН'!$G$11+СВЦЭМ!$D$10+'СЕТ СН'!$G$6-'СЕТ СН'!$G$23</f>
        <v>1194.9543452500002</v>
      </c>
      <c r="Q65" s="37">
        <f>SUMIFS(СВЦЭМ!$D$34:$D$777,СВЦЭМ!$A$34:$A$777,$A65,СВЦЭМ!$B$34:$B$777,Q$47)+'СЕТ СН'!$G$11+СВЦЭМ!$D$10+'СЕТ СН'!$G$6-'СЕТ СН'!$G$23</f>
        <v>1204.7986293400004</v>
      </c>
      <c r="R65" s="37">
        <f>SUMIFS(СВЦЭМ!$D$34:$D$777,СВЦЭМ!$A$34:$A$777,$A65,СВЦЭМ!$B$34:$B$777,R$47)+'СЕТ СН'!$G$11+СВЦЭМ!$D$10+'СЕТ СН'!$G$6-'СЕТ СН'!$G$23</f>
        <v>1204.0852503300002</v>
      </c>
      <c r="S65" s="37">
        <f>SUMIFS(СВЦЭМ!$D$34:$D$777,СВЦЭМ!$A$34:$A$777,$A65,СВЦЭМ!$B$34:$B$777,S$47)+'СЕТ СН'!$G$11+СВЦЭМ!$D$10+'СЕТ СН'!$G$6-'СЕТ СН'!$G$23</f>
        <v>1185.25484555</v>
      </c>
      <c r="T65" s="37">
        <f>SUMIFS(СВЦЭМ!$D$34:$D$777,СВЦЭМ!$A$34:$A$777,$A65,СВЦЭМ!$B$34:$B$777,T$47)+'СЕТ СН'!$G$11+СВЦЭМ!$D$10+'СЕТ СН'!$G$6-'СЕТ СН'!$G$23</f>
        <v>1171.8070658500001</v>
      </c>
      <c r="U65" s="37">
        <f>SUMIFS(СВЦЭМ!$D$34:$D$777,СВЦЭМ!$A$34:$A$777,$A65,СВЦЭМ!$B$34:$B$777,U$47)+'СЕТ СН'!$G$11+СВЦЭМ!$D$10+'СЕТ СН'!$G$6-'СЕТ СН'!$G$23</f>
        <v>1175.3988032300003</v>
      </c>
      <c r="V65" s="37">
        <f>SUMIFS(СВЦЭМ!$D$34:$D$777,СВЦЭМ!$A$34:$A$777,$A65,СВЦЭМ!$B$34:$B$777,V$47)+'СЕТ СН'!$G$11+СВЦЭМ!$D$10+'СЕТ СН'!$G$6-'СЕТ СН'!$G$23</f>
        <v>1171.3919386900002</v>
      </c>
      <c r="W65" s="37">
        <f>SUMIFS(СВЦЭМ!$D$34:$D$777,СВЦЭМ!$A$34:$A$777,$A65,СВЦЭМ!$B$34:$B$777,W$47)+'СЕТ СН'!$G$11+СВЦЭМ!$D$10+'СЕТ СН'!$G$6-'СЕТ СН'!$G$23</f>
        <v>1171.8865508900003</v>
      </c>
      <c r="X65" s="37">
        <f>SUMIFS(СВЦЭМ!$D$34:$D$777,СВЦЭМ!$A$34:$A$777,$A65,СВЦЭМ!$B$34:$B$777,X$47)+'СЕТ СН'!$G$11+СВЦЭМ!$D$10+'СЕТ СН'!$G$6-'СЕТ СН'!$G$23</f>
        <v>1196.7665428800001</v>
      </c>
      <c r="Y65" s="37">
        <f>SUMIFS(СВЦЭМ!$D$34:$D$777,СВЦЭМ!$A$34:$A$777,$A65,СВЦЭМ!$B$34:$B$777,Y$47)+'СЕТ СН'!$G$11+СВЦЭМ!$D$10+'СЕТ СН'!$G$6-'СЕТ СН'!$G$23</f>
        <v>1226.3361111300001</v>
      </c>
    </row>
    <row r="66" spans="1:26" ht="15.75" x14ac:dyDescent="0.2">
      <c r="A66" s="36">
        <f t="shared" si="1"/>
        <v>42754</v>
      </c>
      <c r="B66" s="37">
        <f>SUMIFS(СВЦЭМ!$D$34:$D$777,СВЦЭМ!$A$34:$A$777,$A66,СВЦЭМ!$B$34:$B$777,B$47)+'СЕТ СН'!$G$11+СВЦЭМ!$D$10+'СЕТ СН'!$G$6-'СЕТ СН'!$G$23</f>
        <v>1243.7222769500004</v>
      </c>
      <c r="C66" s="37">
        <f>SUMIFS(СВЦЭМ!$D$34:$D$777,СВЦЭМ!$A$34:$A$777,$A66,СВЦЭМ!$B$34:$B$777,C$47)+'СЕТ СН'!$G$11+СВЦЭМ!$D$10+'СЕТ СН'!$G$6-'СЕТ СН'!$G$23</f>
        <v>1280.68265888</v>
      </c>
      <c r="D66" s="37">
        <f>SUMIFS(СВЦЭМ!$D$34:$D$777,СВЦЭМ!$A$34:$A$777,$A66,СВЦЭМ!$B$34:$B$777,D$47)+'СЕТ СН'!$G$11+СВЦЭМ!$D$10+'СЕТ СН'!$G$6-'СЕТ СН'!$G$23</f>
        <v>1306.3579862200004</v>
      </c>
      <c r="E66" s="37">
        <f>SUMIFS(СВЦЭМ!$D$34:$D$777,СВЦЭМ!$A$34:$A$777,$A66,СВЦЭМ!$B$34:$B$777,E$47)+'СЕТ СН'!$G$11+СВЦЭМ!$D$10+'СЕТ СН'!$G$6-'СЕТ СН'!$G$23</f>
        <v>1314.7359801800003</v>
      </c>
      <c r="F66" s="37">
        <f>SUMIFS(СВЦЭМ!$D$34:$D$777,СВЦЭМ!$A$34:$A$777,$A66,СВЦЭМ!$B$34:$B$777,F$47)+'СЕТ СН'!$G$11+СВЦЭМ!$D$10+'СЕТ СН'!$G$6-'СЕТ СН'!$G$23</f>
        <v>1309.4084497000003</v>
      </c>
      <c r="G66" s="37">
        <f>SUMIFS(СВЦЭМ!$D$34:$D$777,СВЦЭМ!$A$34:$A$777,$A66,СВЦЭМ!$B$34:$B$777,G$47)+'СЕТ СН'!$G$11+СВЦЭМ!$D$10+'СЕТ СН'!$G$6-'СЕТ СН'!$G$23</f>
        <v>1295.7392471400003</v>
      </c>
      <c r="H66" s="37">
        <f>SUMIFS(СВЦЭМ!$D$34:$D$777,СВЦЭМ!$A$34:$A$777,$A66,СВЦЭМ!$B$34:$B$777,H$47)+'СЕТ СН'!$G$11+СВЦЭМ!$D$10+'СЕТ СН'!$G$6-'СЕТ СН'!$G$23</f>
        <v>1246.12579749</v>
      </c>
      <c r="I66" s="37">
        <f>SUMIFS(СВЦЭМ!$D$34:$D$777,СВЦЭМ!$A$34:$A$777,$A66,СВЦЭМ!$B$34:$B$777,I$47)+'СЕТ СН'!$G$11+СВЦЭМ!$D$10+'СЕТ СН'!$G$6-'СЕТ СН'!$G$23</f>
        <v>1207.76328771</v>
      </c>
      <c r="J66" s="37">
        <f>SUMIFS(СВЦЭМ!$D$34:$D$777,СВЦЭМ!$A$34:$A$777,$A66,СВЦЭМ!$B$34:$B$777,J$47)+'СЕТ СН'!$G$11+СВЦЭМ!$D$10+'СЕТ СН'!$G$6-'СЕТ СН'!$G$23</f>
        <v>1187.3615298700001</v>
      </c>
      <c r="K66" s="37">
        <f>SUMIFS(СВЦЭМ!$D$34:$D$777,СВЦЭМ!$A$34:$A$777,$A66,СВЦЭМ!$B$34:$B$777,K$47)+'СЕТ СН'!$G$11+СВЦЭМ!$D$10+'СЕТ СН'!$G$6-'СЕТ СН'!$G$23</f>
        <v>1171.38584958</v>
      </c>
      <c r="L66" s="37">
        <f>SUMIFS(СВЦЭМ!$D$34:$D$777,СВЦЭМ!$A$34:$A$777,$A66,СВЦЭМ!$B$34:$B$777,L$47)+'СЕТ СН'!$G$11+СВЦЭМ!$D$10+'СЕТ СН'!$G$6-'СЕТ СН'!$G$23</f>
        <v>1178.5332656</v>
      </c>
      <c r="M66" s="37">
        <f>SUMIFS(СВЦЭМ!$D$34:$D$777,СВЦЭМ!$A$34:$A$777,$A66,СВЦЭМ!$B$34:$B$777,M$47)+'СЕТ СН'!$G$11+СВЦЭМ!$D$10+'СЕТ СН'!$G$6-'СЕТ СН'!$G$23</f>
        <v>1178.3923823100004</v>
      </c>
      <c r="N66" s="37">
        <f>SUMIFS(СВЦЭМ!$D$34:$D$777,СВЦЭМ!$A$34:$A$777,$A66,СВЦЭМ!$B$34:$B$777,N$47)+'СЕТ СН'!$G$11+СВЦЭМ!$D$10+'СЕТ СН'!$G$6-'СЕТ СН'!$G$23</f>
        <v>1191.8006375800001</v>
      </c>
      <c r="O66" s="37">
        <f>SUMIFS(СВЦЭМ!$D$34:$D$777,СВЦЭМ!$A$34:$A$777,$A66,СВЦЭМ!$B$34:$B$777,O$47)+'СЕТ СН'!$G$11+СВЦЭМ!$D$10+'СЕТ СН'!$G$6-'СЕТ СН'!$G$23</f>
        <v>1195.8102830600001</v>
      </c>
      <c r="P66" s="37">
        <f>SUMIFS(СВЦЭМ!$D$34:$D$777,СВЦЭМ!$A$34:$A$777,$A66,СВЦЭМ!$B$34:$B$777,P$47)+'СЕТ СН'!$G$11+СВЦЭМ!$D$10+'СЕТ СН'!$G$6-'СЕТ СН'!$G$23</f>
        <v>1208.7323953300001</v>
      </c>
      <c r="Q66" s="37">
        <f>SUMIFS(СВЦЭМ!$D$34:$D$777,СВЦЭМ!$A$34:$A$777,$A66,СВЦЭМ!$B$34:$B$777,Q$47)+'СЕТ СН'!$G$11+СВЦЭМ!$D$10+'СЕТ СН'!$G$6-'СЕТ СН'!$G$23</f>
        <v>1223.7526380600002</v>
      </c>
      <c r="R66" s="37">
        <f>SUMIFS(СВЦЭМ!$D$34:$D$777,СВЦЭМ!$A$34:$A$777,$A66,СВЦЭМ!$B$34:$B$777,R$47)+'СЕТ СН'!$G$11+СВЦЭМ!$D$10+'СЕТ СН'!$G$6-'СЕТ СН'!$G$23</f>
        <v>1215.4539256500002</v>
      </c>
      <c r="S66" s="37">
        <f>SUMIFS(СВЦЭМ!$D$34:$D$777,СВЦЭМ!$A$34:$A$777,$A66,СВЦЭМ!$B$34:$B$777,S$47)+'СЕТ СН'!$G$11+СВЦЭМ!$D$10+'СЕТ СН'!$G$6-'СЕТ СН'!$G$23</f>
        <v>1197.7722314600001</v>
      </c>
      <c r="T66" s="37">
        <f>SUMIFS(СВЦЭМ!$D$34:$D$777,СВЦЭМ!$A$34:$A$777,$A66,СВЦЭМ!$B$34:$B$777,T$47)+'СЕТ СН'!$G$11+СВЦЭМ!$D$10+'СЕТ СН'!$G$6-'СЕТ СН'!$G$23</f>
        <v>1180.3673040200001</v>
      </c>
      <c r="U66" s="37">
        <f>SUMIFS(СВЦЭМ!$D$34:$D$777,СВЦЭМ!$A$34:$A$777,$A66,СВЦЭМ!$B$34:$B$777,U$47)+'СЕТ СН'!$G$11+СВЦЭМ!$D$10+'СЕТ СН'!$G$6-'СЕТ СН'!$G$23</f>
        <v>1179.5318943000002</v>
      </c>
      <c r="V66" s="37">
        <f>SUMIFS(СВЦЭМ!$D$34:$D$777,СВЦЭМ!$A$34:$A$777,$A66,СВЦЭМ!$B$34:$B$777,V$47)+'СЕТ СН'!$G$11+СВЦЭМ!$D$10+'СЕТ СН'!$G$6-'СЕТ СН'!$G$23</f>
        <v>1195.8072907600003</v>
      </c>
      <c r="W66" s="37">
        <f>SUMIFS(СВЦЭМ!$D$34:$D$777,СВЦЭМ!$A$34:$A$777,$A66,СВЦЭМ!$B$34:$B$777,W$47)+'СЕТ СН'!$G$11+СВЦЭМ!$D$10+'СЕТ СН'!$G$6-'СЕТ СН'!$G$23</f>
        <v>1176.0156870600003</v>
      </c>
      <c r="X66" s="37">
        <f>SUMIFS(СВЦЭМ!$D$34:$D$777,СВЦЭМ!$A$34:$A$777,$A66,СВЦЭМ!$B$34:$B$777,X$47)+'СЕТ СН'!$G$11+СВЦЭМ!$D$10+'СЕТ СН'!$G$6-'СЕТ СН'!$G$23</f>
        <v>1177.6349580300002</v>
      </c>
      <c r="Y66" s="37">
        <f>SUMIFS(СВЦЭМ!$D$34:$D$777,СВЦЭМ!$A$34:$A$777,$A66,СВЦЭМ!$B$34:$B$777,Y$47)+'СЕТ СН'!$G$11+СВЦЭМ!$D$10+'СЕТ СН'!$G$6-'СЕТ СН'!$G$23</f>
        <v>1210.3870032300001</v>
      </c>
    </row>
    <row r="67" spans="1:26" ht="15.75" x14ac:dyDescent="0.2">
      <c r="A67" s="36">
        <f t="shared" si="1"/>
        <v>42755</v>
      </c>
      <c r="B67" s="37">
        <f>SUMIFS(СВЦЭМ!$D$34:$D$777,СВЦЭМ!$A$34:$A$777,$A67,СВЦЭМ!$B$34:$B$777,B$47)+'СЕТ СН'!$G$11+СВЦЭМ!$D$10+'СЕТ СН'!$G$6-'СЕТ СН'!$G$23</f>
        <v>1244.4867881200003</v>
      </c>
      <c r="C67" s="37">
        <f>SUMIFS(СВЦЭМ!$D$34:$D$777,СВЦЭМ!$A$34:$A$777,$A67,СВЦЭМ!$B$34:$B$777,C$47)+'СЕТ СН'!$G$11+СВЦЭМ!$D$10+'СЕТ СН'!$G$6-'СЕТ СН'!$G$23</f>
        <v>1272.3326171200001</v>
      </c>
      <c r="D67" s="37">
        <f>SUMIFS(СВЦЭМ!$D$34:$D$777,СВЦЭМ!$A$34:$A$777,$A67,СВЦЭМ!$B$34:$B$777,D$47)+'СЕТ СН'!$G$11+СВЦЭМ!$D$10+'СЕТ СН'!$G$6-'СЕТ СН'!$G$23</f>
        <v>1291.2662254500001</v>
      </c>
      <c r="E67" s="37">
        <f>SUMIFS(СВЦЭМ!$D$34:$D$777,СВЦЭМ!$A$34:$A$777,$A67,СВЦЭМ!$B$34:$B$777,E$47)+'СЕТ СН'!$G$11+СВЦЭМ!$D$10+'СЕТ СН'!$G$6-'СЕТ СН'!$G$23</f>
        <v>1300.8191262300002</v>
      </c>
      <c r="F67" s="37">
        <f>SUMIFS(СВЦЭМ!$D$34:$D$777,СВЦЭМ!$A$34:$A$777,$A67,СВЦЭМ!$B$34:$B$777,F$47)+'СЕТ СН'!$G$11+СВЦЭМ!$D$10+'СЕТ СН'!$G$6-'СЕТ СН'!$G$23</f>
        <v>1302.2847143600002</v>
      </c>
      <c r="G67" s="37">
        <f>SUMIFS(СВЦЭМ!$D$34:$D$777,СВЦЭМ!$A$34:$A$777,$A67,СВЦЭМ!$B$34:$B$777,G$47)+'СЕТ СН'!$G$11+СВЦЭМ!$D$10+'СЕТ СН'!$G$6-'СЕТ СН'!$G$23</f>
        <v>1284.1873312400003</v>
      </c>
      <c r="H67" s="37">
        <f>SUMIFS(СВЦЭМ!$D$34:$D$777,СВЦЭМ!$A$34:$A$777,$A67,СВЦЭМ!$B$34:$B$777,H$47)+'СЕТ СН'!$G$11+СВЦЭМ!$D$10+'СЕТ СН'!$G$6-'СЕТ СН'!$G$23</f>
        <v>1253.3391893600001</v>
      </c>
      <c r="I67" s="37">
        <f>SUMIFS(СВЦЭМ!$D$34:$D$777,СВЦЭМ!$A$34:$A$777,$A67,СВЦЭМ!$B$34:$B$777,I$47)+'СЕТ СН'!$G$11+СВЦЭМ!$D$10+'СЕТ СН'!$G$6-'СЕТ СН'!$G$23</f>
        <v>1216.1434395300003</v>
      </c>
      <c r="J67" s="37">
        <f>SUMIFS(СВЦЭМ!$D$34:$D$777,СВЦЭМ!$A$34:$A$777,$A67,СВЦЭМ!$B$34:$B$777,J$47)+'СЕТ СН'!$G$11+СВЦЭМ!$D$10+'СЕТ СН'!$G$6-'СЕТ СН'!$G$23</f>
        <v>1182.0786413200003</v>
      </c>
      <c r="K67" s="37">
        <f>SUMIFS(СВЦЭМ!$D$34:$D$777,СВЦЭМ!$A$34:$A$777,$A67,СВЦЭМ!$B$34:$B$777,K$47)+'СЕТ СН'!$G$11+СВЦЭМ!$D$10+'СЕТ СН'!$G$6-'СЕТ СН'!$G$23</f>
        <v>1177.6322165800002</v>
      </c>
      <c r="L67" s="37">
        <f>SUMIFS(СВЦЭМ!$D$34:$D$777,СВЦЭМ!$A$34:$A$777,$A67,СВЦЭМ!$B$34:$B$777,L$47)+'СЕТ СН'!$G$11+СВЦЭМ!$D$10+'СЕТ СН'!$G$6-'СЕТ СН'!$G$23</f>
        <v>1173.9166054900002</v>
      </c>
      <c r="M67" s="37">
        <f>SUMIFS(СВЦЭМ!$D$34:$D$777,СВЦЭМ!$A$34:$A$777,$A67,СВЦЭМ!$B$34:$B$777,M$47)+'СЕТ СН'!$G$11+СВЦЭМ!$D$10+'СЕТ СН'!$G$6-'СЕТ СН'!$G$23</f>
        <v>1170.0498253800001</v>
      </c>
      <c r="N67" s="37">
        <f>SUMIFS(СВЦЭМ!$D$34:$D$777,СВЦЭМ!$A$34:$A$777,$A67,СВЦЭМ!$B$34:$B$777,N$47)+'СЕТ СН'!$G$11+СВЦЭМ!$D$10+'СЕТ СН'!$G$6-'СЕТ СН'!$G$23</f>
        <v>1192.8394587800003</v>
      </c>
      <c r="O67" s="37">
        <f>SUMIFS(СВЦЭМ!$D$34:$D$777,СВЦЭМ!$A$34:$A$777,$A67,СВЦЭМ!$B$34:$B$777,O$47)+'СЕТ СН'!$G$11+СВЦЭМ!$D$10+'СЕТ СН'!$G$6-'СЕТ СН'!$G$23</f>
        <v>1199.6534244200002</v>
      </c>
      <c r="P67" s="37">
        <f>SUMIFS(СВЦЭМ!$D$34:$D$777,СВЦЭМ!$A$34:$A$777,$A67,СВЦЭМ!$B$34:$B$777,P$47)+'СЕТ СН'!$G$11+СВЦЭМ!$D$10+'СЕТ СН'!$G$6-'СЕТ СН'!$G$23</f>
        <v>1211.3381008599999</v>
      </c>
      <c r="Q67" s="37">
        <f>SUMIFS(СВЦЭМ!$D$34:$D$777,СВЦЭМ!$A$34:$A$777,$A67,СВЦЭМ!$B$34:$B$777,Q$47)+'СЕТ СН'!$G$11+СВЦЭМ!$D$10+'СЕТ СН'!$G$6-'СЕТ СН'!$G$23</f>
        <v>1203.9959718</v>
      </c>
      <c r="R67" s="37">
        <f>SUMIFS(СВЦЭМ!$D$34:$D$777,СВЦЭМ!$A$34:$A$777,$A67,СВЦЭМ!$B$34:$B$777,R$47)+'СЕТ СН'!$G$11+СВЦЭМ!$D$10+'СЕТ СН'!$G$6-'СЕТ СН'!$G$23</f>
        <v>1209.7815459400003</v>
      </c>
      <c r="S67" s="37">
        <f>SUMIFS(СВЦЭМ!$D$34:$D$777,СВЦЭМ!$A$34:$A$777,$A67,СВЦЭМ!$B$34:$B$777,S$47)+'СЕТ СН'!$G$11+СВЦЭМ!$D$10+'СЕТ СН'!$G$6-'СЕТ СН'!$G$23</f>
        <v>1191.4913744</v>
      </c>
      <c r="T67" s="37">
        <f>SUMIFS(СВЦЭМ!$D$34:$D$777,СВЦЭМ!$A$34:$A$777,$A67,СВЦЭМ!$B$34:$B$777,T$47)+'СЕТ СН'!$G$11+СВЦЭМ!$D$10+'СЕТ СН'!$G$6-'СЕТ СН'!$G$23</f>
        <v>1167.8959900300001</v>
      </c>
      <c r="U67" s="37">
        <f>SUMIFS(СВЦЭМ!$D$34:$D$777,СВЦЭМ!$A$34:$A$777,$A67,СВЦЭМ!$B$34:$B$777,U$47)+'СЕТ СН'!$G$11+СВЦЭМ!$D$10+'СЕТ СН'!$G$6-'СЕТ СН'!$G$23</f>
        <v>1168.81654299</v>
      </c>
      <c r="V67" s="37">
        <f>SUMIFS(СВЦЭМ!$D$34:$D$777,СВЦЭМ!$A$34:$A$777,$A67,СВЦЭМ!$B$34:$B$777,V$47)+'СЕТ СН'!$G$11+СВЦЭМ!$D$10+'СЕТ СН'!$G$6-'СЕТ СН'!$G$23</f>
        <v>1169.6371664100002</v>
      </c>
      <c r="W67" s="37">
        <f>SUMIFS(СВЦЭМ!$D$34:$D$777,СВЦЭМ!$A$34:$A$777,$A67,СВЦЭМ!$B$34:$B$777,W$47)+'СЕТ СН'!$G$11+СВЦЭМ!$D$10+'СЕТ СН'!$G$6-'СЕТ СН'!$G$23</f>
        <v>1172.6686335900004</v>
      </c>
      <c r="X67" s="37">
        <f>SUMIFS(СВЦЭМ!$D$34:$D$777,СВЦЭМ!$A$34:$A$777,$A67,СВЦЭМ!$B$34:$B$777,X$47)+'СЕТ СН'!$G$11+СВЦЭМ!$D$10+'СЕТ СН'!$G$6-'СЕТ СН'!$G$23</f>
        <v>1193.1322909800001</v>
      </c>
      <c r="Y67" s="37">
        <f>SUMIFS(СВЦЭМ!$D$34:$D$777,СВЦЭМ!$A$34:$A$777,$A67,СВЦЭМ!$B$34:$B$777,Y$47)+'СЕТ СН'!$G$11+СВЦЭМ!$D$10+'СЕТ СН'!$G$6-'СЕТ СН'!$G$23</f>
        <v>1236.4992781200003</v>
      </c>
    </row>
    <row r="68" spans="1:26" ht="15.75" x14ac:dyDescent="0.2">
      <c r="A68" s="36">
        <f t="shared" si="1"/>
        <v>42756</v>
      </c>
      <c r="B68" s="37">
        <f>SUMIFS(СВЦЭМ!$D$34:$D$777,СВЦЭМ!$A$34:$A$777,$A68,СВЦЭМ!$B$34:$B$777,B$47)+'СЕТ СН'!$G$11+СВЦЭМ!$D$10+'СЕТ СН'!$G$6-'СЕТ СН'!$G$23</f>
        <v>1285.3635017900001</v>
      </c>
      <c r="C68" s="37">
        <f>SUMIFS(СВЦЭМ!$D$34:$D$777,СВЦЭМ!$A$34:$A$777,$A68,СВЦЭМ!$B$34:$B$777,C$47)+'СЕТ СН'!$G$11+СВЦЭМ!$D$10+'СЕТ СН'!$G$6-'СЕТ СН'!$G$23</f>
        <v>1296.93773659</v>
      </c>
      <c r="D68" s="37">
        <f>SUMIFS(СВЦЭМ!$D$34:$D$777,СВЦЭМ!$A$34:$A$777,$A68,СВЦЭМ!$B$34:$B$777,D$47)+'СЕТ СН'!$G$11+СВЦЭМ!$D$10+'СЕТ СН'!$G$6-'СЕТ СН'!$G$23</f>
        <v>1292.8261465099999</v>
      </c>
      <c r="E68" s="37">
        <f>SUMIFS(СВЦЭМ!$D$34:$D$777,СВЦЭМ!$A$34:$A$777,$A68,СВЦЭМ!$B$34:$B$777,E$47)+'СЕТ СН'!$G$11+СВЦЭМ!$D$10+'СЕТ СН'!$G$6-'СЕТ СН'!$G$23</f>
        <v>1305.3478602300002</v>
      </c>
      <c r="F68" s="37">
        <f>SUMIFS(СВЦЭМ!$D$34:$D$777,СВЦЭМ!$A$34:$A$777,$A68,СВЦЭМ!$B$34:$B$777,F$47)+'СЕТ СН'!$G$11+СВЦЭМ!$D$10+'СЕТ СН'!$G$6-'СЕТ СН'!$G$23</f>
        <v>1305.4058044100002</v>
      </c>
      <c r="G68" s="37">
        <f>SUMIFS(СВЦЭМ!$D$34:$D$777,СВЦЭМ!$A$34:$A$777,$A68,СВЦЭМ!$B$34:$B$777,G$47)+'СЕТ СН'!$G$11+СВЦЭМ!$D$10+'СЕТ СН'!$G$6-'СЕТ СН'!$G$23</f>
        <v>1294.8398400800002</v>
      </c>
      <c r="H68" s="37">
        <f>SUMIFS(СВЦЭМ!$D$34:$D$777,СВЦЭМ!$A$34:$A$777,$A68,СВЦЭМ!$B$34:$B$777,H$47)+'СЕТ СН'!$G$11+СВЦЭМ!$D$10+'СЕТ СН'!$G$6-'СЕТ СН'!$G$23</f>
        <v>1272.6713087400003</v>
      </c>
      <c r="I68" s="37">
        <f>SUMIFS(СВЦЭМ!$D$34:$D$777,СВЦЭМ!$A$34:$A$777,$A68,СВЦЭМ!$B$34:$B$777,I$47)+'СЕТ СН'!$G$11+СВЦЭМ!$D$10+'СЕТ СН'!$G$6-'СЕТ СН'!$G$23</f>
        <v>1227.1361928400001</v>
      </c>
      <c r="J68" s="37">
        <f>SUMIFS(СВЦЭМ!$D$34:$D$777,СВЦЭМ!$A$34:$A$777,$A68,СВЦЭМ!$B$34:$B$777,J$47)+'СЕТ СН'!$G$11+СВЦЭМ!$D$10+'СЕТ СН'!$G$6-'СЕТ СН'!$G$23</f>
        <v>1204.85055551</v>
      </c>
      <c r="K68" s="37">
        <f>SUMIFS(СВЦЭМ!$D$34:$D$777,СВЦЭМ!$A$34:$A$777,$A68,СВЦЭМ!$B$34:$B$777,K$47)+'СЕТ СН'!$G$11+СВЦЭМ!$D$10+'СЕТ СН'!$G$6-'СЕТ СН'!$G$23</f>
        <v>1168.1253952800002</v>
      </c>
      <c r="L68" s="37">
        <f>SUMIFS(СВЦЭМ!$D$34:$D$777,СВЦЭМ!$A$34:$A$777,$A68,СВЦЭМ!$B$34:$B$777,L$47)+'СЕТ СН'!$G$11+СВЦЭМ!$D$10+'СЕТ СН'!$G$6-'СЕТ СН'!$G$23</f>
        <v>1130.4496725500003</v>
      </c>
      <c r="M68" s="37">
        <f>SUMIFS(СВЦЭМ!$D$34:$D$777,СВЦЭМ!$A$34:$A$777,$A68,СВЦЭМ!$B$34:$B$777,M$47)+'СЕТ СН'!$G$11+СВЦЭМ!$D$10+'СЕТ СН'!$G$6-'СЕТ СН'!$G$23</f>
        <v>1136.2300115200001</v>
      </c>
      <c r="N68" s="37">
        <f>SUMIFS(СВЦЭМ!$D$34:$D$777,СВЦЭМ!$A$34:$A$777,$A68,СВЦЭМ!$B$34:$B$777,N$47)+'СЕТ СН'!$G$11+СВЦЭМ!$D$10+'СЕТ СН'!$G$6-'СЕТ СН'!$G$23</f>
        <v>1147.02575811</v>
      </c>
      <c r="O68" s="37">
        <f>SUMIFS(СВЦЭМ!$D$34:$D$777,СВЦЭМ!$A$34:$A$777,$A68,СВЦЭМ!$B$34:$B$777,O$47)+'СЕТ СН'!$G$11+СВЦЭМ!$D$10+'СЕТ СН'!$G$6-'СЕТ СН'!$G$23</f>
        <v>1157.4337960100002</v>
      </c>
      <c r="P68" s="37">
        <f>SUMIFS(СВЦЭМ!$D$34:$D$777,СВЦЭМ!$A$34:$A$777,$A68,СВЦЭМ!$B$34:$B$777,P$47)+'СЕТ СН'!$G$11+СВЦЭМ!$D$10+'СЕТ СН'!$G$6-'СЕТ СН'!$G$23</f>
        <v>1181.6176549100001</v>
      </c>
      <c r="Q68" s="37">
        <f>SUMIFS(СВЦЭМ!$D$34:$D$777,СВЦЭМ!$A$34:$A$777,$A68,СВЦЭМ!$B$34:$B$777,Q$47)+'СЕТ СН'!$G$11+СВЦЭМ!$D$10+'СЕТ СН'!$G$6-'СЕТ СН'!$G$23</f>
        <v>1179.9109519900003</v>
      </c>
      <c r="R68" s="37">
        <f>SUMIFS(СВЦЭМ!$D$34:$D$777,СВЦЭМ!$A$34:$A$777,$A68,СВЦЭМ!$B$34:$B$777,R$47)+'СЕТ СН'!$G$11+СВЦЭМ!$D$10+'СЕТ СН'!$G$6-'СЕТ СН'!$G$23</f>
        <v>1178.6992752200003</v>
      </c>
      <c r="S68" s="37">
        <f>SUMIFS(СВЦЭМ!$D$34:$D$777,СВЦЭМ!$A$34:$A$777,$A68,СВЦЭМ!$B$34:$B$777,S$47)+'СЕТ СН'!$G$11+СВЦЭМ!$D$10+'СЕТ СН'!$G$6-'СЕТ СН'!$G$23</f>
        <v>1161.0006091100004</v>
      </c>
      <c r="T68" s="37">
        <f>SUMIFS(СВЦЭМ!$D$34:$D$777,СВЦЭМ!$A$34:$A$777,$A68,СВЦЭМ!$B$34:$B$777,T$47)+'СЕТ СН'!$G$11+СВЦЭМ!$D$10+'СЕТ СН'!$G$6-'СЕТ СН'!$G$23</f>
        <v>1119.3581925900003</v>
      </c>
      <c r="U68" s="37">
        <f>SUMIFS(СВЦЭМ!$D$34:$D$777,СВЦЭМ!$A$34:$A$777,$A68,СВЦЭМ!$B$34:$B$777,U$47)+'СЕТ СН'!$G$11+СВЦЭМ!$D$10+'СЕТ СН'!$G$6-'СЕТ СН'!$G$23</f>
        <v>1115.6251209800002</v>
      </c>
      <c r="V68" s="37">
        <f>SUMIFS(СВЦЭМ!$D$34:$D$777,СВЦЭМ!$A$34:$A$777,$A68,СВЦЭМ!$B$34:$B$777,V$47)+'СЕТ СН'!$G$11+СВЦЭМ!$D$10+'СЕТ СН'!$G$6-'СЕТ СН'!$G$23</f>
        <v>1132.60324954</v>
      </c>
      <c r="W68" s="37">
        <f>SUMIFS(СВЦЭМ!$D$34:$D$777,СВЦЭМ!$A$34:$A$777,$A68,СВЦЭМ!$B$34:$B$777,W$47)+'СЕТ СН'!$G$11+СВЦЭМ!$D$10+'СЕТ СН'!$G$6-'СЕТ СН'!$G$23</f>
        <v>1149.8494563900003</v>
      </c>
      <c r="X68" s="37">
        <f>SUMIFS(СВЦЭМ!$D$34:$D$777,СВЦЭМ!$A$34:$A$777,$A68,СВЦЭМ!$B$34:$B$777,X$47)+'СЕТ СН'!$G$11+СВЦЭМ!$D$10+'СЕТ СН'!$G$6-'СЕТ СН'!$G$23</f>
        <v>1173.55810307</v>
      </c>
      <c r="Y68" s="37">
        <f>SUMIFS(СВЦЭМ!$D$34:$D$777,СВЦЭМ!$A$34:$A$777,$A68,СВЦЭМ!$B$34:$B$777,Y$47)+'СЕТ СН'!$G$11+СВЦЭМ!$D$10+'СЕТ СН'!$G$6-'СЕТ СН'!$G$23</f>
        <v>1206.8209339500004</v>
      </c>
    </row>
    <row r="69" spans="1:26" ht="15.75" x14ac:dyDescent="0.2">
      <c r="A69" s="36">
        <f t="shared" si="1"/>
        <v>42757</v>
      </c>
      <c r="B69" s="37">
        <f>SUMIFS(СВЦЭМ!$D$34:$D$777,СВЦЭМ!$A$34:$A$777,$A69,СВЦЭМ!$B$34:$B$777,B$47)+'СЕТ СН'!$G$11+СВЦЭМ!$D$10+'СЕТ СН'!$G$6-'СЕТ СН'!$G$23</f>
        <v>1227.5092778900002</v>
      </c>
      <c r="C69" s="37">
        <f>SUMIFS(СВЦЭМ!$D$34:$D$777,СВЦЭМ!$A$34:$A$777,$A69,СВЦЭМ!$B$34:$B$777,C$47)+'СЕТ СН'!$G$11+СВЦЭМ!$D$10+'СЕТ СН'!$G$6-'СЕТ СН'!$G$23</f>
        <v>1261.5692484200003</v>
      </c>
      <c r="D69" s="37">
        <f>SUMIFS(СВЦЭМ!$D$34:$D$777,СВЦЭМ!$A$34:$A$777,$A69,СВЦЭМ!$B$34:$B$777,D$47)+'СЕТ СН'!$G$11+СВЦЭМ!$D$10+'СЕТ СН'!$G$6-'СЕТ СН'!$G$23</f>
        <v>1287.0947366200003</v>
      </c>
      <c r="E69" s="37">
        <f>SUMIFS(СВЦЭМ!$D$34:$D$777,СВЦЭМ!$A$34:$A$777,$A69,СВЦЭМ!$B$34:$B$777,E$47)+'СЕТ СН'!$G$11+СВЦЭМ!$D$10+'СЕТ СН'!$G$6-'СЕТ СН'!$G$23</f>
        <v>1300.5619005200001</v>
      </c>
      <c r="F69" s="37">
        <f>SUMIFS(СВЦЭМ!$D$34:$D$777,СВЦЭМ!$A$34:$A$777,$A69,СВЦЭМ!$B$34:$B$777,F$47)+'СЕТ СН'!$G$11+СВЦЭМ!$D$10+'СЕТ СН'!$G$6-'СЕТ СН'!$G$23</f>
        <v>1302.0763732600003</v>
      </c>
      <c r="G69" s="37">
        <f>SUMIFS(СВЦЭМ!$D$34:$D$777,СВЦЭМ!$A$34:$A$777,$A69,СВЦЭМ!$B$34:$B$777,G$47)+'СЕТ СН'!$G$11+СВЦЭМ!$D$10+'СЕТ СН'!$G$6-'СЕТ СН'!$G$23</f>
        <v>1293.4571113900001</v>
      </c>
      <c r="H69" s="37">
        <f>SUMIFS(СВЦЭМ!$D$34:$D$777,СВЦЭМ!$A$34:$A$777,$A69,СВЦЭМ!$B$34:$B$777,H$47)+'СЕТ СН'!$G$11+СВЦЭМ!$D$10+'СЕТ СН'!$G$6-'СЕТ СН'!$G$23</f>
        <v>1272.7809806400001</v>
      </c>
      <c r="I69" s="37">
        <f>SUMIFS(СВЦЭМ!$D$34:$D$777,СВЦЭМ!$A$34:$A$777,$A69,СВЦЭМ!$B$34:$B$777,I$47)+'СЕТ СН'!$G$11+СВЦЭМ!$D$10+'СЕТ СН'!$G$6-'СЕТ СН'!$G$23</f>
        <v>1261.7843775800002</v>
      </c>
      <c r="J69" s="37">
        <f>SUMIFS(СВЦЭМ!$D$34:$D$777,СВЦЭМ!$A$34:$A$777,$A69,СВЦЭМ!$B$34:$B$777,J$47)+'СЕТ СН'!$G$11+СВЦЭМ!$D$10+'СЕТ СН'!$G$6-'СЕТ СН'!$G$23</f>
        <v>1232.6200378100002</v>
      </c>
      <c r="K69" s="37">
        <f>SUMIFS(СВЦЭМ!$D$34:$D$777,СВЦЭМ!$A$34:$A$777,$A69,СВЦЭМ!$B$34:$B$777,K$47)+'СЕТ СН'!$G$11+СВЦЭМ!$D$10+'СЕТ СН'!$G$6-'СЕТ СН'!$G$23</f>
        <v>1177.5835282900002</v>
      </c>
      <c r="L69" s="37">
        <f>SUMIFS(СВЦЭМ!$D$34:$D$777,СВЦЭМ!$A$34:$A$777,$A69,СВЦЭМ!$B$34:$B$777,L$47)+'СЕТ СН'!$G$11+СВЦЭМ!$D$10+'СЕТ СН'!$G$6-'СЕТ СН'!$G$23</f>
        <v>1140.63890808</v>
      </c>
      <c r="M69" s="37">
        <f>SUMIFS(СВЦЭМ!$D$34:$D$777,СВЦЭМ!$A$34:$A$777,$A69,СВЦЭМ!$B$34:$B$777,M$47)+'СЕТ СН'!$G$11+СВЦЭМ!$D$10+'СЕТ СН'!$G$6-'СЕТ СН'!$G$23</f>
        <v>1135.9745491200001</v>
      </c>
      <c r="N69" s="37">
        <f>SUMIFS(СВЦЭМ!$D$34:$D$777,СВЦЭМ!$A$34:$A$777,$A69,СВЦЭМ!$B$34:$B$777,N$47)+'СЕТ СН'!$G$11+СВЦЭМ!$D$10+'СЕТ СН'!$G$6-'СЕТ СН'!$G$23</f>
        <v>1144.7180925300004</v>
      </c>
      <c r="O69" s="37">
        <f>SUMIFS(СВЦЭМ!$D$34:$D$777,СВЦЭМ!$A$34:$A$777,$A69,СВЦЭМ!$B$34:$B$777,O$47)+'СЕТ СН'!$G$11+СВЦЭМ!$D$10+'СЕТ СН'!$G$6-'СЕТ СН'!$G$23</f>
        <v>1169.1735480300003</v>
      </c>
      <c r="P69" s="37">
        <f>SUMIFS(СВЦЭМ!$D$34:$D$777,СВЦЭМ!$A$34:$A$777,$A69,СВЦЭМ!$B$34:$B$777,P$47)+'СЕТ СН'!$G$11+СВЦЭМ!$D$10+'СЕТ СН'!$G$6-'СЕТ СН'!$G$23</f>
        <v>1190.61806987</v>
      </c>
      <c r="Q69" s="37">
        <f>SUMIFS(СВЦЭМ!$D$34:$D$777,СВЦЭМ!$A$34:$A$777,$A69,СВЦЭМ!$B$34:$B$777,Q$47)+'СЕТ СН'!$G$11+СВЦЭМ!$D$10+'СЕТ СН'!$G$6-'СЕТ СН'!$G$23</f>
        <v>1188.39788451</v>
      </c>
      <c r="R69" s="37">
        <f>SUMIFS(СВЦЭМ!$D$34:$D$777,СВЦЭМ!$A$34:$A$777,$A69,СВЦЭМ!$B$34:$B$777,R$47)+'СЕТ СН'!$G$11+СВЦЭМ!$D$10+'СЕТ СН'!$G$6-'СЕТ СН'!$G$23</f>
        <v>1191.2295996100002</v>
      </c>
      <c r="S69" s="37">
        <f>SUMIFS(СВЦЭМ!$D$34:$D$777,СВЦЭМ!$A$34:$A$777,$A69,СВЦЭМ!$B$34:$B$777,S$47)+'СЕТ СН'!$G$11+СВЦЭМ!$D$10+'СЕТ СН'!$G$6-'СЕТ СН'!$G$23</f>
        <v>1157.2186838600001</v>
      </c>
      <c r="T69" s="37">
        <f>SUMIFS(СВЦЭМ!$D$34:$D$777,СВЦЭМ!$A$34:$A$777,$A69,СВЦЭМ!$B$34:$B$777,T$47)+'СЕТ СН'!$G$11+СВЦЭМ!$D$10+'СЕТ СН'!$G$6-'СЕТ СН'!$G$23</f>
        <v>1120.4790646300003</v>
      </c>
      <c r="U69" s="37">
        <f>SUMIFS(СВЦЭМ!$D$34:$D$777,СВЦЭМ!$A$34:$A$777,$A69,СВЦЭМ!$B$34:$B$777,U$47)+'СЕТ СН'!$G$11+СВЦЭМ!$D$10+'СЕТ СН'!$G$6-'СЕТ СН'!$G$23</f>
        <v>1125.3947367200003</v>
      </c>
      <c r="V69" s="37">
        <f>SUMIFS(СВЦЭМ!$D$34:$D$777,СВЦЭМ!$A$34:$A$777,$A69,СВЦЭМ!$B$34:$B$777,V$47)+'СЕТ СН'!$G$11+СВЦЭМ!$D$10+'СЕТ СН'!$G$6-'СЕТ СН'!$G$23</f>
        <v>1134.7688865800001</v>
      </c>
      <c r="W69" s="37">
        <f>SUMIFS(СВЦЭМ!$D$34:$D$777,СВЦЭМ!$A$34:$A$777,$A69,СВЦЭМ!$B$34:$B$777,W$47)+'СЕТ СН'!$G$11+СВЦЭМ!$D$10+'СЕТ СН'!$G$6-'СЕТ СН'!$G$23</f>
        <v>1134.7333079600003</v>
      </c>
      <c r="X69" s="37">
        <f>SUMIFS(СВЦЭМ!$D$34:$D$777,СВЦЭМ!$A$34:$A$777,$A69,СВЦЭМ!$B$34:$B$777,X$47)+'СЕТ СН'!$G$11+СВЦЭМ!$D$10+'СЕТ СН'!$G$6-'СЕТ СН'!$G$23</f>
        <v>1164.2441311600001</v>
      </c>
      <c r="Y69" s="37">
        <f>SUMIFS(СВЦЭМ!$D$34:$D$777,СВЦЭМ!$A$34:$A$777,$A69,СВЦЭМ!$B$34:$B$777,Y$47)+'СЕТ СН'!$G$11+СВЦЭМ!$D$10+'СЕТ СН'!$G$6-'СЕТ СН'!$G$23</f>
        <v>1201.5656470600002</v>
      </c>
    </row>
    <row r="70" spans="1:26" ht="15.75" x14ac:dyDescent="0.2">
      <c r="A70" s="36">
        <f t="shared" si="1"/>
        <v>42758</v>
      </c>
      <c r="B70" s="37">
        <f>SUMIFS(СВЦЭМ!$D$34:$D$777,СВЦЭМ!$A$34:$A$777,$A70,СВЦЭМ!$B$34:$B$777,B$47)+'СЕТ СН'!$G$11+СВЦЭМ!$D$10+'СЕТ СН'!$G$6-'СЕТ СН'!$G$23</f>
        <v>1270.7709911400002</v>
      </c>
      <c r="C70" s="37">
        <f>SUMIFS(СВЦЭМ!$D$34:$D$777,СВЦЭМ!$A$34:$A$777,$A70,СВЦЭМ!$B$34:$B$777,C$47)+'СЕТ СН'!$G$11+СВЦЭМ!$D$10+'СЕТ СН'!$G$6-'СЕТ СН'!$G$23</f>
        <v>1315.1319929900001</v>
      </c>
      <c r="D70" s="37">
        <f>SUMIFS(СВЦЭМ!$D$34:$D$777,СВЦЭМ!$A$34:$A$777,$A70,СВЦЭМ!$B$34:$B$777,D$47)+'СЕТ СН'!$G$11+СВЦЭМ!$D$10+'СЕТ СН'!$G$6-'СЕТ СН'!$G$23</f>
        <v>1340.3953577500001</v>
      </c>
      <c r="E70" s="37">
        <f>SUMIFS(СВЦЭМ!$D$34:$D$777,СВЦЭМ!$A$34:$A$777,$A70,СВЦЭМ!$B$34:$B$777,E$47)+'СЕТ СН'!$G$11+СВЦЭМ!$D$10+'СЕТ СН'!$G$6-'СЕТ СН'!$G$23</f>
        <v>1351.3482216900002</v>
      </c>
      <c r="F70" s="37">
        <f>SUMIFS(СВЦЭМ!$D$34:$D$777,СВЦЭМ!$A$34:$A$777,$A70,СВЦЭМ!$B$34:$B$777,F$47)+'СЕТ СН'!$G$11+СВЦЭМ!$D$10+'СЕТ СН'!$G$6-'СЕТ СН'!$G$23</f>
        <v>1351.8242994900002</v>
      </c>
      <c r="G70" s="37">
        <f>SUMIFS(СВЦЭМ!$D$34:$D$777,СВЦЭМ!$A$34:$A$777,$A70,СВЦЭМ!$B$34:$B$777,G$47)+'СЕТ СН'!$G$11+СВЦЭМ!$D$10+'СЕТ СН'!$G$6-'СЕТ СН'!$G$23</f>
        <v>1334.2732542900003</v>
      </c>
      <c r="H70" s="37">
        <f>SUMIFS(СВЦЭМ!$D$34:$D$777,СВЦЭМ!$A$34:$A$777,$A70,СВЦЭМ!$B$34:$B$777,H$47)+'СЕТ СН'!$G$11+СВЦЭМ!$D$10+'СЕТ СН'!$G$6-'СЕТ СН'!$G$23</f>
        <v>1276.5517585600001</v>
      </c>
      <c r="I70" s="37">
        <f>SUMIFS(СВЦЭМ!$D$34:$D$777,СВЦЭМ!$A$34:$A$777,$A70,СВЦЭМ!$B$34:$B$777,I$47)+'СЕТ СН'!$G$11+СВЦЭМ!$D$10+'СЕТ СН'!$G$6-'СЕТ СН'!$G$23</f>
        <v>1241.0793592600003</v>
      </c>
      <c r="J70" s="37">
        <f>SUMIFS(СВЦЭМ!$D$34:$D$777,СВЦЭМ!$A$34:$A$777,$A70,СВЦЭМ!$B$34:$B$777,J$47)+'СЕТ СН'!$G$11+СВЦЭМ!$D$10+'СЕТ СН'!$G$6-'СЕТ СН'!$G$23</f>
        <v>1215.0315769500003</v>
      </c>
      <c r="K70" s="37">
        <f>SUMIFS(СВЦЭМ!$D$34:$D$777,СВЦЭМ!$A$34:$A$777,$A70,СВЦЭМ!$B$34:$B$777,K$47)+'СЕТ СН'!$G$11+СВЦЭМ!$D$10+'СЕТ СН'!$G$6-'СЕТ СН'!$G$23</f>
        <v>1214.1552029600002</v>
      </c>
      <c r="L70" s="37">
        <f>SUMIFS(СВЦЭМ!$D$34:$D$777,СВЦЭМ!$A$34:$A$777,$A70,СВЦЭМ!$B$34:$B$777,L$47)+'СЕТ СН'!$G$11+СВЦЭМ!$D$10+'СЕТ СН'!$G$6-'СЕТ СН'!$G$23</f>
        <v>1223.0892195900001</v>
      </c>
      <c r="M70" s="37">
        <f>SUMIFS(СВЦЭМ!$D$34:$D$777,СВЦЭМ!$A$34:$A$777,$A70,СВЦЭМ!$B$34:$B$777,M$47)+'СЕТ СН'!$G$11+СВЦЭМ!$D$10+'СЕТ СН'!$G$6-'СЕТ СН'!$G$23</f>
        <v>1242.2631211800003</v>
      </c>
      <c r="N70" s="37">
        <f>SUMIFS(СВЦЭМ!$D$34:$D$777,СВЦЭМ!$A$34:$A$777,$A70,СВЦЭМ!$B$34:$B$777,N$47)+'СЕТ СН'!$G$11+СВЦЭМ!$D$10+'СЕТ СН'!$G$6-'СЕТ СН'!$G$23</f>
        <v>1256.4308513600004</v>
      </c>
      <c r="O70" s="37">
        <f>SUMIFS(СВЦЭМ!$D$34:$D$777,СВЦЭМ!$A$34:$A$777,$A70,СВЦЭМ!$B$34:$B$777,O$47)+'СЕТ СН'!$G$11+СВЦЭМ!$D$10+'СЕТ СН'!$G$6-'СЕТ СН'!$G$23</f>
        <v>1278.4089957600004</v>
      </c>
      <c r="P70" s="37">
        <f>SUMIFS(СВЦЭМ!$D$34:$D$777,СВЦЭМ!$A$34:$A$777,$A70,СВЦЭМ!$B$34:$B$777,P$47)+'СЕТ СН'!$G$11+СВЦЭМ!$D$10+'СЕТ СН'!$G$6-'СЕТ СН'!$G$23</f>
        <v>1273.13322711</v>
      </c>
      <c r="Q70" s="37">
        <f>SUMIFS(СВЦЭМ!$D$34:$D$777,СВЦЭМ!$A$34:$A$777,$A70,СВЦЭМ!$B$34:$B$777,Q$47)+'СЕТ СН'!$G$11+СВЦЭМ!$D$10+'СЕТ СН'!$G$6-'СЕТ СН'!$G$23</f>
        <v>1280.2487165000002</v>
      </c>
      <c r="R70" s="37">
        <f>SUMIFS(СВЦЭМ!$D$34:$D$777,СВЦЭМ!$A$34:$A$777,$A70,СВЦЭМ!$B$34:$B$777,R$47)+'СЕТ СН'!$G$11+СВЦЭМ!$D$10+'СЕТ СН'!$G$6-'СЕТ СН'!$G$23</f>
        <v>1275.39099149</v>
      </c>
      <c r="S70" s="37">
        <f>SUMIFS(СВЦЭМ!$D$34:$D$777,СВЦЭМ!$A$34:$A$777,$A70,СВЦЭМ!$B$34:$B$777,S$47)+'СЕТ СН'!$G$11+СВЦЭМ!$D$10+'СЕТ СН'!$G$6-'СЕТ СН'!$G$23</f>
        <v>1259.75247442</v>
      </c>
      <c r="T70" s="37">
        <f>SUMIFS(СВЦЭМ!$D$34:$D$777,СВЦЭМ!$A$34:$A$777,$A70,СВЦЭМ!$B$34:$B$777,T$47)+'СЕТ СН'!$G$11+СВЦЭМ!$D$10+'СЕТ СН'!$G$6-'СЕТ СН'!$G$23</f>
        <v>1215.2764336200003</v>
      </c>
      <c r="U70" s="37">
        <f>SUMIFS(СВЦЭМ!$D$34:$D$777,СВЦЭМ!$A$34:$A$777,$A70,СВЦЭМ!$B$34:$B$777,U$47)+'СЕТ СН'!$G$11+СВЦЭМ!$D$10+'СЕТ СН'!$G$6-'СЕТ СН'!$G$23</f>
        <v>1213.16695089</v>
      </c>
      <c r="V70" s="37">
        <f>SUMIFS(СВЦЭМ!$D$34:$D$777,СВЦЭМ!$A$34:$A$777,$A70,СВЦЭМ!$B$34:$B$777,V$47)+'СЕТ СН'!$G$11+СВЦЭМ!$D$10+'СЕТ СН'!$G$6-'СЕТ СН'!$G$23</f>
        <v>1233.2399027599999</v>
      </c>
      <c r="W70" s="37">
        <f>SUMIFS(СВЦЭМ!$D$34:$D$777,СВЦЭМ!$A$34:$A$777,$A70,СВЦЭМ!$B$34:$B$777,W$47)+'СЕТ СН'!$G$11+СВЦЭМ!$D$10+'СЕТ СН'!$G$6-'СЕТ СН'!$G$23</f>
        <v>1248.9413536700004</v>
      </c>
      <c r="X70" s="37">
        <f>SUMIFS(СВЦЭМ!$D$34:$D$777,СВЦЭМ!$A$34:$A$777,$A70,СВЦЭМ!$B$34:$B$777,X$47)+'СЕТ СН'!$G$11+СВЦЭМ!$D$10+'СЕТ СН'!$G$6-'СЕТ СН'!$G$23</f>
        <v>1297.8444455200001</v>
      </c>
      <c r="Y70" s="37">
        <f>SUMIFS(СВЦЭМ!$D$34:$D$777,СВЦЭМ!$A$34:$A$777,$A70,СВЦЭМ!$B$34:$B$777,Y$47)+'СЕТ СН'!$G$11+СВЦЭМ!$D$10+'СЕТ СН'!$G$6-'СЕТ СН'!$G$23</f>
        <v>1309.8003447400001</v>
      </c>
    </row>
    <row r="71" spans="1:26" ht="15.75" x14ac:dyDescent="0.2">
      <c r="A71" s="36">
        <f t="shared" si="1"/>
        <v>42759</v>
      </c>
      <c r="B71" s="37">
        <f>SUMIFS(СВЦЭМ!$D$34:$D$777,СВЦЭМ!$A$34:$A$777,$A71,СВЦЭМ!$B$34:$B$777,B$47)+'СЕТ СН'!$G$11+СВЦЭМ!$D$10+'СЕТ СН'!$G$6-'СЕТ СН'!$G$23</f>
        <v>1302.6717295200001</v>
      </c>
      <c r="C71" s="37">
        <f>SUMIFS(СВЦЭМ!$D$34:$D$777,СВЦЭМ!$A$34:$A$777,$A71,СВЦЭМ!$B$34:$B$777,C$47)+'СЕТ СН'!$G$11+СВЦЭМ!$D$10+'СЕТ СН'!$G$6-'СЕТ СН'!$G$23</f>
        <v>1310.93280211</v>
      </c>
      <c r="D71" s="37">
        <f>SUMIFS(СВЦЭМ!$D$34:$D$777,СВЦЭМ!$A$34:$A$777,$A71,СВЦЭМ!$B$34:$B$777,D$47)+'СЕТ СН'!$G$11+СВЦЭМ!$D$10+'СЕТ СН'!$G$6-'СЕТ СН'!$G$23</f>
        <v>1343.0074981400003</v>
      </c>
      <c r="E71" s="37">
        <f>SUMIFS(СВЦЭМ!$D$34:$D$777,СВЦЭМ!$A$34:$A$777,$A71,СВЦЭМ!$B$34:$B$777,E$47)+'СЕТ СН'!$G$11+СВЦЭМ!$D$10+'СЕТ СН'!$G$6-'СЕТ СН'!$G$23</f>
        <v>1352.7305285700004</v>
      </c>
      <c r="F71" s="37">
        <f>SUMIFS(СВЦЭМ!$D$34:$D$777,СВЦЭМ!$A$34:$A$777,$A71,СВЦЭМ!$B$34:$B$777,F$47)+'СЕТ СН'!$G$11+СВЦЭМ!$D$10+'СЕТ СН'!$G$6-'СЕТ СН'!$G$23</f>
        <v>1351.1866172600003</v>
      </c>
      <c r="G71" s="37">
        <f>SUMIFS(СВЦЭМ!$D$34:$D$777,СВЦЭМ!$A$34:$A$777,$A71,СВЦЭМ!$B$34:$B$777,G$47)+'СЕТ СН'!$G$11+СВЦЭМ!$D$10+'СЕТ СН'!$G$6-'СЕТ СН'!$G$23</f>
        <v>1351.40402855</v>
      </c>
      <c r="H71" s="37">
        <f>SUMIFS(СВЦЭМ!$D$34:$D$777,СВЦЭМ!$A$34:$A$777,$A71,СВЦЭМ!$B$34:$B$777,H$47)+'СЕТ СН'!$G$11+СВЦЭМ!$D$10+'СЕТ СН'!$G$6-'СЕТ СН'!$G$23</f>
        <v>1309.6466553499999</v>
      </c>
      <c r="I71" s="37">
        <f>SUMIFS(СВЦЭМ!$D$34:$D$777,СВЦЭМ!$A$34:$A$777,$A71,СВЦЭМ!$B$34:$B$777,I$47)+'СЕТ СН'!$G$11+СВЦЭМ!$D$10+'СЕТ СН'!$G$6-'СЕТ СН'!$G$23</f>
        <v>1285.5207234600002</v>
      </c>
      <c r="J71" s="37">
        <f>SUMIFS(СВЦЭМ!$D$34:$D$777,СВЦЭМ!$A$34:$A$777,$A71,СВЦЭМ!$B$34:$B$777,J$47)+'СЕТ СН'!$G$11+СВЦЭМ!$D$10+'СЕТ СН'!$G$6-'СЕТ СН'!$G$23</f>
        <v>1227.4379647300002</v>
      </c>
      <c r="K71" s="37">
        <f>SUMIFS(СВЦЭМ!$D$34:$D$777,СВЦЭМ!$A$34:$A$777,$A71,СВЦЭМ!$B$34:$B$777,K$47)+'СЕТ СН'!$G$11+СВЦЭМ!$D$10+'СЕТ СН'!$G$6-'СЕТ СН'!$G$23</f>
        <v>1223.0182477900003</v>
      </c>
      <c r="L71" s="37">
        <f>SUMIFS(СВЦЭМ!$D$34:$D$777,СВЦЭМ!$A$34:$A$777,$A71,СВЦЭМ!$B$34:$B$777,L$47)+'СЕТ СН'!$G$11+СВЦЭМ!$D$10+'СЕТ СН'!$G$6-'СЕТ СН'!$G$23</f>
        <v>1222.5618810999999</v>
      </c>
      <c r="M71" s="37">
        <f>SUMIFS(СВЦЭМ!$D$34:$D$777,СВЦЭМ!$A$34:$A$777,$A71,СВЦЭМ!$B$34:$B$777,M$47)+'СЕТ СН'!$G$11+СВЦЭМ!$D$10+'СЕТ СН'!$G$6-'СЕТ СН'!$G$23</f>
        <v>1231.8728833700002</v>
      </c>
      <c r="N71" s="37">
        <f>SUMIFS(СВЦЭМ!$D$34:$D$777,СВЦЭМ!$A$34:$A$777,$A71,СВЦЭМ!$B$34:$B$777,N$47)+'СЕТ СН'!$G$11+СВЦЭМ!$D$10+'СЕТ СН'!$G$6-'СЕТ СН'!$G$23</f>
        <v>1224.1326657600002</v>
      </c>
      <c r="O71" s="37">
        <f>SUMIFS(СВЦЭМ!$D$34:$D$777,СВЦЭМ!$A$34:$A$777,$A71,СВЦЭМ!$B$34:$B$777,O$47)+'СЕТ СН'!$G$11+СВЦЭМ!$D$10+'СЕТ СН'!$G$6-'СЕТ СН'!$G$23</f>
        <v>1265.8557545500003</v>
      </c>
      <c r="P71" s="37">
        <f>SUMIFS(СВЦЭМ!$D$34:$D$777,СВЦЭМ!$A$34:$A$777,$A71,СВЦЭМ!$B$34:$B$777,P$47)+'СЕТ СН'!$G$11+СВЦЭМ!$D$10+'СЕТ СН'!$G$6-'СЕТ СН'!$G$23</f>
        <v>1281.7119703900003</v>
      </c>
      <c r="Q71" s="37">
        <f>SUMIFS(СВЦЭМ!$D$34:$D$777,СВЦЭМ!$A$34:$A$777,$A71,СВЦЭМ!$B$34:$B$777,Q$47)+'СЕТ СН'!$G$11+СВЦЭМ!$D$10+'СЕТ СН'!$G$6-'СЕТ СН'!$G$23</f>
        <v>1284.7818591300002</v>
      </c>
      <c r="R71" s="37">
        <f>SUMIFS(СВЦЭМ!$D$34:$D$777,СВЦЭМ!$A$34:$A$777,$A71,СВЦЭМ!$B$34:$B$777,R$47)+'СЕТ СН'!$G$11+СВЦЭМ!$D$10+'СЕТ СН'!$G$6-'СЕТ СН'!$G$23</f>
        <v>1282.66471331</v>
      </c>
      <c r="S71" s="37">
        <f>SUMIFS(СВЦЭМ!$D$34:$D$777,СВЦЭМ!$A$34:$A$777,$A71,СВЦЭМ!$B$34:$B$777,S$47)+'СЕТ СН'!$G$11+СВЦЭМ!$D$10+'СЕТ СН'!$G$6-'СЕТ СН'!$G$23</f>
        <v>1253.6547299400004</v>
      </c>
      <c r="T71" s="37">
        <f>SUMIFS(СВЦЭМ!$D$34:$D$777,СВЦЭМ!$A$34:$A$777,$A71,СВЦЭМ!$B$34:$B$777,T$47)+'СЕТ СН'!$G$11+СВЦЭМ!$D$10+'СЕТ СН'!$G$6-'СЕТ СН'!$G$23</f>
        <v>1214.1549582900002</v>
      </c>
      <c r="U71" s="37">
        <f>SUMIFS(СВЦЭМ!$D$34:$D$777,СВЦЭМ!$A$34:$A$777,$A71,СВЦЭМ!$B$34:$B$777,U$47)+'СЕТ СН'!$G$11+СВЦЭМ!$D$10+'СЕТ СН'!$G$6-'СЕТ СН'!$G$23</f>
        <v>1213.1844596800001</v>
      </c>
      <c r="V71" s="37">
        <f>SUMIFS(СВЦЭМ!$D$34:$D$777,СВЦЭМ!$A$34:$A$777,$A71,СВЦЭМ!$B$34:$B$777,V$47)+'СЕТ СН'!$G$11+СВЦЭМ!$D$10+'СЕТ СН'!$G$6-'СЕТ СН'!$G$23</f>
        <v>1233.4955602</v>
      </c>
      <c r="W71" s="37">
        <f>SUMIFS(СВЦЭМ!$D$34:$D$777,СВЦЭМ!$A$34:$A$777,$A71,СВЦЭМ!$B$34:$B$777,W$47)+'СЕТ СН'!$G$11+СВЦЭМ!$D$10+'СЕТ СН'!$G$6-'СЕТ СН'!$G$23</f>
        <v>1237.5523951100004</v>
      </c>
      <c r="X71" s="37">
        <f>SUMIFS(СВЦЭМ!$D$34:$D$777,СВЦЭМ!$A$34:$A$777,$A71,СВЦЭМ!$B$34:$B$777,X$47)+'СЕТ СН'!$G$11+СВЦЭМ!$D$10+'СЕТ СН'!$G$6-'СЕТ СН'!$G$23</f>
        <v>1257.9685652500002</v>
      </c>
      <c r="Y71" s="37">
        <f>SUMIFS(СВЦЭМ!$D$34:$D$777,СВЦЭМ!$A$34:$A$777,$A71,СВЦЭМ!$B$34:$B$777,Y$47)+'СЕТ СН'!$G$11+СВЦЭМ!$D$10+'СЕТ СН'!$G$6-'СЕТ СН'!$G$23</f>
        <v>1305.3739078400004</v>
      </c>
    </row>
    <row r="72" spans="1:26" ht="15.75" x14ac:dyDescent="0.2">
      <c r="A72" s="36">
        <f t="shared" si="1"/>
        <v>42760</v>
      </c>
      <c r="B72" s="37">
        <f>SUMIFS(СВЦЭМ!$D$34:$D$777,СВЦЭМ!$A$34:$A$777,$A72,СВЦЭМ!$B$34:$B$777,B$47)+'СЕТ СН'!$G$11+СВЦЭМ!$D$10+'СЕТ СН'!$G$6-'СЕТ СН'!$G$23</f>
        <v>1321.0043499500002</v>
      </c>
      <c r="C72" s="37">
        <f>SUMIFS(СВЦЭМ!$D$34:$D$777,СВЦЭМ!$A$34:$A$777,$A72,СВЦЭМ!$B$34:$B$777,C$47)+'СЕТ СН'!$G$11+СВЦЭМ!$D$10+'СЕТ СН'!$G$6-'СЕТ СН'!$G$23</f>
        <v>1340.8897204899999</v>
      </c>
      <c r="D72" s="37">
        <f>SUMIFS(СВЦЭМ!$D$34:$D$777,СВЦЭМ!$A$34:$A$777,$A72,СВЦЭМ!$B$34:$B$777,D$47)+'СЕТ СН'!$G$11+СВЦЭМ!$D$10+'СЕТ СН'!$G$6-'СЕТ СН'!$G$23</f>
        <v>1361.6963194300001</v>
      </c>
      <c r="E72" s="37">
        <f>SUMIFS(СВЦЭМ!$D$34:$D$777,СВЦЭМ!$A$34:$A$777,$A72,СВЦЭМ!$B$34:$B$777,E$47)+'СЕТ СН'!$G$11+СВЦЭМ!$D$10+'СЕТ СН'!$G$6-'СЕТ СН'!$G$23</f>
        <v>1369.8424560900003</v>
      </c>
      <c r="F72" s="37">
        <f>SUMIFS(СВЦЭМ!$D$34:$D$777,СВЦЭМ!$A$34:$A$777,$A72,СВЦЭМ!$B$34:$B$777,F$47)+'СЕТ СН'!$G$11+СВЦЭМ!$D$10+'СЕТ СН'!$G$6-'СЕТ СН'!$G$23</f>
        <v>1369.1499342800003</v>
      </c>
      <c r="G72" s="37">
        <f>SUMIFS(СВЦЭМ!$D$34:$D$777,СВЦЭМ!$A$34:$A$777,$A72,СВЦЭМ!$B$34:$B$777,G$47)+'СЕТ СН'!$G$11+СВЦЭМ!$D$10+'СЕТ СН'!$G$6-'СЕТ СН'!$G$23</f>
        <v>1367.2829635799999</v>
      </c>
      <c r="H72" s="37">
        <f>SUMIFS(СВЦЭМ!$D$34:$D$777,СВЦЭМ!$A$34:$A$777,$A72,СВЦЭМ!$B$34:$B$777,H$47)+'СЕТ СН'!$G$11+СВЦЭМ!$D$10+'СЕТ СН'!$G$6-'СЕТ СН'!$G$23</f>
        <v>1317.9312334200004</v>
      </c>
      <c r="I72" s="37">
        <f>SUMIFS(СВЦЭМ!$D$34:$D$777,СВЦЭМ!$A$34:$A$777,$A72,СВЦЭМ!$B$34:$B$777,I$47)+'СЕТ СН'!$G$11+СВЦЭМ!$D$10+'СЕТ СН'!$G$6-'СЕТ СН'!$G$23</f>
        <v>1271.36498893</v>
      </c>
      <c r="J72" s="37">
        <f>SUMIFS(СВЦЭМ!$D$34:$D$777,СВЦЭМ!$A$34:$A$777,$A72,СВЦЭМ!$B$34:$B$777,J$47)+'СЕТ СН'!$G$11+СВЦЭМ!$D$10+'СЕТ СН'!$G$6-'СЕТ СН'!$G$23</f>
        <v>1229.0907604100003</v>
      </c>
      <c r="K72" s="37">
        <f>SUMIFS(СВЦЭМ!$D$34:$D$777,СВЦЭМ!$A$34:$A$777,$A72,СВЦЭМ!$B$34:$B$777,K$47)+'СЕТ СН'!$G$11+СВЦЭМ!$D$10+'СЕТ СН'!$G$6-'СЕТ СН'!$G$23</f>
        <v>1233.11597828</v>
      </c>
      <c r="L72" s="37">
        <f>SUMIFS(СВЦЭМ!$D$34:$D$777,СВЦЭМ!$A$34:$A$777,$A72,СВЦЭМ!$B$34:$B$777,L$47)+'СЕТ СН'!$G$11+СВЦЭМ!$D$10+'СЕТ СН'!$G$6-'СЕТ СН'!$G$23</f>
        <v>1229.4545769000001</v>
      </c>
      <c r="M72" s="37">
        <f>SUMIFS(СВЦЭМ!$D$34:$D$777,СВЦЭМ!$A$34:$A$777,$A72,СВЦЭМ!$B$34:$B$777,M$47)+'СЕТ СН'!$G$11+СВЦЭМ!$D$10+'СЕТ СН'!$G$6-'СЕТ СН'!$G$23</f>
        <v>1222.6691885200003</v>
      </c>
      <c r="N72" s="37">
        <f>SUMIFS(СВЦЭМ!$D$34:$D$777,СВЦЭМ!$A$34:$A$777,$A72,СВЦЭМ!$B$34:$B$777,N$47)+'СЕТ СН'!$G$11+СВЦЭМ!$D$10+'СЕТ СН'!$G$6-'СЕТ СН'!$G$23</f>
        <v>1235.3188035800003</v>
      </c>
      <c r="O72" s="37">
        <f>SUMIFS(СВЦЭМ!$D$34:$D$777,СВЦЭМ!$A$34:$A$777,$A72,СВЦЭМ!$B$34:$B$777,O$47)+'СЕТ СН'!$G$11+СВЦЭМ!$D$10+'СЕТ СН'!$G$6-'СЕТ СН'!$G$23</f>
        <v>1229.0133458700002</v>
      </c>
      <c r="P72" s="37">
        <f>SUMIFS(СВЦЭМ!$D$34:$D$777,СВЦЭМ!$A$34:$A$777,$A72,СВЦЭМ!$B$34:$B$777,P$47)+'СЕТ СН'!$G$11+СВЦЭМ!$D$10+'СЕТ СН'!$G$6-'СЕТ СН'!$G$23</f>
        <v>1242.4697109100002</v>
      </c>
      <c r="Q72" s="37">
        <f>SUMIFS(СВЦЭМ!$D$34:$D$777,СВЦЭМ!$A$34:$A$777,$A72,СВЦЭМ!$B$34:$B$777,Q$47)+'СЕТ СН'!$G$11+СВЦЭМ!$D$10+'СЕТ СН'!$G$6-'СЕТ СН'!$G$23</f>
        <v>1251.1571330300003</v>
      </c>
      <c r="R72" s="37">
        <f>SUMIFS(СВЦЭМ!$D$34:$D$777,СВЦЭМ!$A$34:$A$777,$A72,СВЦЭМ!$B$34:$B$777,R$47)+'СЕТ СН'!$G$11+СВЦЭМ!$D$10+'СЕТ СН'!$G$6-'СЕТ СН'!$G$23</f>
        <v>1250.8792455500002</v>
      </c>
      <c r="S72" s="37">
        <f>SUMIFS(СВЦЭМ!$D$34:$D$777,СВЦЭМ!$A$34:$A$777,$A72,СВЦЭМ!$B$34:$B$777,S$47)+'СЕТ СН'!$G$11+СВЦЭМ!$D$10+'СЕТ СН'!$G$6-'СЕТ СН'!$G$23</f>
        <v>1238.41514714</v>
      </c>
      <c r="T72" s="37">
        <f>SUMIFS(СВЦЭМ!$D$34:$D$777,СВЦЭМ!$A$34:$A$777,$A72,СВЦЭМ!$B$34:$B$777,T$47)+'СЕТ СН'!$G$11+СВЦЭМ!$D$10+'СЕТ СН'!$G$6-'СЕТ СН'!$G$23</f>
        <v>1231.1059404400003</v>
      </c>
      <c r="U72" s="37">
        <f>SUMIFS(СВЦЭМ!$D$34:$D$777,СВЦЭМ!$A$34:$A$777,$A72,СВЦЭМ!$B$34:$B$777,U$47)+'СЕТ СН'!$G$11+СВЦЭМ!$D$10+'СЕТ СН'!$G$6-'СЕТ СН'!$G$23</f>
        <v>1230.6698367399999</v>
      </c>
      <c r="V72" s="37">
        <f>SUMIFS(СВЦЭМ!$D$34:$D$777,СВЦЭМ!$A$34:$A$777,$A72,СВЦЭМ!$B$34:$B$777,V$47)+'СЕТ СН'!$G$11+СВЦЭМ!$D$10+'СЕТ СН'!$G$6-'СЕТ СН'!$G$23</f>
        <v>1236.0367631100003</v>
      </c>
      <c r="W72" s="37">
        <f>SUMIFS(СВЦЭМ!$D$34:$D$777,СВЦЭМ!$A$34:$A$777,$A72,СВЦЭМ!$B$34:$B$777,W$47)+'СЕТ СН'!$G$11+СВЦЭМ!$D$10+'СЕТ СН'!$G$6-'СЕТ СН'!$G$23</f>
        <v>1250.5757583600002</v>
      </c>
      <c r="X72" s="37">
        <f>SUMIFS(СВЦЭМ!$D$34:$D$777,СВЦЭМ!$A$34:$A$777,$A72,СВЦЭМ!$B$34:$B$777,X$47)+'СЕТ СН'!$G$11+СВЦЭМ!$D$10+'СЕТ СН'!$G$6-'СЕТ СН'!$G$23</f>
        <v>1273.4233520300004</v>
      </c>
      <c r="Y72" s="37">
        <f>SUMIFS(СВЦЭМ!$D$34:$D$777,СВЦЭМ!$A$34:$A$777,$A72,СВЦЭМ!$B$34:$B$777,Y$47)+'СЕТ СН'!$G$11+СВЦЭМ!$D$10+'СЕТ СН'!$G$6-'СЕТ СН'!$G$23</f>
        <v>1302.7828662700003</v>
      </c>
    </row>
    <row r="73" spans="1:26" ht="15.75" x14ac:dyDescent="0.2">
      <c r="A73" s="36">
        <f t="shared" si="1"/>
        <v>42761</v>
      </c>
      <c r="B73" s="37">
        <f>SUMIFS(СВЦЭМ!$D$34:$D$777,СВЦЭМ!$A$34:$A$777,$A73,СВЦЭМ!$B$34:$B$777,B$47)+'СЕТ СН'!$G$11+СВЦЭМ!$D$10+'СЕТ СН'!$G$6-'СЕТ СН'!$G$23</f>
        <v>1336.2341631000004</v>
      </c>
      <c r="C73" s="37">
        <f>SUMIFS(СВЦЭМ!$D$34:$D$777,СВЦЭМ!$A$34:$A$777,$A73,СВЦЭМ!$B$34:$B$777,C$47)+'СЕТ СН'!$G$11+СВЦЭМ!$D$10+'СЕТ СН'!$G$6-'СЕТ СН'!$G$23</f>
        <v>1371.8225487600002</v>
      </c>
      <c r="D73" s="37">
        <f>SUMIFS(СВЦЭМ!$D$34:$D$777,СВЦЭМ!$A$34:$A$777,$A73,СВЦЭМ!$B$34:$B$777,D$47)+'СЕТ СН'!$G$11+СВЦЭМ!$D$10+'СЕТ СН'!$G$6-'СЕТ СН'!$G$23</f>
        <v>1397.5579837300002</v>
      </c>
      <c r="E73" s="37">
        <f>SUMIFS(СВЦЭМ!$D$34:$D$777,СВЦЭМ!$A$34:$A$777,$A73,СВЦЭМ!$B$34:$B$777,E$47)+'СЕТ СН'!$G$11+СВЦЭМ!$D$10+'СЕТ СН'!$G$6-'СЕТ СН'!$G$23</f>
        <v>1411.3384072900003</v>
      </c>
      <c r="F73" s="37">
        <f>SUMIFS(СВЦЭМ!$D$34:$D$777,СВЦЭМ!$A$34:$A$777,$A73,СВЦЭМ!$B$34:$B$777,F$47)+'СЕТ СН'!$G$11+СВЦЭМ!$D$10+'СЕТ СН'!$G$6-'СЕТ СН'!$G$23</f>
        <v>1406.8319441100002</v>
      </c>
      <c r="G73" s="37">
        <f>SUMIFS(СВЦЭМ!$D$34:$D$777,СВЦЭМ!$A$34:$A$777,$A73,СВЦЭМ!$B$34:$B$777,G$47)+'СЕТ СН'!$G$11+СВЦЭМ!$D$10+'СЕТ СН'!$G$6-'СЕТ СН'!$G$23</f>
        <v>1387.43602878</v>
      </c>
      <c r="H73" s="37">
        <f>SUMIFS(СВЦЭМ!$D$34:$D$777,СВЦЭМ!$A$34:$A$777,$A73,СВЦЭМ!$B$34:$B$777,H$47)+'СЕТ СН'!$G$11+СВЦЭМ!$D$10+'СЕТ СН'!$G$6-'СЕТ СН'!$G$23</f>
        <v>1335.10421288</v>
      </c>
      <c r="I73" s="37">
        <f>SUMIFS(СВЦЭМ!$D$34:$D$777,СВЦЭМ!$A$34:$A$777,$A73,СВЦЭМ!$B$34:$B$777,I$47)+'СЕТ СН'!$G$11+СВЦЭМ!$D$10+'СЕТ СН'!$G$6-'СЕТ СН'!$G$23</f>
        <v>1277.6955623400004</v>
      </c>
      <c r="J73" s="37">
        <f>SUMIFS(СВЦЭМ!$D$34:$D$777,СВЦЭМ!$A$34:$A$777,$A73,СВЦЭМ!$B$34:$B$777,J$47)+'СЕТ СН'!$G$11+СВЦЭМ!$D$10+'СЕТ СН'!$G$6-'СЕТ СН'!$G$23</f>
        <v>1241.0566523300004</v>
      </c>
      <c r="K73" s="37">
        <f>SUMIFS(СВЦЭМ!$D$34:$D$777,СВЦЭМ!$A$34:$A$777,$A73,СВЦЭМ!$B$34:$B$777,K$47)+'СЕТ СН'!$G$11+СВЦЭМ!$D$10+'СЕТ СН'!$G$6-'СЕТ СН'!$G$23</f>
        <v>1218.2634111400002</v>
      </c>
      <c r="L73" s="37">
        <f>SUMIFS(СВЦЭМ!$D$34:$D$777,СВЦЭМ!$A$34:$A$777,$A73,СВЦЭМ!$B$34:$B$777,L$47)+'СЕТ СН'!$G$11+СВЦЭМ!$D$10+'СЕТ СН'!$G$6-'СЕТ СН'!$G$23</f>
        <v>1208.0757789600002</v>
      </c>
      <c r="M73" s="37">
        <f>SUMIFS(СВЦЭМ!$D$34:$D$777,СВЦЭМ!$A$34:$A$777,$A73,СВЦЭМ!$B$34:$B$777,M$47)+'СЕТ СН'!$G$11+СВЦЭМ!$D$10+'СЕТ СН'!$G$6-'СЕТ СН'!$G$23</f>
        <v>1230.3010705400002</v>
      </c>
      <c r="N73" s="37">
        <f>SUMIFS(СВЦЭМ!$D$34:$D$777,СВЦЭМ!$A$34:$A$777,$A73,СВЦЭМ!$B$34:$B$777,N$47)+'СЕТ СН'!$G$11+СВЦЭМ!$D$10+'СЕТ СН'!$G$6-'СЕТ СН'!$G$23</f>
        <v>1243.0302947200003</v>
      </c>
      <c r="O73" s="37">
        <f>SUMIFS(СВЦЭМ!$D$34:$D$777,СВЦЭМ!$A$34:$A$777,$A73,СВЦЭМ!$B$34:$B$777,O$47)+'СЕТ СН'!$G$11+СВЦЭМ!$D$10+'СЕТ СН'!$G$6-'СЕТ СН'!$G$23</f>
        <v>1285.06249295</v>
      </c>
      <c r="P73" s="37">
        <f>SUMIFS(СВЦЭМ!$D$34:$D$777,СВЦЭМ!$A$34:$A$777,$A73,СВЦЭМ!$B$34:$B$777,P$47)+'СЕТ СН'!$G$11+СВЦЭМ!$D$10+'СЕТ СН'!$G$6-'СЕТ СН'!$G$23</f>
        <v>1289.3329840200004</v>
      </c>
      <c r="Q73" s="37">
        <f>SUMIFS(СВЦЭМ!$D$34:$D$777,СВЦЭМ!$A$34:$A$777,$A73,СВЦЭМ!$B$34:$B$777,Q$47)+'СЕТ СН'!$G$11+СВЦЭМ!$D$10+'СЕТ СН'!$G$6-'СЕТ СН'!$G$23</f>
        <v>1294.9172765400003</v>
      </c>
      <c r="R73" s="37">
        <f>SUMIFS(СВЦЭМ!$D$34:$D$777,СВЦЭМ!$A$34:$A$777,$A73,СВЦЭМ!$B$34:$B$777,R$47)+'СЕТ СН'!$G$11+СВЦЭМ!$D$10+'СЕТ СН'!$G$6-'СЕТ СН'!$G$23</f>
        <v>1298.4992795000003</v>
      </c>
      <c r="S73" s="37">
        <f>SUMIFS(СВЦЭМ!$D$34:$D$777,СВЦЭМ!$A$34:$A$777,$A73,СВЦЭМ!$B$34:$B$777,S$47)+'СЕТ СН'!$G$11+СВЦЭМ!$D$10+'СЕТ СН'!$G$6-'СЕТ СН'!$G$23</f>
        <v>1262.7116199400002</v>
      </c>
      <c r="T73" s="37">
        <f>SUMIFS(СВЦЭМ!$D$34:$D$777,СВЦЭМ!$A$34:$A$777,$A73,СВЦЭМ!$B$34:$B$777,T$47)+'СЕТ СН'!$G$11+СВЦЭМ!$D$10+'СЕТ СН'!$G$6-'СЕТ СН'!$G$23</f>
        <v>1211.96844831</v>
      </c>
      <c r="U73" s="37">
        <f>SUMIFS(СВЦЭМ!$D$34:$D$777,СВЦЭМ!$A$34:$A$777,$A73,СВЦЭМ!$B$34:$B$777,U$47)+'СЕТ СН'!$G$11+СВЦЭМ!$D$10+'СЕТ СН'!$G$6-'СЕТ СН'!$G$23</f>
        <v>1202.5247029900002</v>
      </c>
      <c r="V73" s="37">
        <f>SUMIFS(СВЦЭМ!$D$34:$D$777,СВЦЭМ!$A$34:$A$777,$A73,СВЦЭМ!$B$34:$B$777,V$47)+'СЕТ СН'!$G$11+СВЦЭМ!$D$10+'СЕТ СН'!$G$6-'СЕТ СН'!$G$23</f>
        <v>1217.7286999600001</v>
      </c>
      <c r="W73" s="37">
        <f>SUMIFS(СВЦЭМ!$D$34:$D$777,СВЦЭМ!$A$34:$A$777,$A73,СВЦЭМ!$B$34:$B$777,W$47)+'СЕТ СН'!$G$11+СВЦЭМ!$D$10+'СЕТ СН'!$G$6-'СЕТ СН'!$G$23</f>
        <v>1237.0617514099999</v>
      </c>
      <c r="X73" s="37">
        <f>SUMIFS(СВЦЭМ!$D$34:$D$777,СВЦЭМ!$A$34:$A$777,$A73,СВЦЭМ!$B$34:$B$777,X$47)+'СЕТ СН'!$G$11+СВЦЭМ!$D$10+'СЕТ СН'!$G$6-'СЕТ СН'!$G$23</f>
        <v>1268.0481003100003</v>
      </c>
      <c r="Y73" s="37">
        <f>SUMIFS(СВЦЭМ!$D$34:$D$777,СВЦЭМ!$A$34:$A$777,$A73,СВЦЭМ!$B$34:$B$777,Y$47)+'СЕТ СН'!$G$11+СВЦЭМ!$D$10+'СЕТ СН'!$G$6-'СЕТ СН'!$G$23</f>
        <v>1302.6319980400003</v>
      </c>
    </row>
    <row r="74" spans="1:26" ht="15.75" x14ac:dyDescent="0.2">
      <c r="A74" s="36">
        <f t="shared" si="1"/>
        <v>42762</v>
      </c>
      <c r="B74" s="37">
        <f>SUMIFS(СВЦЭМ!$D$34:$D$777,СВЦЭМ!$A$34:$A$777,$A74,СВЦЭМ!$B$34:$B$777,B$47)+'СЕТ СН'!$G$11+СВЦЭМ!$D$10+'СЕТ СН'!$G$6-'СЕТ СН'!$G$23</f>
        <v>1285.7243341500002</v>
      </c>
      <c r="C74" s="37">
        <f>SUMIFS(СВЦЭМ!$D$34:$D$777,СВЦЭМ!$A$34:$A$777,$A74,СВЦЭМ!$B$34:$B$777,C$47)+'СЕТ СН'!$G$11+СВЦЭМ!$D$10+'СЕТ СН'!$G$6-'СЕТ СН'!$G$23</f>
        <v>1320.1128330500001</v>
      </c>
      <c r="D74" s="37">
        <f>SUMIFS(СВЦЭМ!$D$34:$D$777,СВЦЭМ!$A$34:$A$777,$A74,СВЦЭМ!$B$34:$B$777,D$47)+'СЕТ СН'!$G$11+СВЦЭМ!$D$10+'СЕТ СН'!$G$6-'СЕТ СН'!$G$23</f>
        <v>1340.2919501599999</v>
      </c>
      <c r="E74" s="37">
        <f>SUMIFS(СВЦЭМ!$D$34:$D$777,СВЦЭМ!$A$34:$A$777,$A74,СВЦЭМ!$B$34:$B$777,E$47)+'СЕТ СН'!$G$11+СВЦЭМ!$D$10+'СЕТ СН'!$G$6-'СЕТ СН'!$G$23</f>
        <v>1372.6894762800002</v>
      </c>
      <c r="F74" s="37">
        <f>SUMIFS(СВЦЭМ!$D$34:$D$777,СВЦЭМ!$A$34:$A$777,$A74,СВЦЭМ!$B$34:$B$777,F$47)+'СЕТ СН'!$G$11+СВЦЭМ!$D$10+'СЕТ СН'!$G$6-'СЕТ СН'!$G$23</f>
        <v>1384.7883883100003</v>
      </c>
      <c r="G74" s="37">
        <f>SUMIFS(СВЦЭМ!$D$34:$D$777,СВЦЭМ!$A$34:$A$777,$A74,СВЦЭМ!$B$34:$B$777,G$47)+'СЕТ СН'!$G$11+СВЦЭМ!$D$10+'СЕТ СН'!$G$6-'СЕТ СН'!$G$23</f>
        <v>1384.03877586</v>
      </c>
      <c r="H74" s="37">
        <f>SUMIFS(СВЦЭМ!$D$34:$D$777,СВЦЭМ!$A$34:$A$777,$A74,СВЦЭМ!$B$34:$B$777,H$47)+'СЕТ СН'!$G$11+СВЦЭМ!$D$10+'СЕТ СН'!$G$6-'СЕТ СН'!$G$23</f>
        <v>1346.5642667800003</v>
      </c>
      <c r="I74" s="37">
        <f>SUMIFS(СВЦЭМ!$D$34:$D$777,СВЦЭМ!$A$34:$A$777,$A74,СВЦЭМ!$B$34:$B$777,I$47)+'СЕТ СН'!$G$11+СВЦЭМ!$D$10+'СЕТ СН'!$G$6-'СЕТ СН'!$G$23</f>
        <v>1294.1982265400002</v>
      </c>
      <c r="J74" s="37">
        <f>SUMIFS(СВЦЭМ!$D$34:$D$777,СВЦЭМ!$A$34:$A$777,$A74,СВЦЭМ!$B$34:$B$777,J$47)+'СЕТ СН'!$G$11+СВЦЭМ!$D$10+'СЕТ СН'!$G$6-'СЕТ СН'!$G$23</f>
        <v>1259.8357310599999</v>
      </c>
      <c r="K74" s="37">
        <f>SUMIFS(СВЦЭМ!$D$34:$D$777,СВЦЭМ!$A$34:$A$777,$A74,СВЦЭМ!$B$34:$B$777,K$47)+'СЕТ СН'!$G$11+СВЦЭМ!$D$10+'СЕТ СН'!$G$6-'СЕТ СН'!$G$23</f>
        <v>1240.9850182</v>
      </c>
      <c r="L74" s="37">
        <f>SUMIFS(СВЦЭМ!$D$34:$D$777,СВЦЭМ!$A$34:$A$777,$A74,СВЦЭМ!$B$34:$B$777,L$47)+'СЕТ СН'!$G$11+СВЦЭМ!$D$10+'СЕТ СН'!$G$6-'СЕТ СН'!$G$23</f>
        <v>1232.69824436</v>
      </c>
      <c r="M74" s="37">
        <f>SUMIFS(СВЦЭМ!$D$34:$D$777,СВЦЭМ!$A$34:$A$777,$A74,СВЦЭМ!$B$34:$B$777,M$47)+'СЕТ СН'!$G$11+СВЦЭМ!$D$10+'СЕТ СН'!$G$6-'СЕТ СН'!$G$23</f>
        <v>1243.4850085800003</v>
      </c>
      <c r="N74" s="37">
        <f>SUMIFS(СВЦЭМ!$D$34:$D$777,СВЦЭМ!$A$34:$A$777,$A74,СВЦЭМ!$B$34:$B$777,N$47)+'СЕТ СН'!$G$11+СВЦЭМ!$D$10+'СЕТ СН'!$G$6-'СЕТ СН'!$G$23</f>
        <v>1267.8241917400001</v>
      </c>
      <c r="O74" s="37">
        <f>SUMIFS(СВЦЭМ!$D$34:$D$777,СВЦЭМ!$A$34:$A$777,$A74,СВЦЭМ!$B$34:$B$777,O$47)+'СЕТ СН'!$G$11+СВЦЭМ!$D$10+'СЕТ СН'!$G$6-'СЕТ СН'!$G$23</f>
        <v>1282.71187031</v>
      </c>
      <c r="P74" s="37">
        <f>SUMIFS(СВЦЭМ!$D$34:$D$777,СВЦЭМ!$A$34:$A$777,$A74,СВЦЭМ!$B$34:$B$777,P$47)+'СЕТ СН'!$G$11+СВЦЭМ!$D$10+'СЕТ СН'!$G$6-'СЕТ СН'!$G$23</f>
        <v>1290.8220108600003</v>
      </c>
      <c r="Q74" s="37">
        <f>SUMIFS(СВЦЭМ!$D$34:$D$777,СВЦЭМ!$A$34:$A$777,$A74,СВЦЭМ!$B$34:$B$777,Q$47)+'СЕТ СН'!$G$11+СВЦЭМ!$D$10+'СЕТ СН'!$G$6-'СЕТ СН'!$G$23</f>
        <v>1298.8053215899999</v>
      </c>
      <c r="R74" s="37">
        <f>SUMIFS(СВЦЭМ!$D$34:$D$777,СВЦЭМ!$A$34:$A$777,$A74,СВЦЭМ!$B$34:$B$777,R$47)+'СЕТ СН'!$G$11+СВЦЭМ!$D$10+'СЕТ СН'!$G$6-'СЕТ СН'!$G$23</f>
        <v>1295.93851786</v>
      </c>
      <c r="S74" s="37">
        <f>SUMIFS(СВЦЭМ!$D$34:$D$777,СВЦЭМ!$A$34:$A$777,$A74,СВЦЭМ!$B$34:$B$777,S$47)+'СЕТ СН'!$G$11+СВЦЭМ!$D$10+'СЕТ СН'!$G$6-'СЕТ СН'!$G$23</f>
        <v>1281.8981311400003</v>
      </c>
      <c r="T74" s="37">
        <f>SUMIFS(СВЦЭМ!$D$34:$D$777,СВЦЭМ!$A$34:$A$777,$A74,СВЦЭМ!$B$34:$B$777,T$47)+'СЕТ СН'!$G$11+СВЦЭМ!$D$10+'СЕТ СН'!$G$6-'СЕТ СН'!$G$23</f>
        <v>1235.1171029300003</v>
      </c>
      <c r="U74" s="37">
        <f>SUMIFS(СВЦЭМ!$D$34:$D$777,СВЦЭМ!$A$34:$A$777,$A74,СВЦЭМ!$B$34:$B$777,U$47)+'СЕТ СН'!$G$11+СВЦЭМ!$D$10+'СЕТ СН'!$G$6-'СЕТ СН'!$G$23</f>
        <v>1221.9453872500003</v>
      </c>
      <c r="V74" s="37">
        <f>SUMIFS(СВЦЭМ!$D$34:$D$777,СВЦЭМ!$A$34:$A$777,$A74,СВЦЭМ!$B$34:$B$777,V$47)+'СЕТ СН'!$G$11+СВЦЭМ!$D$10+'СЕТ СН'!$G$6-'СЕТ СН'!$G$23</f>
        <v>1239.5196686900003</v>
      </c>
      <c r="W74" s="37">
        <f>SUMIFS(СВЦЭМ!$D$34:$D$777,СВЦЭМ!$A$34:$A$777,$A74,СВЦЭМ!$B$34:$B$777,W$47)+'СЕТ СН'!$G$11+СВЦЭМ!$D$10+'СЕТ СН'!$G$6-'СЕТ СН'!$G$23</f>
        <v>1253.2933849200003</v>
      </c>
      <c r="X74" s="37">
        <f>SUMIFS(СВЦЭМ!$D$34:$D$777,СВЦЭМ!$A$34:$A$777,$A74,СВЦЭМ!$B$34:$B$777,X$47)+'СЕТ СН'!$G$11+СВЦЭМ!$D$10+'СЕТ СН'!$G$6-'СЕТ СН'!$G$23</f>
        <v>1273.8053370800003</v>
      </c>
      <c r="Y74" s="37">
        <f>SUMIFS(СВЦЭМ!$D$34:$D$777,СВЦЭМ!$A$34:$A$777,$A74,СВЦЭМ!$B$34:$B$777,Y$47)+'СЕТ СН'!$G$11+СВЦЭМ!$D$10+'СЕТ СН'!$G$6-'СЕТ СН'!$G$23</f>
        <v>1311.2730601600001</v>
      </c>
    </row>
    <row r="75" spans="1:26" ht="15.75" x14ac:dyDescent="0.2">
      <c r="A75" s="36">
        <f t="shared" si="1"/>
        <v>42763</v>
      </c>
      <c r="B75" s="37">
        <f>SUMIFS(СВЦЭМ!$D$34:$D$777,СВЦЭМ!$A$34:$A$777,$A75,СВЦЭМ!$B$34:$B$777,B$47)+'СЕТ СН'!$G$11+СВЦЭМ!$D$10+'СЕТ СН'!$G$6-'СЕТ СН'!$G$23</f>
        <v>1276.5443355500001</v>
      </c>
      <c r="C75" s="37">
        <f>SUMIFS(СВЦЭМ!$D$34:$D$777,СВЦЭМ!$A$34:$A$777,$A75,СВЦЭМ!$B$34:$B$777,C$47)+'СЕТ СН'!$G$11+СВЦЭМ!$D$10+'СЕТ СН'!$G$6-'СЕТ СН'!$G$23</f>
        <v>1303.5614026200001</v>
      </c>
      <c r="D75" s="37">
        <f>SUMIFS(СВЦЭМ!$D$34:$D$777,СВЦЭМ!$A$34:$A$777,$A75,СВЦЭМ!$B$34:$B$777,D$47)+'СЕТ СН'!$G$11+СВЦЭМ!$D$10+'СЕТ СН'!$G$6-'СЕТ СН'!$G$23</f>
        <v>1325.1204699500004</v>
      </c>
      <c r="E75" s="37">
        <f>SUMIFS(СВЦЭМ!$D$34:$D$777,СВЦЭМ!$A$34:$A$777,$A75,СВЦЭМ!$B$34:$B$777,E$47)+'СЕТ СН'!$G$11+СВЦЭМ!$D$10+'СЕТ СН'!$G$6-'СЕТ СН'!$G$23</f>
        <v>1339.9725975900001</v>
      </c>
      <c r="F75" s="37">
        <f>SUMIFS(СВЦЭМ!$D$34:$D$777,СВЦЭМ!$A$34:$A$777,$A75,СВЦЭМ!$B$34:$B$777,F$47)+'СЕТ СН'!$G$11+СВЦЭМ!$D$10+'СЕТ СН'!$G$6-'СЕТ СН'!$G$23</f>
        <v>1339.11888877</v>
      </c>
      <c r="G75" s="37">
        <f>SUMIFS(СВЦЭМ!$D$34:$D$777,СВЦЭМ!$A$34:$A$777,$A75,СВЦЭМ!$B$34:$B$777,G$47)+'СЕТ СН'!$G$11+СВЦЭМ!$D$10+'СЕТ СН'!$G$6-'СЕТ СН'!$G$23</f>
        <v>1330.8770099500002</v>
      </c>
      <c r="H75" s="37">
        <f>SUMIFS(СВЦЭМ!$D$34:$D$777,СВЦЭМ!$A$34:$A$777,$A75,СВЦЭМ!$B$34:$B$777,H$47)+'СЕТ СН'!$G$11+СВЦЭМ!$D$10+'СЕТ СН'!$G$6-'СЕТ СН'!$G$23</f>
        <v>1310.20596535</v>
      </c>
      <c r="I75" s="37">
        <f>SUMIFS(СВЦЭМ!$D$34:$D$777,СВЦЭМ!$A$34:$A$777,$A75,СВЦЭМ!$B$34:$B$777,I$47)+'СЕТ СН'!$G$11+СВЦЭМ!$D$10+'СЕТ СН'!$G$6-'СЕТ СН'!$G$23</f>
        <v>1290.1350983000002</v>
      </c>
      <c r="J75" s="37">
        <f>SUMIFS(СВЦЭМ!$D$34:$D$777,СВЦЭМ!$A$34:$A$777,$A75,СВЦЭМ!$B$34:$B$777,J$47)+'СЕТ СН'!$G$11+СВЦЭМ!$D$10+'СЕТ СН'!$G$6-'СЕТ СН'!$G$23</f>
        <v>1267.93320386</v>
      </c>
      <c r="K75" s="37">
        <f>SUMIFS(СВЦЭМ!$D$34:$D$777,СВЦЭМ!$A$34:$A$777,$A75,СВЦЭМ!$B$34:$B$777,K$47)+'СЕТ СН'!$G$11+СВЦЭМ!$D$10+'СЕТ СН'!$G$6-'СЕТ СН'!$G$23</f>
        <v>1240.2042516800002</v>
      </c>
      <c r="L75" s="37">
        <f>SUMIFS(СВЦЭМ!$D$34:$D$777,СВЦЭМ!$A$34:$A$777,$A75,СВЦЭМ!$B$34:$B$777,L$47)+'СЕТ СН'!$G$11+СВЦЭМ!$D$10+'СЕТ СН'!$G$6-'СЕТ СН'!$G$23</f>
        <v>1216.9541115700004</v>
      </c>
      <c r="M75" s="37">
        <f>SUMIFS(СВЦЭМ!$D$34:$D$777,СВЦЭМ!$A$34:$A$777,$A75,СВЦЭМ!$B$34:$B$777,M$47)+'СЕТ СН'!$G$11+СВЦЭМ!$D$10+'СЕТ СН'!$G$6-'СЕТ СН'!$G$23</f>
        <v>1219.3428452400003</v>
      </c>
      <c r="N75" s="37">
        <f>SUMIFS(СВЦЭМ!$D$34:$D$777,СВЦЭМ!$A$34:$A$777,$A75,СВЦЭМ!$B$34:$B$777,N$47)+'СЕТ СН'!$G$11+СВЦЭМ!$D$10+'СЕТ СН'!$G$6-'СЕТ СН'!$G$23</f>
        <v>1235.59543076</v>
      </c>
      <c r="O75" s="37">
        <f>SUMIFS(СВЦЭМ!$D$34:$D$777,СВЦЭМ!$A$34:$A$777,$A75,СВЦЭМ!$B$34:$B$777,O$47)+'СЕТ СН'!$G$11+СВЦЭМ!$D$10+'СЕТ СН'!$G$6-'СЕТ СН'!$G$23</f>
        <v>1249.4271878300001</v>
      </c>
      <c r="P75" s="37">
        <f>SUMIFS(СВЦЭМ!$D$34:$D$777,СВЦЭМ!$A$34:$A$777,$A75,СВЦЭМ!$B$34:$B$777,P$47)+'СЕТ СН'!$G$11+СВЦЭМ!$D$10+'СЕТ СН'!$G$6-'СЕТ СН'!$G$23</f>
        <v>1259.1064792400002</v>
      </c>
      <c r="Q75" s="37">
        <f>SUMIFS(СВЦЭМ!$D$34:$D$777,СВЦЭМ!$A$34:$A$777,$A75,СВЦЭМ!$B$34:$B$777,Q$47)+'СЕТ СН'!$G$11+СВЦЭМ!$D$10+'СЕТ СН'!$G$6-'СЕТ СН'!$G$23</f>
        <v>1265.4440546400001</v>
      </c>
      <c r="R75" s="37">
        <f>SUMIFS(СВЦЭМ!$D$34:$D$777,СВЦЭМ!$A$34:$A$777,$A75,СВЦЭМ!$B$34:$B$777,R$47)+'СЕТ СН'!$G$11+СВЦЭМ!$D$10+'СЕТ СН'!$G$6-'СЕТ СН'!$G$23</f>
        <v>1266.5484025700002</v>
      </c>
      <c r="S75" s="37">
        <f>SUMIFS(СВЦЭМ!$D$34:$D$777,СВЦЭМ!$A$34:$A$777,$A75,СВЦЭМ!$B$34:$B$777,S$47)+'СЕТ СН'!$G$11+СВЦЭМ!$D$10+'СЕТ СН'!$G$6-'СЕТ СН'!$G$23</f>
        <v>1244.0394763300001</v>
      </c>
      <c r="T75" s="37">
        <f>SUMIFS(СВЦЭМ!$D$34:$D$777,СВЦЭМ!$A$34:$A$777,$A75,СВЦЭМ!$B$34:$B$777,T$47)+'СЕТ СН'!$G$11+СВЦЭМ!$D$10+'СЕТ СН'!$G$6-'СЕТ СН'!$G$23</f>
        <v>1211.4554466</v>
      </c>
      <c r="U75" s="37">
        <f>SUMIFS(СВЦЭМ!$D$34:$D$777,СВЦЭМ!$A$34:$A$777,$A75,СВЦЭМ!$B$34:$B$777,U$47)+'СЕТ СН'!$G$11+СВЦЭМ!$D$10+'СЕТ СН'!$G$6-'СЕТ СН'!$G$23</f>
        <v>1202.1253376100003</v>
      </c>
      <c r="V75" s="37">
        <f>SUMIFS(СВЦЭМ!$D$34:$D$777,СВЦЭМ!$A$34:$A$777,$A75,СВЦЭМ!$B$34:$B$777,V$47)+'СЕТ СН'!$G$11+СВЦЭМ!$D$10+'СЕТ СН'!$G$6-'СЕТ СН'!$G$23</f>
        <v>1208.4659357600003</v>
      </c>
      <c r="W75" s="37">
        <f>SUMIFS(СВЦЭМ!$D$34:$D$777,СВЦЭМ!$A$34:$A$777,$A75,СВЦЭМ!$B$34:$B$777,W$47)+'СЕТ СН'!$G$11+СВЦЭМ!$D$10+'СЕТ СН'!$G$6-'СЕТ СН'!$G$23</f>
        <v>1222.5694754300002</v>
      </c>
      <c r="X75" s="37">
        <f>SUMIFS(СВЦЭМ!$D$34:$D$777,СВЦЭМ!$A$34:$A$777,$A75,СВЦЭМ!$B$34:$B$777,X$47)+'СЕТ СН'!$G$11+СВЦЭМ!$D$10+'СЕТ СН'!$G$6-'СЕТ СН'!$G$23</f>
        <v>1249.4857177000004</v>
      </c>
      <c r="Y75" s="37">
        <f>SUMIFS(СВЦЭМ!$D$34:$D$777,СВЦЭМ!$A$34:$A$777,$A75,СВЦЭМ!$B$34:$B$777,Y$47)+'СЕТ СН'!$G$11+СВЦЭМ!$D$10+'СЕТ СН'!$G$6-'СЕТ СН'!$G$23</f>
        <v>1289.7817487300003</v>
      </c>
    </row>
    <row r="76" spans="1:26" ht="15.75" x14ac:dyDescent="0.2">
      <c r="A76" s="36">
        <f t="shared" si="1"/>
        <v>42764</v>
      </c>
      <c r="B76" s="37">
        <f>SUMIFS(СВЦЭМ!$D$34:$D$777,СВЦЭМ!$A$34:$A$777,$A76,СВЦЭМ!$B$34:$B$777,B$47)+'СЕТ СН'!$G$11+СВЦЭМ!$D$10+'СЕТ СН'!$G$6-'СЕТ СН'!$G$23</f>
        <v>1331.07851157</v>
      </c>
      <c r="C76" s="37">
        <f>SUMIFS(СВЦЭМ!$D$34:$D$777,СВЦЭМ!$A$34:$A$777,$A76,СВЦЭМ!$B$34:$B$777,C$47)+'СЕТ СН'!$G$11+СВЦЭМ!$D$10+'СЕТ СН'!$G$6-'СЕТ СН'!$G$23</f>
        <v>1356.0440574900003</v>
      </c>
      <c r="D76" s="37">
        <f>SUMIFS(СВЦЭМ!$D$34:$D$777,СВЦЭМ!$A$34:$A$777,$A76,СВЦЭМ!$B$34:$B$777,D$47)+'СЕТ СН'!$G$11+СВЦЭМ!$D$10+'СЕТ СН'!$G$6-'СЕТ СН'!$G$23</f>
        <v>1366.0933227400001</v>
      </c>
      <c r="E76" s="37">
        <f>SUMIFS(СВЦЭМ!$D$34:$D$777,СВЦЭМ!$A$34:$A$777,$A76,СВЦЭМ!$B$34:$B$777,E$47)+'СЕТ СН'!$G$11+СВЦЭМ!$D$10+'СЕТ СН'!$G$6-'СЕТ СН'!$G$23</f>
        <v>1371.4616023000003</v>
      </c>
      <c r="F76" s="37">
        <f>SUMIFS(СВЦЭМ!$D$34:$D$777,СВЦЭМ!$A$34:$A$777,$A76,СВЦЭМ!$B$34:$B$777,F$47)+'СЕТ СН'!$G$11+СВЦЭМ!$D$10+'СЕТ СН'!$G$6-'СЕТ СН'!$G$23</f>
        <v>1372.32013495</v>
      </c>
      <c r="G76" s="37">
        <f>SUMIFS(СВЦЭМ!$D$34:$D$777,СВЦЭМ!$A$34:$A$777,$A76,СВЦЭМ!$B$34:$B$777,G$47)+'СЕТ СН'!$G$11+СВЦЭМ!$D$10+'СЕТ СН'!$G$6-'СЕТ СН'!$G$23</f>
        <v>1367.3036024900002</v>
      </c>
      <c r="H76" s="37">
        <f>SUMIFS(СВЦЭМ!$D$34:$D$777,СВЦЭМ!$A$34:$A$777,$A76,СВЦЭМ!$B$34:$B$777,H$47)+'СЕТ СН'!$G$11+СВЦЭМ!$D$10+'СЕТ СН'!$G$6-'СЕТ СН'!$G$23</f>
        <v>1364.3104081800002</v>
      </c>
      <c r="I76" s="37">
        <f>SUMIFS(СВЦЭМ!$D$34:$D$777,СВЦЭМ!$A$34:$A$777,$A76,СВЦЭМ!$B$34:$B$777,I$47)+'СЕТ СН'!$G$11+СВЦЭМ!$D$10+'СЕТ СН'!$G$6-'СЕТ СН'!$G$23</f>
        <v>1341.8236522300003</v>
      </c>
      <c r="J76" s="37">
        <f>SUMIFS(СВЦЭМ!$D$34:$D$777,СВЦЭМ!$A$34:$A$777,$A76,СВЦЭМ!$B$34:$B$777,J$47)+'СЕТ СН'!$G$11+СВЦЭМ!$D$10+'СЕТ СН'!$G$6-'СЕТ СН'!$G$23</f>
        <v>1318.3641558900003</v>
      </c>
      <c r="K76" s="37">
        <f>SUMIFS(СВЦЭМ!$D$34:$D$777,СВЦЭМ!$A$34:$A$777,$A76,СВЦЭМ!$B$34:$B$777,K$47)+'СЕТ СН'!$G$11+СВЦЭМ!$D$10+'СЕТ СН'!$G$6-'СЕТ СН'!$G$23</f>
        <v>1260.5021063700001</v>
      </c>
      <c r="L76" s="37">
        <f>SUMIFS(СВЦЭМ!$D$34:$D$777,СВЦЭМ!$A$34:$A$777,$A76,СВЦЭМ!$B$34:$B$777,L$47)+'СЕТ СН'!$G$11+СВЦЭМ!$D$10+'СЕТ СН'!$G$6-'СЕТ СН'!$G$23</f>
        <v>1210.7110269500004</v>
      </c>
      <c r="M76" s="37">
        <f>SUMIFS(СВЦЭМ!$D$34:$D$777,СВЦЭМ!$A$34:$A$777,$A76,СВЦЭМ!$B$34:$B$777,M$47)+'СЕТ СН'!$G$11+СВЦЭМ!$D$10+'СЕТ СН'!$G$6-'СЕТ СН'!$G$23</f>
        <v>1205.5876666100003</v>
      </c>
      <c r="N76" s="37">
        <f>SUMIFS(СВЦЭМ!$D$34:$D$777,СВЦЭМ!$A$34:$A$777,$A76,СВЦЭМ!$B$34:$B$777,N$47)+'СЕТ СН'!$G$11+СВЦЭМ!$D$10+'СЕТ СН'!$G$6-'СЕТ СН'!$G$23</f>
        <v>1215.1574176300001</v>
      </c>
      <c r="O76" s="37">
        <f>SUMIFS(СВЦЭМ!$D$34:$D$777,СВЦЭМ!$A$34:$A$777,$A76,СВЦЭМ!$B$34:$B$777,O$47)+'СЕТ СН'!$G$11+СВЦЭМ!$D$10+'СЕТ СН'!$G$6-'СЕТ СН'!$G$23</f>
        <v>1230.0034135700002</v>
      </c>
      <c r="P76" s="37">
        <f>SUMIFS(СВЦЭМ!$D$34:$D$777,СВЦЭМ!$A$34:$A$777,$A76,СВЦЭМ!$B$34:$B$777,P$47)+'СЕТ СН'!$G$11+СВЦЭМ!$D$10+'СЕТ СН'!$G$6-'СЕТ СН'!$G$23</f>
        <v>1241.6242724500003</v>
      </c>
      <c r="Q76" s="37">
        <f>SUMIFS(СВЦЭМ!$D$34:$D$777,СВЦЭМ!$A$34:$A$777,$A76,СВЦЭМ!$B$34:$B$777,Q$47)+'СЕТ СН'!$G$11+СВЦЭМ!$D$10+'СЕТ СН'!$G$6-'СЕТ СН'!$G$23</f>
        <v>1258.73761629</v>
      </c>
      <c r="R76" s="37">
        <f>SUMIFS(СВЦЭМ!$D$34:$D$777,СВЦЭМ!$A$34:$A$777,$A76,СВЦЭМ!$B$34:$B$777,R$47)+'СЕТ СН'!$G$11+СВЦЭМ!$D$10+'СЕТ СН'!$G$6-'СЕТ СН'!$G$23</f>
        <v>1260.1263170000002</v>
      </c>
      <c r="S76" s="37">
        <f>SUMIFS(СВЦЭМ!$D$34:$D$777,СВЦЭМ!$A$34:$A$777,$A76,СВЦЭМ!$B$34:$B$777,S$47)+'СЕТ СН'!$G$11+СВЦЭМ!$D$10+'СЕТ СН'!$G$6-'СЕТ СН'!$G$23</f>
        <v>1239.2987997700002</v>
      </c>
      <c r="T76" s="37">
        <f>SUMIFS(СВЦЭМ!$D$34:$D$777,СВЦЭМ!$A$34:$A$777,$A76,СВЦЭМ!$B$34:$B$777,T$47)+'СЕТ СН'!$G$11+СВЦЭМ!$D$10+'СЕТ СН'!$G$6-'СЕТ СН'!$G$23</f>
        <v>1205.9845933400002</v>
      </c>
      <c r="U76" s="37">
        <f>SUMIFS(СВЦЭМ!$D$34:$D$777,СВЦЭМ!$A$34:$A$777,$A76,СВЦЭМ!$B$34:$B$777,U$47)+'СЕТ СН'!$G$11+СВЦЭМ!$D$10+'СЕТ СН'!$G$6-'СЕТ СН'!$G$23</f>
        <v>1198.8279350000003</v>
      </c>
      <c r="V76" s="37">
        <f>SUMIFS(СВЦЭМ!$D$34:$D$777,СВЦЭМ!$A$34:$A$777,$A76,СВЦЭМ!$B$34:$B$777,V$47)+'СЕТ СН'!$G$11+СВЦЭМ!$D$10+'СЕТ СН'!$G$6-'СЕТ СН'!$G$23</f>
        <v>1202.6782500500003</v>
      </c>
      <c r="W76" s="37">
        <f>SUMIFS(СВЦЭМ!$D$34:$D$777,СВЦЭМ!$A$34:$A$777,$A76,СВЦЭМ!$B$34:$B$777,W$47)+'СЕТ СН'!$G$11+СВЦЭМ!$D$10+'СЕТ СН'!$G$6-'СЕТ СН'!$G$23</f>
        <v>1211.83752065</v>
      </c>
      <c r="X76" s="37">
        <f>SUMIFS(СВЦЭМ!$D$34:$D$777,СВЦЭМ!$A$34:$A$777,$A76,СВЦЭМ!$B$34:$B$777,X$47)+'СЕТ СН'!$G$11+СВЦЭМ!$D$10+'СЕТ СН'!$G$6-'СЕТ СН'!$G$23</f>
        <v>1235.2613080600004</v>
      </c>
      <c r="Y76" s="37">
        <f>SUMIFS(СВЦЭМ!$D$34:$D$777,СВЦЭМ!$A$34:$A$777,$A76,СВЦЭМ!$B$34:$B$777,Y$47)+'СЕТ СН'!$G$11+СВЦЭМ!$D$10+'СЕТ СН'!$G$6-'СЕТ СН'!$G$23</f>
        <v>1278.2409438500003</v>
      </c>
    </row>
    <row r="77" spans="1:26" ht="15.75" x14ac:dyDescent="0.2">
      <c r="A77" s="36">
        <f t="shared" si="1"/>
        <v>42765</v>
      </c>
      <c r="B77" s="37">
        <f>SUMIFS(СВЦЭМ!$D$34:$D$777,СВЦЭМ!$A$34:$A$777,$A77,СВЦЭМ!$B$34:$B$777,B$47)+'СЕТ СН'!$G$11+СВЦЭМ!$D$10+'СЕТ СН'!$G$6-'СЕТ СН'!$G$23</f>
        <v>1347.7469910500004</v>
      </c>
      <c r="C77" s="37">
        <f>SUMIFS(СВЦЭМ!$D$34:$D$777,СВЦЭМ!$A$34:$A$777,$A77,СВЦЭМ!$B$34:$B$777,C$47)+'СЕТ СН'!$G$11+СВЦЭМ!$D$10+'СЕТ СН'!$G$6-'СЕТ СН'!$G$23</f>
        <v>1384.28538385</v>
      </c>
      <c r="D77" s="37">
        <f>SUMIFS(СВЦЭМ!$D$34:$D$777,СВЦЭМ!$A$34:$A$777,$A77,СВЦЭМ!$B$34:$B$777,D$47)+'СЕТ СН'!$G$11+СВЦЭМ!$D$10+'СЕТ СН'!$G$6-'СЕТ СН'!$G$23</f>
        <v>1401.87147792</v>
      </c>
      <c r="E77" s="37">
        <f>SUMIFS(СВЦЭМ!$D$34:$D$777,СВЦЭМ!$A$34:$A$777,$A77,СВЦЭМ!$B$34:$B$777,E$47)+'СЕТ СН'!$G$11+СВЦЭМ!$D$10+'СЕТ СН'!$G$6-'СЕТ СН'!$G$23</f>
        <v>1412.7022010700002</v>
      </c>
      <c r="F77" s="37">
        <f>SUMIFS(СВЦЭМ!$D$34:$D$777,СВЦЭМ!$A$34:$A$777,$A77,СВЦЭМ!$B$34:$B$777,F$47)+'СЕТ СН'!$G$11+СВЦЭМ!$D$10+'СЕТ СН'!$G$6-'СЕТ СН'!$G$23</f>
        <v>1412.6842685700003</v>
      </c>
      <c r="G77" s="37">
        <f>SUMIFS(СВЦЭМ!$D$34:$D$777,СВЦЭМ!$A$34:$A$777,$A77,СВЦЭМ!$B$34:$B$777,G$47)+'СЕТ СН'!$G$11+СВЦЭМ!$D$10+'СЕТ СН'!$G$6-'СЕТ СН'!$G$23</f>
        <v>1399.6139527800001</v>
      </c>
      <c r="H77" s="37">
        <f>SUMIFS(СВЦЭМ!$D$34:$D$777,СВЦЭМ!$A$34:$A$777,$A77,СВЦЭМ!$B$34:$B$777,H$47)+'СЕТ СН'!$G$11+СВЦЭМ!$D$10+'СЕТ СН'!$G$6-'СЕТ СН'!$G$23</f>
        <v>1340.2456540600001</v>
      </c>
      <c r="I77" s="37">
        <f>SUMIFS(СВЦЭМ!$D$34:$D$777,СВЦЭМ!$A$34:$A$777,$A77,СВЦЭМ!$B$34:$B$777,I$47)+'СЕТ СН'!$G$11+СВЦЭМ!$D$10+'СЕТ СН'!$G$6-'СЕТ СН'!$G$23</f>
        <v>1278.6716414000002</v>
      </c>
      <c r="J77" s="37">
        <f>SUMIFS(СВЦЭМ!$D$34:$D$777,СВЦЭМ!$A$34:$A$777,$A77,СВЦЭМ!$B$34:$B$777,J$47)+'СЕТ СН'!$G$11+СВЦЭМ!$D$10+'СЕТ СН'!$G$6-'СЕТ СН'!$G$23</f>
        <v>1244.8743955500004</v>
      </c>
      <c r="K77" s="37">
        <f>SUMIFS(СВЦЭМ!$D$34:$D$777,СВЦЭМ!$A$34:$A$777,$A77,СВЦЭМ!$B$34:$B$777,K$47)+'СЕТ СН'!$G$11+СВЦЭМ!$D$10+'СЕТ СН'!$G$6-'СЕТ СН'!$G$23</f>
        <v>1218.2056134300001</v>
      </c>
      <c r="L77" s="37">
        <f>SUMIFS(СВЦЭМ!$D$34:$D$777,СВЦЭМ!$A$34:$A$777,$A77,СВЦЭМ!$B$34:$B$777,L$47)+'СЕТ СН'!$G$11+СВЦЭМ!$D$10+'СЕТ СН'!$G$6-'СЕТ СН'!$G$23</f>
        <v>1208.45271146</v>
      </c>
      <c r="M77" s="37">
        <f>SUMIFS(СВЦЭМ!$D$34:$D$777,СВЦЭМ!$A$34:$A$777,$A77,СВЦЭМ!$B$34:$B$777,M$47)+'СЕТ СН'!$G$11+СВЦЭМ!$D$10+'СЕТ СН'!$G$6-'СЕТ СН'!$G$23</f>
        <v>1221.3441804399999</v>
      </c>
      <c r="N77" s="37">
        <f>SUMIFS(СВЦЭМ!$D$34:$D$777,СВЦЭМ!$A$34:$A$777,$A77,СВЦЭМ!$B$34:$B$777,N$47)+'СЕТ СН'!$G$11+СВЦЭМ!$D$10+'СЕТ СН'!$G$6-'СЕТ СН'!$G$23</f>
        <v>1242.1032706999999</v>
      </c>
      <c r="O77" s="37">
        <f>SUMIFS(СВЦЭМ!$D$34:$D$777,СВЦЭМ!$A$34:$A$777,$A77,СВЦЭМ!$B$34:$B$777,O$47)+'СЕТ СН'!$G$11+СВЦЭМ!$D$10+'СЕТ СН'!$G$6-'СЕТ СН'!$G$23</f>
        <v>1251.3510147000002</v>
      </c>
      <c r="P77" s="37">
        <f>SUMIFS(СВЦЭМ!$D$34:$D$777,СВЦЭМ!$A$34:$A$777,$A77,СВЦЭМ!$B$34:$B$777,P$47)+'СЕТ СН'!$G$11+СВЦЭМ!$D$10+'СЕТ СН'!$G$6-'СЕТ СН'!$G$23</f>
        <v>1265.3388442200003</v>
      </c>
      <c r="Q77" s="37">
        <f>SUMIFS(СВЦЭМ!$D$34:$D$777,СВЦЭМ!$A$34:$A$777,$A77,СВЦЭМ!$B$34:$B$777,Q$47)+'СЕТ СН'!$G$11+СВЦЭМ!$D$10+'СЕТ СН'!$G$6-'СЕТ СН'!$G$23</f>
        <v>1272.39545008</v>
      </c>
      <c r="R77" s="37">
        <f>SUMIFS(СВЦЭМ!$D$34:$D$777,СВЦЭМ!$A$34:$A$777,$A77,СВЦЭМ!$B$34:$B$777,R$47)+'СЕТ СН'!$G$11+СВЦЭМ!$D$10+'СЕТ СН'!$G$6-'СЕТ СН'!$G$23</f>
        <v>1270.5260019900002</v>
      </c>
      <c r="S77" s="37">
        <f>SUMIFS(СВЦЭМ!$D$34:$D$777,СВЦЭМ!$A$34:$A$777,$A77,СВЦЭМ!$B$34:$B$777,S$47)+'СЕТ СН'!$G$11+СВЦЭМ!$D$10+'СЕТ СН'!$G$6-'СЕТ СН'!$G$23</f>
        <v>1251.6398236700002</v>
      </c>
      <c r="T77" s="37">
        <f>SUMIFS(СВЦЭМ!$D$34:$D$777,СВЦЭМ!$A$34:$A$777,$A77,СВЦЭМ!$B$34:$B$777,T$47)+'СЕТ СН'!$G$11+СВЦЭМ!$D$10+'СЕТ СН'!$G$6-'СЕТ СН'!$G$23</f>
        <v>1213.3626507000004</v>
      </c>
      <c r="U77" s="37">
        <f>SUMIFS(СВЦЭМ!$D$34:$D$777,СВЦЭМ!$A$34:$A$777,$A77,СВЦЭМ!$B$34:$B$777,U$47)+'СЕТ СН'!$G$11+СВЦЭМ!$D$10+'СЕТ СН'!$G$6-'СЕТ СН'!$G$23</f>
        <v>1201.8512930400002</v>
      </c>
      <c r="V77" s="37">
        <f>SUMIFS(СВЦЭМ!$D$34:$D$777,СВЦЭМ!$A$34:$A$777,$A77,СВЦЭМ!$B$34:$B$777,V$47)+'СЕТ СН'!$G$11+СВЦЭМ!$D$10+'СЕТ СН'!$G$6-'СЕТ СН'!$G$23</f>
        <v>1216.5685416900001</v>
      </c>
      <c r="W77" s="37">
        <f>SUMIFS(СВЦЭМ!$D$34:$D$777,СВЦЭМ!$A$34:$A$777,$A77,СВЦЭМ!$B$34:$B$777,W$47)+'СЕТ СН'!$G$11+СВЦЭМ!$D$10+'СЕТ СН'!$G$6-'СЕТ СН'!$G$23</f>
        <v>1236.3525437900003</v>
      </c>
      <c r="X77" s="37">
        <f>SUMIFS(СВЦЭМ!$D$34:$D$777,СВЦЭМ!$A$34:$A$777,$A77,СВЦЭМ!$B$34:$B$777,X$47)+'СЕТ СН'!$G$11+СВЦЭМ!$D$10+'СЕТ СН'!$G$6-'СЕТ СН'!$G$23</f>
        <v>1257.77996553</v>
      </c>
      <c r="Y77" s="37">
        <f>SUMIFS(СВЦЭМ!$D$34:$D$777,СВЦЭМ!$A$34:$A$777,$A77,СВЦЭМ!$B$34:$B$777,Y$47)+'СЕТ СН'!$G$11+СВЦЭМ!$D$10+'СЕТ СН'!$G$6-'СЕТ СН'!$G$23</f>
        <v>1303.17790023</v>
      </c>
    </row>
    <row r="78" spans="1:26" ht="15.75" x14ac:dyDescent="0.2">
      <c r="A78" s="36">
        <f t="shared" si="1"/>
        <v>42766</v>
      </c>
      <c r="B78" s="37">
        <f>SUMIFS(СВЦЭМ!$D$34:$D$777,СВЦЭМ!$A$34:$A$777,$A78,СВЦЭМ!$B$34:$B$777,B$47)+'СЕТ СН'!$G$11+СВЦЭМ!$D$10+'СЕТ СН'!$G$6-'СЕТ СН'!$G$23</f>
        <v>1345.48621009</v>
      </c>
      <c r="C78" s="37">
        <f>SUMIFS(СВЦЭМ!$D$34:$D$777,СВЦЭМ!$A$34:$A$777,$A78,СВЦЭМ!$B$34:$B$777,C$47)+'СЕТ СН'!$G$11+СВЦЭМ!$D$10+'СЕТ СН'!$G$6-'СЕТ СН'!$G$23</f>
        <v>1385.1231413600003</v>
      </c>
      <c r="D78" s="37">
        <f>SUMIFS(СВЦЭМ!$D$34:$D$777,СВЦЭМ!$A$34:$A$777,$A78,СВЦЭМ!$B$34:$B$777,D$47)+'СЕТ СН'!$G$11+СВЦЭМ!$D$10+'СЕТ СН'!$G$6-'СЕТ СН'!$G$23</f>
        <v>1406.2342336199999</v>
      </c>
      <c r="E78" s="37">
        <f>SUMIFS(СВЦЭМ!$D$34:$D$777,СВЦЭМ!$A$34:$A$777,$A78,СВЦЭМ!$B$34:$B$777,E$47)+'СЕТ СН'!$G$11+СВЦЭМ!$D$10+'СЕТ СН'!$G$6-'СЕТ СН'!$G$23</f>
        <v>1413.5899456800003</v>
      </c>
      <c r="F78" s="37">
        <f>SUMIFS(СВЦЭМ!$D$34:$D$777,СВЦЭМ!$A$34:$A$777,$A78,СВЦЭМ!$B$34:$B$777,F$47)+'СЕТ СН'!$G$11+СВЦЭМ!$D$10+'СЕТ СН'!$G$6-'СЕТ СН'!$G$23</f>
        <v>1410.49427156</v>
      </c>
      <c r="G78" s="37">
        <f>SUMIFS(СВЦЭМ!$D$34:$D$777,СВЦЭМ!$A$34:$A$777,$A78,СВЦЭМ!$B$34:$B$777,G$47)+'СЕТ СН'!$G$11+СВЦЭМ!$D$10+'СЕТ СН'!$G$6-'СЕТ СН'!$G$23</f>
        <v>1396.1542811899999</v>
      </c>
      <c r="H78" s="37">
        <f>SUMIFS(СВЦЭМ!$D$34:$D$777,СВЦЭМ!$A$34:$A$777,$A78,СВЦЭМ!$B$34:$B$777,H$47)+'СЕТ СН'!$G$11+СВЦЭМ!$D$10+'СЕТ СН'!$G$6-'СЕТ СН'!$G$23</f>
        <v>1338.4763093300003</v>
      </c>
      <c r="I78" s="37">
        <f>SUMIFS(СВЦЭМ!$D$34:$D$777,СВЦЭМ!$A$34:$A$777,$A78,СВЦЭМ!$B$34:$B$777,I$47)+'СЕТ СН'!$G$11+СВЦЭМ!$D$10+'СЕТ СН'!$G$6-'СЕТ СН'!$G$23</f>
        <v>1283.2132035</v>
      </c>
      <c r="J78" s="37">
        <f>SUMIFS(СВЦЭМ!$D$34:$D$777,СВЦЭМ!$A$34:$A$777,$A78,СВЦЭМ!$B$34:$B$777,J$47)+'СЕТ СН'!$G$11+СВЦЭМ!$D$10+'СЕТ СН'!$G$6-'СЕТ СН'!$G$23</f>
        <v>1249.7748048100002</v>
      </c>
      <c r="K78" s="37">
        <f>SUMIFS(СВЦЭМ!$D$34:$D$777,СВЦЭМ!$A$34:$A$777,$A78,СВЦЭМ!$B$34:$B$777,K$47)+'СЕТ СН'!$G$11+СВЦЭМ!$D$10+'СЕТ СН'!$G$6-'СЕТ СН'!$G$23</f>
        <v>1223.86365002</v>
      </c>
      <c r="L78" s="37">
        <f>SUMIFS(СВЦЭМ!$D$34:$D$777,СВЦЭМ!$A$34:$A$777,$A78,СВЦЭМ!$B$34:$B$777,L$47)+'СЕТ СН'!$G$11+СВЦЭМ!$D$10+'СЕТ СН'!$G$6-'СЕТ СН'!$G$23</f>
        <v>1220.40015051</v>
      </c>
      <c r="M78" s="37">
        <f>SUMIFS(СВЦЭМ!$D$34:$D$777,СВЦЭМ!$A$34:$A$777,$A78,СВЦЭМ!$B$34:$B$777,M$47)+'СЕТ СН'!$G$11+СВЦЭМ!$D$10+'СЕТ СН'!$G$6-'СЕТ СН'!$G$23</f>
        <v>1225.5412648400002</v>
      </c>
      <c r="N78" s="37">
        <f>SUMIFS(СВЦЭМ!$D$34:$D$777,СВЦЭМ!$A$34:$A$777,$A78,СВЦЭМ!$B$34:$B$777,N$47)+'СЕТ СН'!$G$11+СВЦЭМ!$D$10+'СЕТ СН'!$G$6-'СЕТ СН'!$G$23</f>
        <v>1247.6258600800002</v>
      </c>
      <c r="O78" s="37">
        <f>SUMIFS(СВЦЭМ!$D$34:$D$777,СВЦЭМ!$A$34:$A$777,$A78,СВЦЭМ!$B$34:$B$777,O$47)+'СЕТ СН'!$G$11+СВЦЭМ!$D$10+'СЕТ СН'!$G$6-'СЕТ СН'!$G$23</f>
        <v>1251.8508530500003</v>
      </c>
      <c r="P78" s="37">
        <f>SUMIFS(СВЦЭМ!$D$34:$D$777,СВЦЭМ!$A$34:$A$777,$A78,СВЦЭМ!$B$34:$B$777,P$47)+'СЕТ СН'!$G$11+СВЦЭМ!$D$10+'СЕТ СН'!$G$6-'СЕТ СН'!$G$23</f>
        <v>1265.6703958000003</v>
      </c>
      <c r="Q78" s="37">
        <f>SUMIFS(СВЦЭМ!$D$34:$D$777,СВЦЭМ!$A$34:$A$777,$A78,СВЦЭМ!$B$34:$B$777,Q$47)+'СЕТ СН'!$G$11+СВЦЭМ!$D$10+'СЕТ СН'!$G$6-'СЕТ СН'!$G$23</f>
        <v>1275.2398312400001</v>
      </c>
      <c r="R78" s="37">
        <f>SUMIFS(СВЦЭМ!$D$34:$D$777,СВЦЭМ!$A$34:$A$777,$A78,СВЦЭМ!$B$34:$B$777,R$47)+'СЕТ СН'!$G$11+СВЦЭМ!$D$10+'СЕТ СН'!$G$6-'СЕТ СН'!$G$23</f>
        <v>1278.94607529</v>
      </c>
      <c r="S78" s="37">
        <f>SUMIFS(СВЦЭМ!$D$34:$D$777,СВЦЭМ!$A$34:$A$777,$A78,СВЦЭМ!$B$34:$B$777,S$47)+'СЕТ СН'!$G$11+СВЦЭМ!$D$10+'СЕТ СН'!$G$6-'СЕТ СН'!$G$23</f>
        <v>1260.6825232800002</v>
      </c>
      <c r="T78" s="37">
        <f>SUMIFS(СВЦЭМ!$D$34:$D$777,СВЦЭМ!$A$34:$A$777,$A78,СВЦЭМ!$B$34:$B$777,T$47)+'СЕТ СН'!$G$11+СВЦЭМ!$D$10+'СЕТ СН'!$G$6-'СЕТ СН'!$G$23</f>
        <v>1212.6526921100003</v>
      </c>
      <c r="U78" s="37">
        <f>SUMIFS(СВЦЭМ!$D$34:$D$777,СВЦЭМ!$A$34:$A$777,$A78,СВЦЭМ!$B$34:$B$777,U$47)+'СЕТ СН'!$G$11+СВЦЭМ!$D$10+'СЕТ СН'!$G$6-'СЕТ СН'!$G$23</f>
        <v>1199.4629517100002</v>
      </c>
      <c r="V78" s="37">
        <f>SUMIFS(СВЦЭМ!$D$34:$D$777,СВЦЭМ!$A$34:$A$777,$A78,СВЦЭМ!$B$34:$B$777,V$47)+'СЕТ СН'!$G$11+СВЦЭМ!$D$10+'СЕТ СН'!$G$6-'СЕТ СН'!$G$23</f>
        <v>1215.67362198</v>
      </c>
      <c r="W78" s="37">
        <f>SUMIFS(СВЦЭМ!$D$34:$D$777,СВЦЭМ!$A$34:$A$777,$A78,СВЦЭМ!$B$34:$B$777,W$47)+'СЕТ СН'!$G$11+СВЦЭМ!$D$10+'СЕТ СН'!$G$6-'СЕТ СН'!$G$23</f>
        <v>1232.2215344900001</v>
      </c>
      <c r="X78" s="37">
        <f>SUMIFS(СВЦЭМ!$D$34:$D$777,СВЦЭМ!$A$34:$A$777,$A78,СВЦЭМ!$B$34:$B$777,X$47)+'СЕТ СН'!$G$11+СВЦЭМ!$D$10+'СЕТ СН'!$G$6-'СЕТ СН'!$G$23</f>
        <v>1259.34289743</v>
      </c>
      <c r="Y78" s="37">
        <f>SUMIFS(СВЦЭМ!$D$34:$D$777,СВЦЭМ!$A$34:$A$777,$A78,СВЦЭМ!$B$34:$B$777,Y$47)+'СЕТ СН'!$G$11+СВЦЭМ!$D$10+'СЕТ СН'!$G$6-'СЕТ СН'!$G$23</f>
        <v>1303.4054223800003</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01.01.2017</v>
      </c>
      <c r="B84" s="37">
        <f>SUMIFS(СВЦЭМ!$D$34:$D$777,СВЦЭМ!$A$34:$A$777,$A84,СВЦЭМ!$B$34:$B$777,B$83)+'СЕТ СН'!$H$11+СВЦЭМ!$D$10+'СЕТ СН'!$H$6-'СЕТ СН'!$H$23</f>
        <v>1181.5747085100002</v>
      </c>
      <c r="C84" s="37">
        <f>SUMIFS(СВЦЭМ!$D$34:$D$777,СВЦЭМ!$A$34:$A$777,$A84,СВЦЭМ!$B$34:$B$777,C$83)+'СЕТ СН'!$H$11+СВЦЭМ!$D$10+'СЕТ СН'!$H$6-'СЕТ СН'!$H$23</f>
        <v>1175.3079762800003</v>
      </c>
      <c r="D84" s="37">
        <f>SUMIFS(СВЦЭМ!$D$34:$D$777,СВЦЭМ!$A$34:$A$777,$A84,СВЦЭМ!$B$34:$B$777,D$83)+'СЕТ СН'!$H$11+СВЦЭМ!$D$10+'СЕТ СН'!$H$6-'СЕТ СН'!$H$23</f>
        <v>1200.86327613</v>
      </c>
      <c r="E84" s="37">
        <f>SUMIFS(СВЦЭМ!$D$34:$D$777,СВЦЭМ!$A$34:$A$777,$A84,СВЦЭМ!$B$34:$B$777,E$83)+'СЕТ СН'!$H$11+СВЦЭМ!$D$10+'СЕТ СН'!$H$6-'СЕТ СН'!$H$23</f>
        <v>1223.3150785500002</v>
      </c>
      <c r="F84" s="37">
        <f>SUMIFS(СВЦЭМ!$D$34:$D$777,СВЦЭМ!$A$34:$A$777,$A84,СВЦЭМ!$B$34:$B$777,F$83)+'СЕТ СН'!$H$11+СВЦЭМ!$D$10+'СЕТ СН'!$H$6-'СЕТ СН'!$H$23</f>
        <v>1234.95297536</v>
      </c>
      <c r="G84" s="37">
        <f>SUMIFS(СВЦЭМ!$D$34:$D$777,СВЦЭМ!$A$34:$A$777,$A84,СВЦЭМ!$B$34:$B$777,G$83)+'СЕТ СН'!$H$11+СВЦЭМ!$D$10+'СЕТ СН'!$H$6-'СЕТ СН'!$H$23</f>
        <v>1238.8549864900001</v>
      </c>
      <c r="H84" s="37">
        <f>SUMIFS(СВЦЭМ!$D$34:$D$777,СВЦЭМ!$A$34:$A$777,$A84,СВЦЭМ!$B$34:$B$777,H$83)+'СЕТ СН'!$H$11+СВЦЭМ!$D$10+'СЕТ СН'!$H$6-'СЕТ СН'!$H$23</f>
        <v>1222.0338952100001</v>
      </c>
      <c r="I84" s="37">
        <f>SUMIFS(СВЦЭМ!$D$34:$D$777,СВЦЭМ!$A$34:$A$777,$A84,СВЦЭМ!$B$34:$B$777,I$83)+'СЕТ СН'!$H$11+СВЦЭМ!$D$10+'СЕТ СН'!$H$6-'СЕТ СН'!$H$23</f>
        <v>1192.7651864900004</v>
      </c>
      <c r="J84" s="37">
        <f>SUMIFS(СВЦЭМ!$D$34:$D$777,СВЦЭМ!$A$34:$A$777,$A84,СВЦЭМ!$B$34:$B$777,J$83)+'СЕТ СН'!$H$11+СВЦЭМ!$D$10+'СЕТ СН'!$H$6-'СЕТ СН'!$H$23</f>
        <v>1149.4342230100001</v>
      </c>
      <c r="K84" s="37">
        <f>SUMIFS(СВЦЭМ!$D$34:$D$777,СВЦЭМ!$A$34:$A$777,$A84,СВЦЭМ!$B$34:$B$777,K$83)+'СЕТ СН'!$H$11+СВЦЭМ!$D$10+'СЕТ СН'!$H$6-'СЕТ СН'!$H$23</f>
        <v>1124.7005639500003</v>
      </c>
      <c r="L84" s="37">
        <f>SUMIFS(СВЦЭМ!$D$34:$D$777,СВЦЭМ!$A$34:$A$777,$A84,СВЦЭМ!$B$34:$B$777,L$83)+'СЕТ СН'!$H$11+СВЦЭМ!$D$10+'СЕТ СН'!$H$6-'СЕТ СН'!$H$23</f>
        <v>1093.1619669500001</v>
      </c>
      <c r="M84" s="37">
        <f>SUMIFS(СВЦЭМ!$D$34:$D$777,СВЦЭМ!$A$34:$A$777,$A84,СВЦЭМ!$B$34:$B$777,M$83)+'СЕТ СН'!$H$11+СВЦЭМ!$D$10+'СЕТ СН'!$H$6-'СЕТ СН'!$H$23</f>
        <v>1080.9839533000004</v>
      </c>
      <c r="N84" s="37">
        <f>SUMIFS(СВЦЭМ!$D$34:$D$777,СВЦЭМ!$A$34:$A$777,$A84,СВЦЭМ!$B$34:$B$777,N$83)+'СЕТ СН'!$H$11+СВЦЭМ!$D$10+'СЕТ СН'!$H$6-'СЕТ СН'!$H$23</f>
        <v>1084.8526261500001</v>
      </c>
      <c r="O84" s="37">
        <f>SUMIFS(СВЦЭМ!$D$34:$D$777,СВЦЭМ!$A$34:$A$777,$A84,СВЦЭМ!$B$34:$B$777,O$83)+'СЕТ СН'!$H$11+СВЦЭМ!$D$10+'СЕТ СН'!$H$6-'СЕТ СН'!$H$23</f>
        <v>1089.9489190200002</v>
      </c>
      <c r="P84" s="37">
        <f>SUMIFS(СВЦЭМ!$D$34:$D$777,СВЦЭМ!$A$34:$A$777,$A84,СВЦЭМ!$B$34:$B$777,P$83)+'СЕТ СН'!$H$11+СВЦЭМ!$D$10+'СЕТ СН'!$H$6-'СЕТ СН'!$H$23</f>
        <v>1101.9725794800001</v>
      </c>
      <c r="Q84" s="37">
        <f>SUMIFS(СВЦЭМ!$D$34:$D$777,СВЦЭМ!$A$34:$A$777,$A84,СВЦЭМ!$B$34:$B$777,Q$83)+'СЕТ СН'!$H$11+СВЦЭМ!$D$10+'СЕТ СН'!$H$6-'СЕТ СН'!$H$23</f>
        <v>1111.4348710500003</v>
      </c>
      <c r="R84" s="37">
        <f>SUMIFS(СВЦЭМ!$D$34:$D$777,СВЦЭМ!$A$34:$A$777,$A84,СВЦЭМ!$B$34:$B$777,R$83)+'СЕТ СН'!$H$11+СВЦЭМ!$D$10+'СЕТ СН'!$H$6-'СЕТ СН'!$H$23</f>
        <v>1104.1345803700001</v>
      </c>
      <c r="S84" s="37">
        <f>SUMIFS(СВЦЭМ!$D$34:$D$777,СВЦЭМ!$A$34:$A$777,$A84,СВЦЭМ!$B$34:$B$777,S$83)+'СЕТ СН'!$H$11+СВЦЭМ!$D$10+'СЕТ СН'!$H$6-'СЕТ СН'!$H$23</f>
        <v>1073.3711758100003</v>
      </c>
      <c r="T84" s="37">
        <f>SUMIFS(СВЦЭМ!$D$34:$D$777,СВЦЭМ!$A$34:$A$777,$A84,СВЦЭМ!$B$34:$B$777,T$83)+'СЕТ СН'!$H$11+СВЦЭМ!$D$10+'СЕТ СН'!$H$6-'СЕТ СН'!$H$23</f>
        <v>1064.8407319900002</v>
      </c>
      <c r="U84" s="37">
        <f>SUMIFS(СВЦЭМ!$D$34:$D$777,СВЦЭМ!$A$34:$A$777,$A84,СВЦЭМ!$B$34:$B$777,U$83)+'СЕТ СН'!$H$11+СВЦЭМ!$D$10+'СЕТ СН'!$H$6-'СЕТ СН'!$H$23</f>
        <v>1065.4862952800004</v>
      </c>
      <c r="V84" s="37">
        <f>SUMIFS(СВЦЭМ!$D$34:$D$777,СВЦЭМ!$A$34:$A$777,$A84,СВЦЭМ!$B$34:$B$777,V$83)+'СЕТ СН'!$H$11+СВЦЭМ!$D$10+'СЕТ СН'!$H$6-'СЕТ СН'!$H$23</f>
        <v>1070.7452450300002</v>
      </c>
      <c r="W84" s="37">
        <f>SUMIFS(СВЦЭМ!$D$34:$D$777,СВЦЭМ!$A$34:$A$777,$A84,СВЦЭМ!$B$34:$B$777,W$83)+'СЕТ СН'!$H$11+СВЦЭМ!$D$10+'СЕТ СН'!$H$6-'СЕТ СН'!$H$23</f>
        <v>1069.6729506500001</v>
      </c>
      <c r="X84" s="37">
        <f>SUMIFS(СВЦЭМ!$D$34:$D$777,СВЦЭМ!$A$34:$A$777,$A84,СВЦЭМ!$B$34:$B$777,X$83)+'СЕТ СН'!$H$11+СВЦЭМ!$D$10+'СЕТ СН'!$H$6-'СЕТ СН'!$H$23</f>
        <v>1070.3114749700003</v>
      </c>
      <c r="Y84" s="37">
        <f>SUMIFS(СВЦЭМ!$D$34:$D$777,СВЦЭМ!$A$34:$A$777,$A84,СВЦЭМ!$B$34:$B$777,Y$83)+'СЕТ СН'!$H$11+СВЦЭМ!$D$10+'СЕТ СН'!$H$6-'СЕТ СН'!$H$23</f>
        <v>1108.2130931700003</v>
      </c>
      <c r="AA84" s="46"/>
    </row>
    <row r="85" spans="1:27" ht="15.75" x14ac:dyDescent="0.2">
      <c r="A85" s="36">
        <f>A84+1</f>
        <v>42737</v>
      </c>
      <c r="B85" s="37">
        <f>SUMIFS(СВЦЭМ!$D$34:$D$777,СВЦЭМ!$A$34:$A$777,$A85,СВЦЭМ!$B$34:$B$777,B$83)+'СЕТ СН'!$H$11+СВЦЭМ!$D$10+'СЕТ СН'!$H$6-'СЕТ СН'!$H$23</f>
        <v>1154.1918902900002</v>
      </c>
      <c r="C85" s="37">
        <f>SUMIFS(СВЦЭМ!$D$34:$D$777,СВЦЭМ!$A$34:$A$777,$A85,СВЦЭМ!$B$34:$B$777,C$83)+'СЕТ СН'!$H$11+СВЦЭМ!$D$10+'СЕТ СН'!$H$6-'СЕТ СН'!$H$23</f>
        <v>1188.5410294000003</v>
      </c>
      <c r="D85" s="37">
        <f>SUMIFS(СВЦЭМ!$D$34:$D$777,СВЦЭМ!$A$34:$A$777,$A85,СВЦЭМ!$B$34:$B$777,D$83)+'СЕТ СН'!$H$11+СВЦЭМ!$D$10+'СЕТ СН'!$H$6-'СЕТ СН'!$H$23</f>
        <v>1207.6891685200003</v>
      </c>
      <c r="E85" s="37">
        <f>SUMIFS(СВЦЭМ!$D$34:$D$777,СВЦЭМ!$A$34:$A$777,$A85,СВЦЭМ!$B$34:$B$777,E$83)+'СЕТ СН'!$H$11+СВЦЭМ!$D$10+'СЕТ СН'!$H$6-'СЕТ СН'!$H$23</f>
        <v>1219.2903416000004</v>
      </c>
      <c r="F85" s="37">
        <f>SUMIFS(СВЦЭМ!$D$34:$D$777,СВЦЭМ!$A$34:$A$777,$A85,СВЦЭМ!$B$34:$B$777,F$83)+'СЕТ СН'!$H$11+СВЦЭМ!$D$10+'СЕТ СН'!$H$6-'СЕТ СН'!$H$23</f>
        <v>1222.6911596</v>
      </c>
      <c r="G85" s="37">
        <f>SUMIFS(СВЦЭМ!$D$34:$D$777,СВЦЭМ!$A$34:$A$777,$A85,СВЦЭМ!$B$34:$B$777,G$83)+'СЕТ СН'!$H$11+СВЦЭМ!$D$10+'СЕТ СН'!$H$6-'СЕТ СН'!$H$23</f>
        <v>1221.2445305200004</v>
      </c>
      <c r="H85" s="37">
        <f>SUMIFS(СВЦЭМ!$D$34:$D$777,СВЦЭМ!$A$34:$A$777,$A85,СВЦЭМ!$B$34:$B$777,H$83)+'СЕТ СН'!$H$11+СВЦЭМ!$D$10+'СЕТ СН'!$H$6-'СЕТ СН'!$H$23</f>
        <v>1211.5745380900003</v>
      </c>
      <c r="I85" s="37">
        <f>SUMIFS(СВЦЭМ!$D$34:$D$777,СВЦЭМ!$A$34:$A$777,$A85,СВЦЭМ!$B$34:$B$777,I$83)+'СЕТ СН'!$H$11+СВЦЭМ!$D$10+'СЕТ СН'!$H$6-'СЕТ СН'!$H$23</f>
        <v>1177.83504756</v>
      </c>
      <c r="J85" s="37">
        <f>SUMIFS(СВЦЭМ!$D$34:$D$777,СВЦЭМ!$A$34:$A$777,$A85,СВЦЭМ!$B$34:$B$777,J$83)+'СЕТ СН'!$H$11+СВЦЭМ!$D$10+'СЕТ СН'!$H$6-'СЕТ СН'!$H$23</f>
        <v>1112.28892481</v>
      </c>
      <c r="K85" s="37">
        <f>SUMIFS(СВЦЭМ!$D$34:$D$777,СВЦЭМ!$A$34:$A$777,$A85,СВЦЭМ!$B$34:$B$777,K$83)+'СЕТ СН'!$H$11+СВЦЭМ!$D$10+'СЕТ СН'!$H$6-'СЕТ СН'!$H$23</f>
        <v>1075.5577422000001</v>
      </c>
      <c r="L85" s="37">
        <f>SUMIFS(СВЦЭМ!$D$34:$D$777,СВЦЭМ!$A$34:$A$777,$A85,СВЦЭМ!$B$34:$B$777,L$83)+'СЕТ СН'!$H$11+СВЦЭМ!$D$10+'СЕТ СН'!$H$6-'СЕТ СН'!$H$23</f>
        <v>1077.8109658600001</v>
      </c>
      <c r="M85" s="37">
        <f>SUMIFS(СВЦЭМ!$D$34:$D$777,СВЦЭМ!$A$34:$A$777,$A85,СВЦЭМ!$B$34:$B$777,M$83)+'СЕТ СН'!$H$11+СВЦЭМ!$D$10+'СЕТ СН'!$H$6-'СЕТ СН'!$H$23</f>
        <v>1076.80049839</v>
      </c>
      <c r="N85" s="37">
        <f>SUMIFS(СВЦЭМ!$D$34:$D$777,СВЦЭМ!$A$34:$A$777,$A85,СВЦЭМ!$B$34:$B$777,N$83)+'СЕТ СН'!$H$11+СВЦЭМ!$D$10+'СЕТ СН'!$H$6-'СЕТ СН'!$H$23</f>
        <v>1071.8029808600004</v>
      </c>
      <c r="O85" s="37">
        <f>SUMIFS(СВЦЭМ!$D$34:$D$777,СВЦЭМ!$A$34:$A$777,$A85,СВЦЭМ!$B$34:$B$777,O$83)+'СЕТ СН'!$H$11+СВЦЭМ!$D$10+'СЕТ СН'!$H$6-'СЕТ СН'!$H$23</f>
        <v>1068.4566607200004</v>
      </c>
      <c r="P85" s="37">
        <f>SUMIFS(СВЦЭМ!$D$34:$D$777,СВЦЭМ!$A$34:$A$777,$A85,СВЦЭМ!$B$34:$B$777,P$83)+'СЕТ СН'!$H$11+СВЦЭМ!$D$10+'СЕТ СН'!$H$6-'СЕТ СН'!$H$23</f>
        <v>1073.1086768600003</v>
      </c>
      <c r="Q85" s="37">
        <f>SUMIFS(СВЦЭМ!$D$34:$D$777,СВЦЭМ!$A$34:$A$777,$A85,СВЦЭМ!$B$34:$B$777,Q$83)+'СЕТ СН'!$H$11+СВЦЭМ!$D$10+'СЕТ СН'!$H$6-'СЕТ СН'!$H$23</f>
        <v>1086.6301361000001</v>
      </c>
      <c r="R85" s="37">
        <f>SUMIFS(СВЦЭМ!$D$34:$D$777,СВЦЭМ!$A$34:$A$777,$A85,СВЦЭМ!$B$34:$B$777,R$83)+'СЕТ СН'!$H$11+СВЦЭМ!$D$10+'СЕТ СН'!$H$6-'СЕТ СН'!$H$23</f>
        <v>1076.0746283100002</v>
      </c>
      <c r="S85" s="37">
        <f>SUMIFS(СВЦЭМ!$D$34:$D$777,СВЦЭМ!$A$34:$A$777,$A85,СВЦЭМ!$B$34:$B$777,S$83)+'СЕТ СН'!$H$11+СВЦЭМ!$D$10+'СЕТ СН'!$H$6-'СЕТ СН'!$H$23</f>
        <v>1070.1054847300002</v>
      </c>
      <c r="T85" s="37">
        <f>SUMIFS(СВЦЭМ!$D$34:$D$777,СВЦЭМ!$A$34:$A$777,$A85,СВЦЭМ!$B$34:$B$777,T$83)+'СЕТ СН'!$H$11+СВЦЭМ!$D$10+'СЕТ СН'!$H$6-'СЕТ СН'!$H$23</f>
        <v>1073.8981719800004</v>
      </c>
      <c r="U85" s="37">
        <f>SUMIFS(СВЦЭМ!$D$34:$D$777,СВЦЭМ!$A$34:$A$777,$A85,СВЦЭМ!$B$34:$B$777,U$83)+'СЕТ СН'!$H$11+СВЦЭМ!$D$10+'СЕТ СН'!$H$6-'СЕТ СН'!$H$23</f>
        <v>1076.2392939400002</v>
      </c>
      <c r="V85" s="37">
        <f>SUMIFS(СВЦЭМ!$D$34:$D$777,СВЦЭМ!$A$34:$A$777,$A85,СВЦЭМ!$B$34:$B$777,V$83)+'СЕТ СН'!$H$11+СВЦЭМ!$D$10+'СЕТ СН'!$H$6-'СЕТ СН'!$H$23</f>
        <v>1078.5688872200003</v>
      </c>
      <c r="W85" s="37">
        <f>SUMIFS(СВЦЭМ!$D$34:$D$777,СВЦЭМ!$A$34:$A$777,$A85,СВЦЭМ!$B$34:$B$777,W$83)+'СЕТ СН'!$H$11+СВЦЭМ!$D$10+'СЕТ СН'!$H$6-'СЕТ СН'!$H$23</f>
        <v>1076.30729836</v>
      </c>
      <c r="X85" s="37">
        <f>SUMIFS(СВЦЭМ!$D$34:$D$777,СВЦЭМ!$A$34:$A$777,$A85,СВЦЭМ!$B$34:$B$777,X$83)+'СЕТ СН'!$H$11+СВЦЭМ!$D$10+'СЕТ СН'!$H$6-'СЕТ СН'!$H$23</f>
        <v>1077.4068905600002</v>
      </c>
      <c r="Y85" s="37">
        <f>SUMIFS(СВЦЭМ!$D$34:$D$777,СВЦЭМ!$A$34:$A$777,$A85,СВЦЭМ!$B$34:$B$777,Y$83)+'СЕТ СН'!$H$11+СВЦЭМ!$D$10+'СЕТ СН'!$H$6-'СЕТ СН'!$H$23</f>
        <v>1111.8630953000002</v>
      </c>
    </row>
    <row r="86" spans="1:27" ht="15.75" x14ac:dyDescent="0.2">
      <c r="A86" s="36">
        <f t="shared" ref="A86:A114" si="2">A85+1</f>
        <v>42738</v>
      </c>
      <c r="B86" s="37">
        <f>SUMIFS(СВЦЭМ!$D$34:$D$777,СВЦЭМ!$A$34:$A$777,$A86,СВЦЭМ!$B$34:$B$777,B$83)+'СЕТ СН'!$H$11+СВЦЭМ!$D$10+'СЕТ СН'!$H$6-'СЕТ СН'!$H$23</f>
        <v>1185.7409019900001</v>
      </c>
      <c r="C86" s="37">
        <f>SUMIFS(СВЦЭМ!$D$34:$D$777,СВЦЭМ!$A$34:$A$777,$A86,СВЦЭМ!$B$34:$B$777,C$83)+'СЕТ СН'!$H$11+СВЦЭМ!$D$10+'СЕТ СН'!$H$6-'СЕТ СН'!$H$23</f>
        <v>1219.5933151700001</v>
      </c>
      <c r="D86" s="37">
        <f>SUMIFS(СВЦЭМ!$D$34:$D$777,СВЦЭМ!$A$34:$A$777,$A86,СВЦЭМ!$B$34:$B$777,D$83)+'СЕТ СН'!$H$11+СВЦЭМ!$D$10+'СЕТ СН'!$H$6-'СЕТ СН'!$H$23</f>
        <v>1241.8981909200002</v>
      </c>
      <c r="E86" s="37">
        <f>SUMIFS(СВЦЭМ!$D$34:$D$777,СВЦЭМ!$A$34:$A$777,$A86,СВЦЭМ!$B$34:$B$777,E$83)+'СЕТ СН'!$H$11+СВЦЭМ!$D$10+'СЕТ СН'!$H$6-'СЕТ СН'!$H$23</f>
        <v>1254.0668185700001</v>
      </c>
      <c r="F86" s="37">
        <f>SUMIFS(СВЦЭМ!$D$34:$D$777,СВЦЭМ!$A$34:$A$777,$A86,СВЦЭМ!$B$34:$B$777,F$83)+'СЕТ СН'!$H$11+СВЦЭМ!$D$10+'СЕТ СН'!$H$6-'СЕТ СН'!$H$23</f>
        <v>1252.3338512200003</v>
      </c>
      <c r="G86" s="37">
        <f>SUMIFS(СВЦЭМ!$D$34:$D$777,СВЦЭМ!$A$34:$A$777,$A86,СВЦЭМ!$B$34:$B$777,G$83)+'СЕТ СН'!$H$11+СВЦЭМ!$D$10+'СЕТ СН'!$H$6-'СЕТ СН'!$H$23</f>
        <v>1246.6189185800004</v>
      </c>
      <c r="H86" s="37">
        <f>SUMIFS(СВЦЭМ!$D$34:$D$777,СВЦЭМ!$A$34:$A$777,$A86,СВЦЭМ!$B$34:$B$777,H$83)+'СЕТ СН'!$H$11+СВЦЭМ!$D$10+'СЕТ СН'!$H$6-'СЕТ СН'!$H$23</f>
        <v>1235.6134073400003</v>
      </c>
      <c r="I86" s="37">
        <f>SUMIFS(СВЦЭМ!$D$34:$D$777,СВЦЭМ!$A$34:$A$777,$A86,СВЦЭМ!$B$34:$B$777,I$83)+'СЕТ СН'!$H$11+СВЦЭМ!$D$10+'СЕТ СН'!$H$6-'СЕТ СН'!$H$23</f>
        <v>1209.2330091900003</v>
      </c>
      <c r="J86" s="37">
        <f>SUMIFS(СВЦЭМ!$D$34:$D$777,СВЦЭМ!$A$34:$A$777,$A86,СВЦЭМ!$B$34:$B$777,J$83)+'СЕТ СН'!$H$11+СВЦЭМ!$D$10+'СЕТ СН'!$H$6-'СЕТ СН'!$H$23</f>
        <v>1154.9144966800004</v>
      </c>
      <c r="K86" s="37">
        <f>SUMIFS(СВЦЭМ!$D$34:$D$777,СВЦЭМ!$A$34:$A$777,$A86,СВЦЭМ!$B$34:$B$777,K$83)+'СЕТ СН'!$H$11+СВЦЭМ!$D$10+'СЕТ СН'!$H$6-'СЕТ СН'!$H$23</f>
        <v>1124.8422096100003</v>
      </c>
      <c r="L86" s="37">
        <f>SUMIFS(СВЦЭМ!$D$34:$D$777,СВЦЭМ!$A$34:$A$777,$A86,СВЦЭМ!$B$34:$B$777,L$83)+'СЕТ СН'!$H$11+СВЦЭМ!$D$10+'СЕТ СН'!$H$6-'СЕТ СН'!$H$23</f>
        <v>1117.1351658800004</v>
      </c>
      <c r="M86" s="37">
        <f>SUMIFS(СВЦЭМ!$D$34:$D$777,СВЦЭМ!$A$34:$A$777,$A86,СВЦЭМ!$B$34:$B$777,M$83)+'СЕТ СН'!$H$11+СВЦЭМ!$D$10+'СЕТ СН'!$H$6-'СЕТ СН'!$H$23</f>
        <v>1101.9853746900003</v>
      </c>
      <c r="N86" s="37">
        <f>SUMIFS(СВЦЭМ!$D$34:$D$777,СВЦЭМ!$A$34:$A$777,$A86,СВЦЭМ!$B$34:$B$777,N$83)+'СЕТ СН'!$H$11+СВЦЭМ!$D$10+'СЕТ СН'!$H$6-'СЕТ СН'!$H$23</f>
        <v>1095.4370894400004</v>
      </c>
      <c r="O86" s="37">
        <f>SUMIFS(СВЦЭМ!$D$34:$D$777,СВЦЭМ!$A$34:$A$777,$A86,СВЦЭМ!$B$34:$B$777,O$83)+'СЕТ СН'!$H$11+СВЦЭМ!$D$10+'СЕТ СН'!$H$6-'СЕТ СН'!$H$23</f>
        <v>1093.70772098</v>
      </c>
      <c r="P86" s="37">
        <f>SUMIFS(СВЦЭМ!$D$34:$D$777,СВЦЭМ!$A$34:$A$777,$A86,СВЦЭМ!$B$34:$B$777,P$83)+'СЕТ СН'!$H$11+СВЦЭМ!$D$10+'СЕТ СН'!$H$6-'СЕТ СН'!$H$23</f>
        <v>1092.5802172500003</v>
      </c>
      <c r="Q86" s="37">
        <f>SUMIFS(СВЦЭМ!$D$34:$D$777,СВЦЭМ!$A$34:$A$777,$A86,СВЦЭМ!$B$34:$B$777,Q$83)+'СЕТ СН'!$H$11+СВЦЭМ!$D$10+'СЕТ СН'!$H$6-'СЕТ СН'!$H$23</f>
        <v>1090.1000366500002</v>
      </c>
      <c r="R86" s="37">
        <f>SUMIFS(СВЦЭМ!$D$34:$D$777,СВЦЭМ!$A$34:$A$777,$A86,СВЦЭМ!$B$34:$B$777,R$83)+'СЕТ СН'!$H$11+СВЦЭМ!$D$10+'СЕТ СН'!$H$6-'СЕТ СН'!$H$23</f>
        <v>1090.6652353200002</v>
      </c>
      <c r="S86" s="37">
        <f>SUMIFS(СВЦЭМ!$D$34:$D$777,СВЦЭМ!$A$34:$A$777,$A86,СВЦЭМ!$B$34:$B$777,S$83)+'СЕТ СН'!$H$11+СВЦЭМ!$D$10+'СЕТ СН'!$H$6-'СЕТ СН'!$H$23</f>
        <v>1090.8042016900004</v>
      </c>
      <c r="T86" s="37">
        <f>SUMIFS(СВЦЭМ!$D$34:$D$777,СВЦЭМ!$A$34:$A$777,$A86,СВЦЭМ!$B$34:$B$777,T$83)+'СЕТ СН'!$H$11+СВЦЭМ!$D$10+'СЕТ СН'!$H$6-'СЕТ СН'!$H$23</f>
        <v>1096.7000459000001</v>
      </c>
      <c r="U86" s="37">
        <f>SUMIFS(СВЦЭМ!$D$34:$D$777,СВЦЭМ!$A$34:$A$777,$A86,СВЦЭМ!$B$34:$B$777,U$83)+'СЕТ СН'!$H$11+СВЦЭМ!$D$10+'СЕТ СН'!$H$6-'СЕТ СН'!$H$23</f>
        <v>1096.4140744400001</v>
      </c>
      <c r="V86" s="37">
        <f>SUMIFS(СВЦЭМ!$D$34:$D$777,СВЦЭМ!$A$34:$A$777,$A86,СВЦЭМ!$B$34:$B$777,V$83)+'СЕТ СН'!$H$11+СВЦЭМ!$D$10+'СЕТ СН'!$H$6-'СЕТ СН'!$H$23</f>
        <v>1096.65837809</v>
      </c>
      <c r="W86" s="37">
        <f>SUMIFS(СВЦЭМ!$D$34:$D$777,СВЦЭМ!$A$34:$A$777,$A86,СВЦЭМ!$B$34:$B$777,W$83)+'СЕТ СН'!$H$11+СВЦЭМ!$D$10+'СЕТ СН'!$H$6-'СЕТ СН'!$H$23</f>
        <v>1094.7089467800001</v>
      </c>
      <c r="X86" s="37">
        <f>SUMIFS(СВЦЭМ!$D$34:$D$777,СВЦЭМ!$A$34:$A$777,$A86,СВЦЭМ!$B$34:$B$777,X$83)+'СЕТ СН'!$H$11+СВЦЭМ!$D$10+'СЕТ СН'!$H$6-'СЕТ СН'!$H$23</f>
        <v>1093.4319456800004</v>
      </c>
      <c r="Y86" s="37">
        <f>SUMIFS(СВЦЭМ!$D$34:$D$777,СВЦЭМ!$A$34:$A$777,$A86,СВЦЭМ!$B$34:$B$777,Y$83)+'СЕТ СН'!$H$11+СВЦЭМ!$D$10+'СЕТ СН'!$H$6-'СЕТ СН'!$H$23</f>
        <v>1130.4139475400002</v>
      </c>
    </row>
    <row r="87" spans="1:27" ht="15.75" x14ac:dyDescent="0.2">
      <c r="A87" s="36">
        <f t="shared" si="2"/>
        <v>42739</v>
      </c>
      <c r="B87" s="37">
        <f>SUMIFS(СВЦЭМ!$D$34:$D$777,СВЦЭМ!$A$34:$A$777,$A87,СВЦЭМ!$B$34:$B$777,B$83)+'СЕТ СН'!$H$11+СВЦЭМ!$D$10+'СЕТ СН'!$H$6-'СЕТ СН'!$H$23</f>
        <v>1140.54419383</v>
      </c>
      <c r="C87" s="37">
        <f>SUMIFS(СВЦЭМ!$D$34:$D$777,СВЦЭМ!$A$34:$A$777,$A87,СВЦЭМ!$B$34:$B$777,C$83)+'СЕТ СН'!$H$11+СВЦЭМ!$D$10+'СЕТ СН'!$H$6-'СЕТ СН'!$H$23</f>
        <v>1181.2294557</v>
      </c>
      <c r="D87" s="37">
        <f>SUMIFS(СВЦЭМ!$D$34:$D$777,СВЦЭМ!$A$34:$A$777,$A87,СВЦЭМ!$B$34:$B$777,D$83)+'СЕТ СН'!$H$11+СВЦЭМ!$D$10+'СЕТ СН'!$H$6-'СЕТ СН'!$H$23</f>
        <v>1202.62300108</v>
      </c>
      <c r="E87" s="37">
        <f>SUMIFS(СВЦЭМ!$D$34:$D$777,СВЦЭМ!$A$34:$A$777,$A87,СВЦЭМ!$B$34:$B$777,E$83)+'СЕТ СН'!$H$11+СВЦЭМ!$D$10+'СЕТ СН'!$H$6-'СЕТ СН'!$H$23</f>
        <v>1217.22381434</v>
      </c>
      <c r="F87" s="37">
        <f>SUMIFS(СВЦЭМ!$D$34:$D$777,СВЦЭМ!$A$34:$A$777,$A87,СВЦЭМ!$B$34:$B$777,F$83)+'СЕТ СН'!$H$11+СВЦЭМ!$D$10+'СЕТ СН'!$H$6-'СЕТ СН'!$H$23</f>
        <v>1220.7864702700003</v>
      </c>
      <c r="G87" s="37">
        <f>SUMIFS(СВЦЭМ!$D$34:$D$777,СВЦЭМ!$A$34:$A$777,$A87,СВЦЭМ!$B$34:$B$777,G$83)+'СЕТ СН'!$H$11+СВЦЭМ!$D$10+'СЕТ СН'!$H$6-'СЕТ СН'!$H$23</f>
        <v>1215.9974515500003</v>
      </c>
      <c r="H87" s="37">
        <f>SUMIFS(СВЦЭМ!$D$34:$D$777,СВЦЭМ!$A$34:$A$777,$A87,СВЦЭМ!$B$34:$B$777,H$83)+'СЕТ СН'!$H$11+СВЦЭМ!$D$10+'СЕТ СН'!$H$6-'СЕТ СН'!$H$23</f>
        <v>1195.2469241000003</v>
      </c>
      <c r="I87" s="37">
        <f>SUMIFS(СВЦЭМ!$D$34:$D$777,СВЦЭМ!$A$34:$A$777,$A87,СВЦЭМ!$B$34:$B$777,I$83)+'СЕТ СН'!$H$11+СВЦЭМ!$D$10+'СЕТ СН'!$H$6-'СЕТ СН'!$H$23</f>
        <v>1155.3623146100003</v>
      </c>
      <c r="J87" s="37">
        <f>SUMIFS(СВЦЭМ!$D$34:$D$777,СВЦЭМ!$A$34:$A$777,$A87,СВЦЭМ!$B$34:$B$777,J$83)+'СЕТ СН'!$H$11+СВЦЭМ!$D$10+'СЕТ СН'!$H$6-'СЕТ СН'!$H$23</f>
        <v>1084.4048883</v>
      </c>
      <c r="K87" s="37">
        <f>SUMIFS(СВЦЭМ!$D$34:$D$777,СВЦЭМ!$A$34:$A$777,$A87,СВЦЭМ!$B$34:$B$777,K$83)+'СЕТ СН'!$H$11+СВЦЭМ!$D$10+'СЕТ СН'!$H$6-'СЕТ СН'!$H$23</f>
        <v>1082.7172150000001</v>
      </c>
      <c r="L87" s="37">
        <f>SUMIFS(СВЦЭМ!$D$34:$D$777,СВЦЭМ!$A$34:$A$777,$A87,СВЦЭМ!$B$34:$B$777,L$83)+'СЕТ СН'!$H$11+СВЦЭМ!$D$10+'СЕТ СН'!$H$6-'СЕТ СН'!$H$23</f>
        <v>1087.45760432</v>
      </c>
      <c r="M87" s="37">
        <f>SUMIFS(СВЦЭМ!$D$34:$D$777,СВЦЭМ!$A$34:$A$777,$A87,СВЦЭМ!$B$34:$B$777,M$83)+'СЕТ СН'!$H$11+СВЦЭМ!$D$10+'СЕТ СН'!$H$6-'СЕТ СН'!$H$23</f>
        <v>1083.8357260800003</v>
      </c>
      <c r="N87" s="37">
        <f>SUMIFS(СВЦЭМ!$D$34:$D$777,СВЦЭМ!$A$34:$A$777,$A87,СВЦЭМ!$B$34:$B$777,N$83)+'СЕТ СН'!$H$11+СВЦЭМ!$D$10+'СЕТ СН'!$H$6-'СЕТ СН'!$H$23</f>
        <v>1076.3130343600001</v>
      </c>
      <c r="O87" s="37">
        <f>SUMIFS(СВЦЭМ!$D$34:$D$777,СВЦЭМ!$A$34:$A$777,$A87,СВЦЭМ!$B$34:$B$777,O$83)+'СЕТ СН'!$H$11+СВЦЭМ!$D$10+'СЕТ СН'!$H$6-'СЕТ СН'!$H$23</f>
        <v>1079.8587469400004</v>
      </c>
      <c r="P87" s="37">
        <f>SUMIFS(СВЦЭМ!$D$34:$D$777,СВЦЭМ!$A$34:$A$777,$A87,СВЦЭМ!$B$34:$B$777,P$83)+'СЕТ СН'!$H$11+СВЦЭМ!$D$10+'СЕТ СН'!$H$6-'СЕТ СН'!$H$23</f>
        <v>1078.1490429300002</v>
      </c>
      <c r="Q87" s="37">
        <f>SUMIFS(СВЦЭМ!$D$34:$D$777,СВЦЭМ!$A$34:$A$777,$A87,СВЦЭМ!$B$34:$B$777,Q$83)+'СЕТ СН'!$H$11+СВЦЭМ!$D$10+'СЕТ СН'!$H$6-'СЕТ СН'!$H$23</f>
        <v>1075.5607472400002</v>
      </c>
      <c r="R87" s="37">
        <f>SUMIFS(СВЦЭМ!$D$34:$D$777,СВЦЭМ!$A$34:$A$777,$A87,СВЦЭМ!$B$34:$B$777,R$83)+'СЕТ СН'!$H$11+СВЦЭМ!$D$10+'СЕТ СН'!$H$6-'СЕТ СН'!$H$23</f>
        <v>1075.7385772000002</v>
      </c>
      <c r="S87" s="37">
        <f>SUMIFS(СВЦЭМ!$D$34:$D$777,СВЦЭМ!$A$34:$A$777,$A87,СВЦЭМ!$B$34:$B$777,S$83)+'СЕТ СН'!$H$11+СВЦЭМ!$D$10+'СЕТ СН'!$H$6-'СЕТ СН'!$H$23</f>
        <v>1078.2448824100002</v>
      </c>
      <c r="T87" s="37">
        <f>SUMIFS(СВЦЭМ!$D$34:$D$777,СВЦЭМ!$A$34:$A$777,$A87,СВЦЭМ!$B$34:$B$777,T$83)+'СЕТ СН'!$H$11+СВЦЭМ!$D$10+'СЕТ СН'!$H$6-'СЕТ СН'!$H$23</f>
        <v>1084.2988331500001</v>
      </c>
      <c r="U87" s="37">
        <f>SUMIFS(СВЦЭМ!$D$34:$D$777,СВЦЭМ!$A$34:$A$777,$A87,СВЦЭМ!$B$34:$B$777,U$83)+'СЕТ СН'!$H$11+СВЦЭМ!$D$10+'СЕТ СН'!$H$6-'СЕТ СН'!$H$23</f>
        <v>1083.9580530600001</v>
      </c>
      <c r="V87" s="37">
        <f>SUMIFS(СВЦЭМ!$D$34:$D$777,СВЦЭМ!$A$34:$A$777,$A87,СВЦЭМ!$B$34:$B$777,V$83)+'СЕТ СН'!$H$11+СВЦЭМ!$D$10+'СЕТ СН'!$H$6-'СЕТ СН'!$H$23</f>
        <v>1083.94353963</v>
      </c>
      <c r="W87" s="37">
        <f>SUMIFS(СВЦЭМ!$D$34:$D$777,СВЦЭМ!$A$34:$A$777,$A87,СВЦЭМ!$B$34:$B$777,W$83)+'СЕТ СН'!$H$11+СВЦЭМ!$D$10+'СЕТ СН'!$H$6-'СЕТ СН'!$H$23</f>
        <v>1080.6615402900002</v>
      </c>
      <c r="X87" s="37">
        <f>SUMIFS(СВЦЭМ!$D$34:$D$777,СВЦЭМ!$A$34:$A$777,$A87,СВЦЭМ!$B$34:$B$777,X$83)+'СЕТ СН'!$H$11+СВЦЭМ!$D$10+'СЕТ СН'!$H$6-'СЕТ СН'!$H$23</f>
        <v>1078.9994094900003</v>
      </c>
      <c r="Y87" s="37">
        <f>SUMIFS(СВЦЭМ!$D$34:$D$777,СВЦЭМ!$A$34:$A$777,$A87,СВЦЭМ!$B$34:$B$777,Y$83)+'СЕТ СН'!$H$11+СВЦЭМ!$D$10+'СЕТ СН'!$H$6-'СЕТ СН'!$H$23</f>
        <v>1109.5783296600002</v>
      </c>
    </row>
    <row r="88" spans="1:27" ht="15.75" x14ac:dyDescent="0.2">
      <c r="A88" s="36">
        <f t="shared" si="2"/>
        <v>42740</v>
      </c>
      <c r="B88" s="37">
        <f>SUMIFS(СВЦЭМ!$D$34:$D$777,СВЦЭМ!$A$34:$A$777,$A88,СВЦЭМ!$B$34:$B$777,B$83)+'СЕТ СН'!$H$11+СВЦЭМ!$D$10+'СЕТ СН'!$H$6-'СЕТ СН'!$H$23</f>
        <v>1158.6377076700001</v>
      </c>
      <c r="C88" s="37">
        <f>SUMIFS(СВЦЭМ!$D$34:$D$777,СВЦЭМ!$A$34:$A$777,$A88,СВЦЭМ!$B$34:$B$777,C$83)+'СЕТ СН'!$H$11+СВЦЭМ!$D$10+'СЕТ СН'!$H$6-'СЕТ СН'!$H$23</f>
        <v>1194.8427943000002</v>
      </c>
      <c r="D88" s="37">
        <f>SUMIFS(СВЦЭМ!$D$34:$D$777,СВЦЭМ!$A$34:$A$777,$A88,СВЦЭМ!$B$34:$B$777,D$83)+'СЕТ СН'!$H$11+СВЦЭМ!$D$10+'СЕТ СН'!$H$6-'СЕТ СН'!$H$23</f>
        <v>1223.7394560600001</v>
      </c>
      <c r="E88" s="37">
        <f>SUMIFS(СВЦЭМ!$D$34:$D$777,СВЦЭМ!$A$34:$A$777,$A88,СВЦЭМ!$B$34:$B$777,E$83)+'СЕТ СН'!$H$11+СВЦЭМ!$D$10+'СЕТ СН'!$H$6-'СЕТ СН'!$H$23</f>
        <v>1233.5026997700002</v>
      </c>
      <c r="F88" s="37">
        <f>SUMIFS(СВЦЭМ!$D$34:$D$777,СВЦЭМ!$A$34:$A$777,$A88,СВЦЭМ!$B$34:$B$777,F$83)+'СЕТ СН'!$H$11+СВЦЭМ!$D$10+'СЕТ СН'!$H$6-'СЕТ СН'!$H$23</f>
        <v>1234.9579821800003</v>
      </c>
      <c r="G88" s="37">
        <f>SUMIFS(СВЦЭМ!$D$34:$D$777,СВЦЭМ!$A$34:$A$777,$A88,СВЦЭМ!$B$34:$B$777,G$83)+'СЕТ СН'!$H$11+СВЦЭМ!$D$10+'СЕТ СН'!$H$6-'СЕТ СН'!$H$23</f>
        <v>1233.2695802800004</v>
      </c>
      <c r="H88" s="37">
        <f>SUMIFS(СВЦЭМ!$D$34:$D$777,СВЦЭМ!$A$34:$A$777,$A88,СВЦЭМ!$B$34:$B$777,H$83)+'СЕТ СН'!$H$11+СВЦЭМ!$D$10+'СЕТ СН'!$H$6-'СЕТ СН'!$H$23</f>
        <v>1211.4613904600001</v>
      </c>
      <c r="I88" s="37">
        <f>SUMIFS(СВЦЭМ!$D$34:$D$777,СВЦЭМ!$A$34:$A$777,$A88,СВЦЭМ!$B$34:$B$777,I$83)+'СЕТ СН'!$H$11+СВЦЭМ!$D$10+'СЕТ СН'!$H$6-'СЕТ СН'!$H$23</f>
        <v>1165.2303458900001</v>
      </c>
      <c r="J88" s="37">
        <f>SUMIFS(СВЦЭМ!$D$34:$D$777,СВЦЭМ!$A$34:$A$777,$A88,СВЦЭМ!$B$34:$B$777,J$83)+'СЕТ СН'!$H$11+СВЦЭМ!$D$10+'СЕТ СН'!$H$6-'СЕТ СН'!$H$23</f>
        <v>1095.7994603500001</v>
      </c>
      <c r="K88" s="37">
        <f>SUMIFS(СВЦЭМ!$D$34:$D$777,СВЦЭМ!$A$34:$A$777,$A88,СВЦЭМ!$B$34:$B$777,K$83)+'СЕТ СН'!$H$11+СВЦЭМ!$D$10+'СЕТ СН'!$H$6-'СЕТ СН'!$H$23</f>
        <v>1081.37236024</v>
      </c>
      <c r="L88" s="37">
        <f>SUMIFS(СВЦЭМ!$D$34:$D$777,СВЦЭМ!$A$34:$A$777,$A88,СВЦЭМ!$B$34:$B$777,L$83)+'СЕТ СН'!$H$11+СВЦЭМ!$D$10+'СЕТ СН'!$H$6-'СЕТ СН'!$H$23</f>
        <v>1089.57085508</v>
      </c>
      <c r="M88" s="37">
        <f>SUMIFS(СВЦЭМ!$D$34:$D$777,СВЦЭМ!$A$34:$A$777,$A88,СВЦЭМ!$B$34:$B$777,M$83)+'СЕТ СН'!$H$11+СВЦЭМ!$D$10+'СЕТ СН'!$H$6-'СЕТ СН'!$H$23</f>
        <v>1086.6002065700004</v>
      </c>
      <c r="N88" s="37">
        <f>SUMIFS(СВЦЭМ!$D$34:$D$777,СВЦЭМ!$A$34:$A$777,$A88,СВЦЭМ!$B$34:$B$777,N$83)+'СЕТ СН'!$H$11+СВЦЭМ!$D$10+'СЕТ СН'!$H$6-'СЕТ СН'!$H$23</f>
        <v>1078.4317571800002</v>
      </c>
      <c r="O88" s="37">
        <f>SUMIFS(СВЦЭМ!$D$34:$D$777,СВЦЭМ!$A$34:$A$777,$A88,СВЦЭМ!$B$34:$B$777,O$83)+'СЕТ СН'!$H$11+СВЦЭМ!$D$10+'СЕТ СН'!$H$6-'СЕТ СН'!$H$23</f>
        <v>1078.2179092900001</v>
      </c>
      <c r="P88" s="37">
        <f>SUMIFS(СВЦЭМ!$D$34:$D$777,СВЦЭМ!$A$34:$A$777,$A88,СВЦЭМ!$B$34:$B$777,P$83)+'СЕТ СН'!$H$11+СВЦЭМ!$D$10+'СЕТ СН'!$H$6-'СЕТ СН'!$H$23</f>
        <v>1079.1595338400002</v>
      </c>
      <c r="Q88" s="37">
        <f>SUMIFS(СВЦЭМ!$D$34:$D$777,СВЦЭМ!$A$34:$A$777,$A88,СВЦЭМ!$B$34:$B$777,Q$83)+'СЕТ СН'!$H$11+СВЦЭМ!$D$10+'СЕТ СН'!$H$6-'СЕТ СН'!$H$23</f>
        <v>1075.22965905</v>
      </c>
      <c r="R88" s="37">
        <f>SUMIFS(СВЦЭМ!$D$34:$D$777,СВЦЭМ!$A$34:$A$777,$A88,СВЦЭМ!$B$34:$B$777,R$83)+'СЕТ СН'!$H$11+СВЦЭМ!$D$10+'СЕТ СН'!$H$6-'СЕТ СН'!$H$23</f>
        <v>1074.8221591600004</v>
      </c>
      <c r="S88" s="37">
        <f>SUMIFS(СВЦЭМ!$D$34:$D$777,СВЦЭМ!$A$34:$A$777,$A88,СВЦЭМ!$B$34:$B$777,S$83)+'СЕТ СН'!$H$11+СВЦЭМ!$D$10+'СЕТ СН'!$H$6-'СЕТ СН'!$H$23</f>
        <v>1077.7652690900004</v>
      </c>
      <c r="T88" s="37">
        <f>SUMIFS(СВЦЭМ!$D$34:$D$777,СВЦЭМ!$A$34:$A$777,$A88,СВЦЭМ!$B$34:$B$777,T$83)+'СЕТ СН'!$H$11+СВЦЭМ!$D$10+'СЕТ СН'!$H$6-'СЕТ СН'!$H$23</f>
        <v>1084.7319696900004</v>
      </c>
      <c r="U88" s="37">
        <f>SUMIFS(СВЦЭМ!$D$34:$D$777,СВЦЭМ!$A$34:$A$777,$A88,СВЦЭМ!$B$34:$B$777,U$83)+'СЕТ СН'!$H$11+СВЦЭМ!$D$10+'СЕТ СН'!$H$6-'СЕТ СН'!$H$23</f>
        <v>1082.6591386900004</v>
      </c>
      <c r="V88" s="37">
        <f>SUMIFS(СВЦЭМ!$D$34:$D$777,СВЦЭМ!$A$34:$A$777,$A88,СВЦЭМ!$B$34:$B$777,V$83)+'СЕТ СН'!$H$11+СВЦЭМ!$D$10+'СЕТ СН'!$H$6-'СЕТ СН'!$H$23</f>
        <v>1083.5265146000002</v>
      </c>
      <c r="W88" s="37">
        <f>SUMIFS(СВЦЭМ!$D$34:$D$777,СВЦЭМ!$A$34:$A$777,$A88,СВЦЭМ!$B$34:$B$777,W$83)+'СЕТ СН'!$H$11+СВЦЭМ!$D$10+'СЕТ СН'!$H$6-'СЕТ СН'!$H$23</f>
        <v>1079.1503546700001</v>
      </c>
      <c r="X88" s="37">
        <f>SUMIFS(СВЦЭМ!$D$34:$D$777,СВЦЭМ!$A$34:$A$777,$A88,СВЦЭМ!$B$34:$B$777,X$83)+'СЕТ СН'!$H$11+СВЦЭМ!$D$10+'СЕТ СН'!$H$6-'СЕТ СН'!$H$23</f>
        <v>1077.8051552900001</v>
      </c>
      <c r="Y88" s="37">
        <f>SUMIFS(СВЦЭМ!$D$34:$D$777,СВЦЭМ!$A$34:$A$777,$A88,СВЦЭМ!$B$34:$B$777,Y$83)+'СЕТ СН'!$H$11+СВЦЭМ!$D$10+'СЕТ СН'!$H$6-'СЕТ СН'!$H$23</f>
        <v>1116.5243344600003</v>
      </c>
    </row>
    <row r="89" spans="1:27" ht="15.75" x14ac:dyDescent="0.2">
      <c r="A89" s="36">
        <f t="shared" si="2"/>
        <v>42741</v>
      </c>
      <c r="B89" s="37">
        <f>SUMIFS(СВЦЭМ!$D$34:$D$777,СВЦЭМ!$A$34:$A$777,$A89,СВЦЭМ!$B$34:$B$777,B$83)+'СЕТ СН'!$H$11+СВЦЭМ!$D$10+'СЕТ СН'!$H$6-'СЕТ СН'!$H$23</f>
        <v>1149.2354364800003</v>
      </c>
      <c r="C89" s="37">
        <f>SUMIFS(СВЦЭМ!$D$34:$D$777,СВЦЭМ!$A$34:$A$777,$A89,СВЦЭМ!$B$34:$B$777,C$83)+'СЕТ СН'!$H$11+СВЦЭМ!$D$10+'СЕТ СН'!$H$6-'СЕТ СН'!$H$23</f>
        <v>1185.4634885700002</v>
      </c>
      <c r="D89" s="37">
        <f>SUMIFS(СВЦЭМ!$D$34:$D$777,СВЦЭМ!$A$34:$A$777,$A89,СВЦЭМ!$B$34:$B$777,D$83)+'СЕТ СН'!$H$11+СВЦЭМ!$D$10+'СЕТ СН'!$H$6-'СЕТ СН'!$H$23</f>
        <v>1208.7733375600001</v>
      </c>
      <c r="E89" s="37">
        <f>SUMIFS(СВЦЭМ!$D$34:$D$777,СВЦЭМ!$A$34:$A$777,$A89,СВЦЭМ!$B$34:$B$777,E$83)+'СЕТ СН'!$H$11+СВЦЭМ!$D$10+'СЕТ СН'!$H$6-'СЕТ СН'!$H$23</f>
        <v>1220.8613146100001</v>
      </c>
      <c r="F89" s="37">
        <f>SUMIFS(СВЦЭМ!$D$34:$D$777,СВЦЭМ!$A$34:$A$777,$A89,СВЦЭМ!$B$34:$B$777,F$83)+'СЕТ СН'!$H$11+СВЦЭМ!$D$10+'СЕТ СН'!$H$6-'СЕТ СН'!$H$23</f>
        <v>1222.1246016100004</v>
      </c>
      <c r="G89" s="37">
        <f>SUMIFS(СВЦЭМ!$D$34:$D$777,СВЦЭМ!$A$34:$A$777,$A89,СВЦЭМ!$B$34:$B$777,G$83)+'СЕТ СН'!$H$11+СВЦЭМ!$D$10+'СЕТ СН'!$H$6-'СЕТ СН'!$H$23</f>
        <v>1221.5067434500002</v>
      </c>
      <c r="H89" s="37">
        <f>SUMIFS(СВЦЭМ!$D$34:$D$777,СВЦЭМ!$A$34:$A$777,$A89,СВЦЭМ!$B$34:$B$777,H$83)+'СЕТ СН'!$H$11+СВЦЭМ!$D$10+'СЕТ СН'!$H$6-'СЕТ СН'!$H$23</f>
        <v>1198.0361654100002</v>
      </c>
      <c r="I89" s="37">
        <f>SUMIFS(СВЦЭМ!$D$34:$D$777,СВЦЭМ!$A$34:$A$777,$A89,СВЦЭМ!$B$34:$B$777,I$83)+'СЕТ СН'!$H$11+СВЦЭМ!$D$10+'СЕТ СН'!$H$6-'СЕТ СН'!$H$23</f>
        <v>1158.0047698500002</v>
      </c>
      <c r="J89" s="37">
        <f>SUMIFS(СВЦЭМ!$D$34:$D$777,СВЦЭМ!$A$34:$A$777,$A89,СВЦЭМ!$B$34:$B$777,J$83)+'СЕТ СН'!$H$11+СВЦЭМ!$D$10+'СЕТ СН'!$H$6-'СЕТ СН'!$H$23</f>
        <v>1090.4596323400001</v>
      </c>
      <c r="K89" s="37">
        <f>SUMIFS(СВЦЭМ!$D$34:$D$777,СВЦЭМ!$A$34:$A$777,$A89,СВЦЭМ!$B$34:$B$777,K$83)+'СЕТ СН'!$H$11+СВЦЭМ!$D$10+'СЕТ СН'!$H$6-'СЕТ СН'!$H$23</f>
        <v>1063.9982751100001</v>
      </c>
      <c r="L89" s="37">
        <f>SUMIFS(СВЦЭМ!$D$34:$D$777,СВЦЭМ!$A$34:$A$777,$A89,СВЦЭМ!$B$34:$B$777,L$83)+'СЕТ СН'!$H$11+СВЦЭМ!$D$10+'СЕТ СН'!$H$6-'СЕТ СН'!$H$23</f>
        <v>1086.47141973</v>
      </c>
      <c r="M89" s="37">
        <f>SUMIFS(СВЦЭМ!$D$34:$D$777,СВЦЭМ!$A$34:$A$777,$A89,СВЦЭМ!$B$34:$B$777,M$83)+'СЕТ СН'!$H$11+СВЦЭМ!$D$10+'СЕТ СН'!$H$6-'СЕТ СН'!$H$23</f>
        <v>1089.86757003</v>
      </c>
      <c r="N89" s="37">
        <f>SUMIFS(СВЦЭМ!$D$34:$D$777,СВЦЭМ!$A$34:$A$777,$A89,СВЦЭМ!$B$34:$B$777,N$83)+'СЕТ СН'!$H$11+СВЦЭМ!$D$10+'СЕТ СН'!$H$6-'СЕТ СН'!$H$23</f>
        <v>1082.1235347700003</v>
      </c>
      <c r="O89" s="37">
        <f>SUMIFS(СВЦЭМ!$D$34:$D$777,СВЦЭМ!$A$34:$A$777,$A89,СВЦЭМ!$B$34:$B$777,O$83)+'СЕТ СН'!$H$11+СВЦЭМ!$D$10+'СЕТ СН'!$H$6-'СЕТ СН'!$H$23</f>
        <v>1068.5653975100004</v>
      </c>
      <c r="P89" s="37">
        <f>SUMIFS(СВЦЭМ!$D$34:$D$777,СВЦЭМ!$A$34:$A$777,$A89,СВЦЭМ!$B$34:$B$777,P$83)+'СЕТ СН'!$H$11+СВЦЭМ!$D$10+'СЕТ СН'!$H$6-'СЕТ СН'!$H$23</f>
        <v>1058.8748070600004</v>
      </c>
      <c r="Q89" s="37">
        <f>SUMIFS(СВЦЭМ!$D$34:$D$777,СВЦЭМ!$A$34:$A$777,$A89,СВЦЭМ!$B$34:$B$777,Q$83)+'СЕТ СН'!$H$11+СВЦЭМ!$D$10+'СЕТ СН'!$H$6-'СЕТ СН'!$H$23</f>
        <v>1060.48428014</v>
      </c>
      <c r="R89" s="37">
        <f>SUMIFS(СВЦЭМ!$D$34:$D$777,СВЦЭМ!$A$34:$A$777,$A89,СВЦЭМ!$B$34:$B$777,R$83)+'СЕТ СН'!$H$11+СВЦЭМ!$D$10+'СЕТ СН'!$H$6-'СЕТ СН'!$H$23</f>
        <v>1057.85940953</v>
      </c>
      <c r="S89" s="37">
        <f>SUMIFS(СВЦЭМ!$D$34:$D$777,СВЦЭМ!$A$34:$A$777,$A89,СВЦЭМ!$B$34:$B$777,S$83)+'СЕТ СН'!$H$11+СВЦЭМ!$D$10+'СЕТ СН'!$H$6-'СЕТ СН'!$H$23</f>
        <v>1075.1480599600004</v>
      </c>
      <c r="T89" s="37">
        <f>SUMIFS(СВЦЭМ!$D$34:$D$777,СВЦЭМ!$A$34:$A$777,$A89,СВЦЭМ!$B$34:$B$777,T$83)+'СЕТ СН'!$H$11+СВЦЭМ!$D$10+'СЕТ СН'!$H$6-'СЕТ СН'!$H$23</f>
        <v>1081.9088225800001</v>
      </c>
      <c r="U89" s="37">
        <f>SUMIFS(СВЦЭМ!$D$34:$D$777,СВЦЭМ!$A$34:$A$777,$A89,СВЦЭМ!$B$34:$B$777,U$83)+'СЕТ СН'!$H$11+СВЦЭМ!$D$10+'СЕТ СН'!$H$6-'СЕТ СН'!$H$23</f>
        <v>1084.1456875000003</v>
      </c>
      <c r="V89" s="37">
        <f>SUMIFS(СВЦЭМ!$D$34:$D$777,СВЦЭМ!$A$34:$A$777,$A89,СВЦЭМ!$B$34:$B$777,V$83)+'СЕТ СН'!$H$11+СВЦЭМ!$D$10+'СЕТ СН'!$H$6-'СЕТ СН'!$H$23</f>
        <v>1092.3614229500004</v>
      </c>
      <c r="W89" s="37">
        <f>SUMIFS(СВЦЭМ!$D$34:$D$777,СВЦЭМ!$A$34:$A$777,$A89,СВЦЭМ!$B$34:$B$777,W$83)+'СЕТ СН'!$H$11+СВЦЭМ!$D$10+'СЕТ СН'!$H$6-'СЕТ СН'!$H$23</f>
        <v>1087.6498454800003</v>
      </c>
      <c r="X89" s="37">
        <f>SUMIFS(СВЦЭМ!$D$34:$D$777,СВЦЭМ!$A$34:$A$777,$A89,СВЦЭМ!$B$34:$B$777,X$83)+'СЕТ СН'!$H$11+СВЦЭМ!$D$10+'СЕТ СН'!$H$6-'СЕТ СН'!$H$23</f>
        <v>1071.5727731800002</v>
      </c>
      <c r="Y89" s="37">
        <f>SUMIFS(СВЦЭМ!$D$34:$D$777,СВЦЭМ!$A$34:$A$777,$A89,СВЦЭМ!$B$34:$B$777,Y$83)+'СЕТ СН'!$H$11+СВЦЭМ!$D$10+'СЕТ СН'!$H$6-'СЕТ СН'!$H$23</f>
        <v>1099.1131417800002</v>
      </c>
    </row>
    <row r="90" spans="1:27" ht="15.75" x14ac:dyDescent="0.2">
      <c r="A90" s="36">
        <f t="shared" si="2"/>
        <v>42742</v>
      </c>
      <c r="B90" s="37">
        <f>SUMIFS(СВЦЭМ!$D$34:$D$777,СВЦЭМ!$A$34:$A$777,$A90,СВЦЭМ!$B$34:$B$777,B$83)+'СЕТ СН'!$H$11+СВЦЭМ!$D$10+'СЕТ СН'!$H$6-'СЕТ СН'!$H$23</f>
        <v>1146.8639176500001</v>
      </c>
      <c r="C90" s="37">
        <f>SUMIFS(СВЦЭМ!$D$34:$D$777,СВЦЭМ!$A$34:$A$777,$A90,СВЦЭМ!$B$34:$B$777,C$83)+'СЕТ СН'!$H$11+СВЦЭМ!$D$10+'СЕТ СН'!$H$6-'СЕТ СН'!$H$23</f>
        <v>1182.1578209200002</v>
      </c>
      <c r="D90" s="37">
        <f>SUMIFS(СВЦЭМ!$D$34:$D$777,СВЦЭМ!$A$34:$A$777,$A90,СВЦЭМ!$B$34:$B$777,D$83)+'СЕТ СН'!$H$11+СВЦЭМ!$D$10+'СЕТ СН'!$H$6-'СЕТ СН'!$H$23</f>
        <v>1205.9721549700002</v>
      </c>
      <c r="E90" s="37">
        <f>SUMIFS(СВЦЭМ!$D$34:$D$777,СВЦЭМ!$A$34:$A$777,$A90,СВЦЭМ!$B$34:$B$777,E$83)+'СЕТ СН'!$H$11+СВЦЭМ!$D$10+'СЕТ СН'!$H$6-'СЕТ СН'!$H$23</f>
        <v>1215.2652168500003</v>
      </c>
      <c r="F90" s="37">
        <f>SUMIFS(СВЦЭМ!$D$34:$D$777,СВЦЭМ!$A$34:$A$777,$A90,СВЦЭМ!$B$34:$B$777,F$83)+'СЕТ СН'!$H$11+СВЦЭМ!$D$10+'СЕТ СН'!$H$6-'СЕТ СН'!$H$23</f>
        <v>1218.9564447100001</v>
      </c>
      <c r="G90" s="37">
        <f>SUMIFS(СВЦЭМ!$D$34:$D$777,СВЦЭМ!$A$34:$A$777,$A90,СВЦЭМ!$B$34:$B$777,G$83)+'СЕТ СН'!$H$11+СВЦЭМ!$D$10+'СЕТ СН'!$H$6-'СЕТ СН'!$H$23</f>
        <v>1221.3595352700004</v>
      </c>
      <c r="H90" s="37">
        <f>SUMIFS(СВЦЭМ!$D$34:$D$777,СВЦЭМ!$A$34:$A$777,$A90,СВЦЭМ!$B$34:$B$777,H$83)+'СЕТ СН'!$H$11+СВЦЭМ!$D$10+'СЕТ СН'!$H$6-'СЕТ СН'!$H$23</f>
        <v>1196.7666295200002</v>
      </c>
      <c r="I90" s="37">
        <f>SUMIFS(СВЦЭМ!$D$34:$D$777,СВЦЭМ!$A$34:$A$777,$A90,СВЦЭМ!$B$34:$B$777,I$83)+'СЕТ СН'!$H$11+СВЦЭМ!$D$10+'СЕТ СН'!$H$6-'СЕТ СН'!$H$23</f>
        <v>1159.3673979800001</v>
      </c>
      <c r="J90" s="37">
        <f>SUMIFS(СВЦЭМ!$D$34:$D$777,СВЦЭМ!$A$34:$A$777,$A90,СВЦЭМ!$B$34:$B$777,J$83)+'СЕТ СН'!$H$11+СВЦЭМ!$D$10+'СЕТ СН'!$H$6-'СЕТ СН'!$H$23</f>
        <v>1090.430147</v>
      </c>
      <c r="K90" s="37">
        <f>SUMIFS(СВЦЭМ!$D$34:$D$777,СВЦЭМ!$A$34:$A$777,$A90,СВЦЭМ!$B$34:$B$777,K$83)+'СЕТ СН'!$H$11+СВЦЭМ!$D$10+'СЕТ СН'!$H$6-'СЕТ СН'!$H$23</f>
        <v>1071.5164723100002</v>
      </c>
      <c r="L90" s="37">
        <f>SUMIFS(СВЦЭМ!$D$34:$D$777,СВЦЭМ!$A$34:$A$777,$A90,СВЦЭМ!$B$34:$B$777,L$83)+'СЕТ СН'!$H$11+СВЦЭМ!$D$10+'СЕТ СН'!$H$6-'СЕТ СН'!$H$23</f>
        <v>1079.5156892600003</v>
      </c>
      <c r="M90" s="37">
        <f>SUMIFS(СВЦЭМ!$D$34:$D$777,СВЦЭМ!$A$34:$A$777,$A90,СВЦЭМ!$B$34:$B$777,M$83)+'СЕТ СН'!$H$11+СВЦЭМ!$D$10+'СЕТ СН'!$H$6-'СЕТ СН'!$H$23</f>
        <v>1082.3156659900001</v>
      </c>
      <c r="N90" s="37">
        <f>SUMIFS(СВЦЭМ!$D$34:$D$777,СВЦЭМ!$A$34:$A$777,$A90,СВЦЭМ!$B$34:$B$777,N$83)+'СЕТ СН'!$H$11+СВЦЭМ!$D$10+'СЕТ СН'!$H$6-'СЕТ СН'!$H$23</f>
        <v>1072.71377863</v>
      </c>
      <c r="O90" s="37">
        <f>SUMIFS(СВЦЭМ!$D$34:$D$777,СВЦЭМ!$A$34:$A$777,$A90,СВЦЭМ!$B$34:$B$777,O$83)+'СЕТ СН'!$H$11+СВЦЭМ!$D$10+'СЕТ СН'!$H$6-'СЕТ СН'!$H$23</f>
        <v>1066.4400891100004</v>
      </c>
      <c r="P90" s="37">
        <f>SUMIFS(СВЦЭМ!$D$34:$D$777,СВЦЭМ!$A$34:$A$777,$A90,СВЦЭМ!$B$34:$B$777,P$83)+'СЕТ СН'!$H$11+СВЦЭМ!$D$10+'СЕТ СН'!$H$6-'СЕТ СН'!$H$23</f>
        <v>1067.2402821100004</v>
      </c>
      <c r="Q90" s="37">
        <f>SUMIFS(СВЦЭМ!$D$34:$D$777,СВЦЭМ!$A$34:$A$777,$A90,СВЦЭМ!$B$34:$B$777,Q$83)+'СЕТ СН'!$H$11+СВЦЭМ!$D$10+'СЕТ СН'!$H$6-'СЕТ СН'!$H$23</f>
        <v>1064.08023426</v>
      </c>
      <c r="R90" s="37">
        <f>SUMIFS(СВЦЭМ!$D$34:$D$777,СВЦЭМ!$A$34:$A$777,$A90,СВЦЭМ!$B$34:$B$777,R$83)+'СЕТ СН'!$H$11+СВЦЭМ!$D$10+'СЕТ СН'!$H$6-'СЕТ СН'!$H$23</f>
        <v>1064.9513617100001</v>
      </c>
      <c r="S90" s="37">
        <f>SUMIFS(СВЦЭМ!$D$34:$D$777,СВЦЭМ!$A$34:$A$777,$A90,СВЦЭМ!$B$34:$B$777,S$83)+'СЕТ СН'!$H$11+СВЦЭМ!$D$10+'СЕТ СН'!$H$6-'СЕТ СН'!$H$23</f>
        <v>1071.88835552</v>
      </c>
      <c r="T90" s="37">
        <f>SUMIFS(СВЦЭМ!$D$34:$D$777,СВЦЭМ!$A$34:$A$777,$A90,СВЦЭМ!$B$34:$B$777,T$83)+'СЕТ СН'!$H$11+СВЦЭМ!$D$10+'СЕТ СН'!$H$6-'СЕТ СН'!$H$23</f>
        <v>1098.7935533</v>
      </c>
      <c r="U90" s="37">
        <f>SUMIFS(СВЦЭМ!$D$34:$D$777,СВЦЭМ!$A$34:$A$777,$A90,СВЦЭМ!$B$34:$B$777,U$83)+'СЕТ СН'!$H$11+СВЦЭМ!$D$10+'СЕТ СН'!$H$6-'СЕТ СН'!$H$23</f>
        <v>1095.0588297000004</v>
      </c>
      <c r="V90" s="37">
        <f>SUMIFS(СВЦЭМ!$D$34:$D$777,СВЦЭМ!$A$34:$A$777,$A90,СВЦЭМ!$B$34:$B$777,V$83)+'СЕТ СН'!$H$11+СВЦЭМ!$D$10+'СЕТ СН'!$H$6-'СЕТ СН'!$H$23</f>
        <v>1086.0315133000004</v>
      </c>
      <c r="W90" s="37">
        <f>SUMIFS(СВЦЭМ!$D$34:$D$777,СВЦЭМ!$A$34:$A$777,$A90,СВЦЭМ!$B$34:$B$777,W$83)+'СЕТ СН'!$H$11+СВЦЭМ!$D$10+'СЕТ СН'!$H$6-'СЕТ СН'!$H$23</f>
        <v>1081.2113693700003</v>
      </c>
      <c r="X90" s="37">
        <f>SUMIFS(СВЦЭМ!$D$34:$D$777,СВЦЭМ!$A$34:$A$777,$A90,СВЦЭМ!$B$34:$B$777,X$83)+'СЕТ СН'!$H$11+СВЦЭМ!$D$10+'СЕТ СН'!$H$6-'СЕТ СН'!$H$23</f>
        <v>1071.3594430300004</v>
      </c>
      <c r="Y90" s="37">
        <f>SUMIFS(СВЦЭМ!$D$34:$D$777,СВЦЭМ!$A$34:$A$777,$A90,СВЦЭМ!$B$34:$B$777,Y$83)+'СЕТ СН'!$H$11+СВЦЭМ!$D$10+'СЕТ СН'!$H$6-'СЕТ СН'!$H$23</f>
        <v>1111.2189887300001</v>
      </c>
    </row>
    <row r="91" spans="1:27" ht="15.75" x14ac:dyDescent="0.2">
      <c r="A91" s="36">
        <f t="shared" si="2"/>
        <v>42743</v>
      </c>
      <c r="B91" s="37">
        <f>SUMIFS(СВЦЭМ!$D$34:$D$777,СВЦЭМ!$A$34:$A$777,$A91,СВЦЭМ!$B$34:$B$777,B$83)+'СЕТ СН'!$H$11+СВЦЭМ!$D$10+'СЕТ СН'!$H$6-'СЕТ СН'!$H$23</f>
        <v>1146.5694902800001</v>
      </c>
      <c r="C91" s="37">
        <f>SUMIFS(СВЦЭМ!$D$34:$D$777,СВЦЭМ!$A$34:$A$777,$A91,СВЦЭМ!$B$34:$B$777,C$83)+'СЕТ СН'!$H$11+СВЦЭМ!$D$10+'СЕТ СН'!$H$6-'СЕТ СН'!$H$23</f>
        <v>1190.1449507800003</v>
      </c>
      <c r="D91" s="37">
        <f>SUMIFS(СВЦЭМ!$D$34:$D$777,СВЦЭМ!$A$34:$A$777,$A91,СВЦЭМ!$B$34:$B$777,D$83)+'СЕТ СН'!$H$11+СВЦЭМ!$D$10+'СЕТ СН'!$H$6-'СЕТ СН'!$H$23</f>
        <v>1230.6892910200004</v>
      </c>
      <c r="E91" s="37">
        <f>SUMIFS(СВЦЭМ!$D$34:$D$777,СВЦЭМ!$A$34:$A$777,$A91,СВЦЭМ!$B$34:$B$777,E$83)+'СЕТ СН'!$H$11+СВЦЭМ!$D$10+'СЕТ СН'!$H$6-'СЕТ СН'!$H$23</f>
        <v>1268.1149457700003</v>
      </c>
      <c r="F91" s="37">
        <f>SUMIFS(СВЦЭМ!$D$34:$D$777,СВЦЭМ!$A$34:$A$777,$A91,СВЦЭМ!$B$34:$B$777,F$83)+'СЕТ СН'!$H$11+СВЦЭМ!$D$10+'СЕТ СН'!$H$6-'СЕТ СН'!$H$23</f>
        <v>1277.5615299600004</v>
      </c>
      <c r="G91" s="37">
        <f>SUMIFS(СВЦЭМ!$D$34:$D$777,СВЦЭМ!$A$34:$A$777,$A91,СВЦЭМ!$B$34:$B$777,G$83)+'СЕТ СН'!$H$11+СВЦЭМ!$D$10+'СЕТ СН'!$H$6-'СЕТ СН'!$H$23</f>
        <v>1270.5669500700001</v>
      </c>
      <c r="H91" s="37">
        <f>SUMIFS(СВЦЭМ!$D$34:$D$777,СВЦЭМ!$A$34:$A$777,$A91,СВЦЭМ!$B$34:$B$777,H$83)+'СЕТ СН'!$H$11+СВЦЭМ!$D$10+'СЕТ СН'!$H$6-'СЕТ СН'!$H$23</f>
        <v>1259.3979977500003</v>
      </c>
      <c r="I91" s="37">
        <f>SUMIFS(СВЦЭМ!$D$34:$D$777,СВЦЭМ!$A$34:$A$777,$A91,СВЦЭМ!$B$34:$B$777,I$83)+'СЕТ СН'!$H$11+СВЦЭМ!$D$10+'СЕТ СН'!$H$6-'СЕТ СН'!$H$23</f>
        <v>1215.5756462300001</v>
      </c>
      <c r="J91" s="37">
        <f>SUMIFS(СВЦЭМ!$D$34:$D$777,СВЦЭМ!$A$34:$A$777,$A91,СВЦЭМ!$B$34:$B$777,J$83)+'СЕТ СН'!$H$11+СВЦЭМ!$D$10+'СЕТ СН'!$H$6-'СЕТ СН'!$H$23</f>
        <v>1155.7428647500001</v>
      </c>
      <c r="K91" s="37">
        <f>SUMIFS(СВЦЭМ!$D$34:$D$777,СВЦЭМ!$A$34:$A$777,$A91,СВЦЭМ!$B$34:$B$777,K$83)+'СЕТ СН'!$H$11+СВЦЭМ!$D$10+'СЕТ СН'!$H$6-'СЕТ СН'!$H$23</f>
        <v>1113.8410262300004</v>
      </c>
      <c r="L91" s="37">
        <f>SUMIFS(СВЦЭМ!$D$34:$D$777,СВЦЭМ!$A$34:$A$777,$A91,СВЦЭМ!$B$34:$B$777,L$83)+'СЕТ СН'!$H$11+СВЦЭМ!$D$10+'СЕТ СН'!$H$6-'СЕТ СН'!$H$23</f>
        <v>1097.0812304000001</v>
      </c>
      <c r="M91" s="37">
        <f>SUMIFS(СВЦЭМ!$D$34:$D$777,СВЦЭМ!$A$34:$A$777,$A91,СВЦЭМ!$B$34:$B$777,M$83)+'СЕТ СН'!$H$11+СВЦЭМ!$D$10+'СЕТ СН'!$H$6-'СЕТ СН'!$H$23</f>
        <v>1097.2234318200003</v>
      </c>
      <c r="N91" s="37">
        <f>SUMIFS(СВЦЭМ!$D$34:$D$777,СВЦЭМ!$A$34:$A$777,$A91,СВЦЭМ!$B$34:$B$777,N$83)+'СЕТ СН'!$H$11+СВЦЭМ!$D$10+'СЕТ СН'!$H$6-'СЕТ СН'!$H$23</f>
        <v>1091.3593686900003</v>
      </c>
      <c r="O91" s="37">
        <f>SUMIFS(СВЦЭМ!$D$34:$D$777,СВЦЭМ!$A$34:$A$777,$A91,СВЦЭМ!$B$34:$B$777,O$83)+'СЕТ СН'!$H$11+СВЦЭМ!$D$10+'СЕТ СН'!$H$6-'СЕТ СН'!$H$23</f>
        <v>1102.6838522600001</v>
      </c>
      <c r="P91" s="37">
        <f>SUMIFS(СВЦЭМ!$D$34:$D$777,СВЦЭМ!$A$34:$A$777,$A91,СВЦЭМ!$B$34:$B$777,P$83)+'СЕТ СН'!$H$11+СВЦЭМ!$D$10+'СЕТ СН'!$H$6-'СЕТ СН'!$H$23</f>
        <v>1111.64419159</v>
      </c>
      <c r="Q91" s="37">
        <f>SUMIFS(СВЦЭМ!$D$34:$D$777,СВЦЭМ!$A$34:$A$777,$A91,СВЦЭМ!$B$34:$B$777,Q$83)+'СЕТ СН'!$H$11+СВЦЭМ!$D$10+'СЕТ СН'!$H$6-'СЕТ СН'!$H$23</f>
        <v>1125.53674959</v>
      </c>
      <c r="R91" s="37">
        <f>SUMIFS(СВЦЭМ!$D$34:$D$777,СВЦЭМ!$A$34:$A$777,$A91,СВЦЭМ!$B$34:$B$777,R$83)+'СЕТ СН'!$H$11+СВЦЭМ!$D$10+'СЕТ СН'!$H$6-'СЕТ СН'!$H$23</f>
        <v>1121.7544734600001</v>
      </c>
      <c r="S91" s="37">
        <f>SUMIFS(СВЦЭМ!$D$34:$D$777,СВЦЭМ!$A$34:$A$777,$A91,СВЦЭМ!$B$34:$B$777,S$83)+'СЕТ СН'!$H$11+СВЦЭМ!$D$10+'СЕТ СН'!$H$6-'СЕТ СН'!$H$23</f>
        <v>1096.9396370900004</v>
      </c>
      <c r="T91" s="37">
        <f>SUMIFS(СВЦЭМ!$D$34:$D$777,СВЦЭМ!$A$34:$A$777,$A91,СВЦЭМ!$B$34:$B$777,T$83)+'СЕТ СН'!$H$11+СВЦЭМ!$D$10+'СЕТ СН'!$H$6-'СЕТ СН'!$H$23</f>
        <v>1112.98111238</v>
      </c>
      <c r="U91" s="37">
        <f>SUMIFS(СВЦЭМ!$D$34:$D$777,СВЦЭМ!$A$34:$A$777,$A91,СВЦЭМ!$B$34:$B$777,U$83)+'СЕТ СН'!$H$11+СВЦЭМ!$D$10+'СЕТ СН'!$H$6-'СЕТ СН'!$H$23</f>
        <v>1110.5462740400003</v>
      </c>
      <c r="V91" s="37">
        <f>SUMIFS(СВЦЭМ!$D$34:$D$777,СВЦЭМ!$A$34:$A$777,$A91,СВЦЭМ!$B$34:$B$777,V$83)+'СЕТ СН'!$H$11+СВЦЭМ!$D$10+'СЕТ СН'!$H$6-'СЕТ СН'!$H$23</f>
        <v>1104.0650496200001</v>
      </c>
      <c r="W91" s="37">
        <f>SUMIFS(СВЦЭМ!$D$34:$D$777,СВЦЭМ!$A$34:$A$777,$A91,СВЦЭМ!$B$34:$B$777,W$83)+'СЕТ СН'!$H$11+СВЦЭМ!$D$10+'СЕТ СН'!$H$6-'СЕТ СН'!$H$23</f>
        <v>1102.6839319400001</v>
      </c>
      <c r="X91" s="37">
        <f>SUMIFS(СВЦЭМ!$D$34:$D$777,СВЦЭМ!$A$34:$A$777,$A91,СВЦЭМ!$B$34:$B$777,X$83)+'СЕТ СН'!$H$11+СВЦЭМ!$D$10+'СЕТ СН'!$H$6-'СЕТ СН'!$H$23</f>
        <v>1119.8049454100001</v>
      </c>
      <c r="Y91" s="37">
        <f>SUMIFS(СВЦЭМ!$D$34:$D$777,СВЦЭМ!$A$34:$A$777,$A91,СВЦЭМ!$B$34:$B$777,Y$83)+'СЕТ СН'!$H$11+СВЦЭМ!$D$10+'СЕТ СН'!$H$6-'СЕТ СН'!$H$23</f>
        <v>1185.0876550000003</v>
      </c>
    </row>
    <row r="92" spans="1:27" ht="15.75" x14ac:dyDescent="0.2">
      <c r="A92" s="36">
        <f t="shared" si="2"/>
        <v>42744</v>
      </c>
      <c r="B92" s="37">
        <f>SUMIFS(СВЦЭМ!$D$34:$D$777,СВЦЭМ!$A$34:$A$777,$A92,СВЦЭМ!$B$34:$B$777,B$83)+'СЕТ СН'!$H$11+СВЦЭМ!$D$10+'СЕТ СН'!$H$6-'СЕТ СН'!$H$23</f>
        <v>1226.9027268900004</v>
      </c>
      <c r="C92" s="37">
        <f>SUMIFS(СВЦЭМ!$D$34:$D$777,СВЦЭМ!$A$34:$A$777,$A92,СВЦЭМ!$B$34:$B$777,C$83)+'СЕТ СН'!$H$11+СВЦЭМ!$D$10+'СЕТ СН'!$H$6-'СЕТ СН'!$H$23</f>
        <v>1266.07675999</v>
      </c>
      <c r="D92" s="37">
        <f>SUMIFS(СВЦЭМ!$D$34:$D$777,СВЦЭМ!$A$34:$A$777,$A92,СВЦЭМ!$B$34:$B$777,D$83)+'СЕТ СН'!$H$11+СВЦЭМ!$D$10+'СЕТ СН'!$H$6-'СЕТ СН'!$H$23</f>
        <v>1295.3692156900001</v>
      </c>
      <c r="E92" s="37">
        <f>SUMIFS(СВЦЭМ!$D$34:$D$777,СВЦЭМ!$A$34:$A$777,$A92,СВЦЭМ!$B$34:$B$777,E$83)+'СЕТ СН'!$H$11+СВЦЭМ!$D$10+'СЕТ СН'!$H$6-'СЕТ СН'!$H$23</f>
        <v>1308.7502116700002</v>
      </c>
      <c r="F92" s="37">
        <f>SUMIFS(СВЦЭМ!$D$34:$D$777,СВЦЭМ!$A$34:$A$777,$A92,СВЦЭМ!$B$34:$B$777,F$83)+'СЕТ СН'!$H$11+СВЦЭМ!$D$10+'СЕТ СН'!$H$6-'СЕТ СН'!$H$23</f>
        <v>1305.8806689300004</v>
      </c>
      <c r="G92" s="37">
        <f>SUMIFS(СВЦЭМ!$D$34:$D$777,СВЦЭМ!$A$34:$A$777,$A92,СВЦЭМ!$B$34:$B$777,G$83)+'СЕТ СН'!$H$11+СВЦЭМ!$D$10+'СЕТ СН'!$H$6-'СЕТ СН'!$H$23</f>
        <v>1295.2579664800001</v>
      </c>
      <c r="H92" s="37">
        <f>SUMIFS(СВЦЭМ!$D$34:$D$777,СВЦЭМ!$A$34:$A$777,$A92,СВЦЭМ!$B$34:$B$777,H$83)+'СЕТ СН'!$H$11+СВЦЭМ!$D$10+'СЕТ СН'!$H$6-'СЕТ СН'!$H$23</f>
        <v>1238.97156799</v>
      </c>
      <c r="I92" s="37">
        <f>SUMIFS(СВЦЭМ!$D$34:$D$777,СВЦЭМ!$A$34:$A$777,$A92,СВЦЭМ!$B$34:$B$777,I$83)+'СЕТ СН'!$H$11+СВЦЭМ!$D$10+'СЕТ СН'!$H$6-'СЕТ СН'!$H$23</f>
        <v>1189.9943385700003</v>
      </c>
      <c r="J92" s="37">
        <f>SUMIFS(СВЦЭМ!$D$34:$D$777,СВЦЭМ!$A$34:$A$777,$A92,СВЦЭМ!$B$34:$B$777,J$83)+'СЕТ СН'!$H$11+СВЦЭМ!$D$10+'СЕТ СН'!$H$6-'СЕТ СН'!$H$23</f>
        <v>1126.5147959700003</v>
      </c>
      <c r="K92" s="37">
        <f>SUMIFS(СВЦЭМ!$D$34:$D$777,СВЦЭМ!$A$34:$A$777,$A92,СВЦЭМ!$B$34:$B$777,K$83)+'СЕТ СН'!$H$11+СВЦЭМ!$D$10+'СЕТ СН'!$H$6-'СЕТ СН'!$H$23</f>
        <v>1102.5350434200004</v>
      </c>
      <c r="L92" s="37">
        <f>SUMIFS(СВЦЭМ!$D$34:$D$777,СВЦЭМ!$A$34:$A$777,$A92,СВЦЭМ!$B$34:$B$777,L$83)+'СЕТ СН'!$H$11+СВЦЭМ!$D$10+'СЕТ СН'!$H$6-'СЕТ СН'!$H$23</f>
        <v>1100.3846620100003</v>
      </c>
      <c r="M92" s="37">
        <f>SUMIFS(СВЦЭМ!$D$34:$D$777,СВЦЭМ!$A$34:$A$777,$A92,СВЦЭМ!$B$34:$B$777,M$83)+'СЕТ СН'!$H$11+СВЦЭМ!$D$10+'СЕТ СН'!$H$6-'СЕТ СН'!$H$23</f>
        <v>1098.15953347</v>
      </c>
      <c r="N92" s="37">
        <f>SUMIFS(СВЦЭМ!$D$34:$D$777,СВЦЭМ!$A$34:$A$777,$A92,СВЦЭМ!$B$34:$B$777,N$83)+'СЕТ СН'!$H$11+СВЦЭМ!$D$10+'СЕТ СН'!$H$6-'СЕТ СН'!$H$23</f>
        <v>1118.5863967</v>
      </c>
      <c r="O92" s="37">
        <f>SUMIFS(СВЦЭМ!$D$34:$D$777,СВЦЭМ!$A$34:$A$777,$A92,СВЦЭМ!$B$34:$B$777,O$83)+'СЕТ СН'!$H$11+СВЦЭМ!$D$10+'СЕТ СН'!$H$6-'СЕТ СН'!$H$23</f>
        <v>1118.7654236000003</v>
      </c>
      <c r="P92" s="37">
        <f>SUMIFS(СВЦЭМ!$D$34:$D$777,СВЦЭМ!$A$34:$A$777,$A92,СВЦЭМ!$B$34:$B$777,P$83)+'СЕТ СН'!$H$11+СВЦЭМ!$D$10+'СЕТ СН'!$H$6-'СЕТ СН'!$H$23</f>
        <v>1121.11218147</v>
      </c>
      <c r="Q92" s="37">
        <f>SUMIFS(СВЦЭМ!$D$34:$D$777,СВЦЭМ!$A$34:$A$777,$A92,СВЦЭМ!$B$34:$B$777,Q$83)+'СЕТ СН'!$H$11+СВЦЭМ!$D$10+'СЕТ СН'!$H$6-'СЕТ СН'!$H$23</f>
        <v>1120.6201939700004</v>
      </c>
      <c r="R92" s="37">
        <f>SUMIFS(СВЦЭМ!$D$34:$D$777,СВЦЭМ!$A$34:$A$777,$A92,СВЦЭМ!$B$34:$B$777,R$83)+'СЕТ СН'!$H$11+СВЦЭМ!$D$10+'СЕТ СН'!$H$6-'СЕТ СН'!$H$23</f>
        <v>1123.1440907800002</v>
      </c>
      <c r="S92" s="37">
        <f>SUMIFS(СВЦЭМ!$D$34:$D$777,СВЦЭМ!$A$34:$A$777,$A92,СВЦЭМ!$B$34:$B$777,S$83)+'СЕТ СН'!$H$11+СВЦЭМ!$D$10+'СЕТ СН'!$H$6-'СЕТ СН'!$H$23</f>
        <v>1116.45732494</v>
      </c>
      <c r="T92" s="37">
        <f>SUMIFS(СВЦЭМ!$D$34:$D$777,СВЦЭМ!$A$34:$A$777,$A92,СВЦЭМ!$B$34:$B$777,T$83)+'СЕТ СН'!$H$11+СВЦЭМ!$D$10+'СЕТ СН'!$H$6-'СЕТ СН'!$H$23</f>
        <v>1101.4799185000002</v>
      </c>
      <c r="U92" s="37">
        <f>SUMIFS(СВЦЭМ!$D$34:$D$777,СВЦЭМ!$A$34:$A$777,$A92,СВЦЭМ!$B$34:$B$777,U$83)+'СЕТ СН'!$H$11+СВЦЭМ!$D$10+'СЕТ СН'!$H$6-'СЕТ СН'!$H$23</f>
        <v>1105.3009050800001</v>
      </c>
      <c r="V92" s="37">
        <f>SUMIFS(СВЦЭМ!$D$34:$D$777,СВЦЭМ!$A$34:$A$777,$A92,СВЦЭМ!$B$34:$B$777,V$83)+'СЕТ СН'!$H$11+СВЦЭМ!$D$10+'СЕТ СН'!$H$6-'СЕТ СН'!$H$23</f>
        <v>1104.9414244200002</v>
      </c>
      <c r="W92" s="37">
        <f>SUMIFS(СВЦЭМ!$D$34:$D$777,СВЦЭМ!$A$34:$A$777,$A92,СВЦЭМ!$B$34:$B$777,W$83)+'СЕТ СН'!$H$11+СВЦЭМ!$D$10+'СЕТ СН'!$H$6-'СЕТ СН'!$H$23</f>
        <v>1105.8626392600004</v>
      </c>
      <c r="X92" s="37">
        <f>SUMIFS(СВЦЭМ!$D$34:$D$777,СВЦЭМ!$A$34:$A$777,$A92,СВЦЭМ!$B$34:$B$777,X$83)+'СЕТ СН'!$H$11+СВЦЭМ!$D$10+'СЕТ СН'!$H$6-'СЕТ СН'!$H$23</f>
        <v>1115.4194761000003</v>
      </c>
      <c r="Y92" s="37">
        <f>SUMIFS(СВЦЭМ!$D$34:$D$777,СВЦЭМ!$A$34:$A$777,$A92,СВЦЭМ!$B$34:$B$777,Y$83)+'СЕТ СН'!$H$11+СВЦЭМ!$D$10+'СЕТ СН'!$H$6-'СЕТ СН'!$H$23</f>
        <v>1168.2001748500002</v>
      </c>
    </row>
    <row r="93" spans="1:27" ht="15.75" x14ac:dyDescent="0.2">
      <c r="A93" s="36">
        <f t="shared" si="2"/>
        <v>42745</v>
      </c>
      <c r="B93" s="37">
        <f>SUMIFS(СВЦЭМ!$D$34:$D$777,СВЦЭМ!$A$34:$A$777,$A93,СВЦЭМ!$B$34:$B$777,B$83)+'СЕТ СН'!$H$11+СВЦЭМ!$D$10+'СЕТ СН'!$H$6-'СЕТ СН'!$H$23</f>
        <v>1269.7249877200002</v>
      </c>
      <c r="C93" s="37">
        <f>SUMIFS(СВЦЭМ!$D$34:$D$777,СВЦЭМ!$A$34:$A$777,$A93,СВЦЭМ!$B$34:$B$777,C$83)+'СЕТ СН'!$H$11+СВЦЭМ!$D$10+'СЕТ СН'!$H$6-'СЕТ СН'!$H$23</f>
        <v>1300.5727606500004</v>
      </c>
      <c r="D93" s="37">
        <f>SUMIFS(СВЦЭМ!$D$34:$D$777,СВЦЭМ!$A$34:$A$777,$A93,СВЦЭМ!$B$34:$B$777,D$83)+'СЕТ СН'!$H$11+СВЦЭМ!$D$10+'СЕТ СН'!$H$6-'СЕТ СН'!$H$23</f>
        <v>1304.1500594400004</v>
      </c>
      <c r="E93" s="37">
        <f>SUMIFS(СВЦЭМ!$D$34:$D$777,СВЦЭМ!$A$34:$A$777,$A93,СВЦЭМ!$B$34:$B$777,E$83)+'СЕТ СН'!$H$11+СВЦЭМ!$D$10+'СЕТ СН'!$H$6-'СЕТ СН'!$H$23</f>
        <v>1307.2026431000004</v>
      </c>
      <c r="F93" s="37">
        <f>SUMIFS(СВЦЭМ!$D$34:$D$777,СВЦЭМ!$A$34:$A$777,$A93,СВЦЭМ!$B$34:$B$777,F$83)+'СЕТ СН'!$H$11+СВЦЭМ!$D$10+'СЕТ СН'!$H$6-'СЕТ СН'!$H$23</f>
        <v>1307.7048998600003</v>
      </c>
      <c r="G93" s="37">
        <f>SUMIFS(СВЦЭМ!$D$34:$D$777,СВЦЭМ!$A$34:$A$777,$A93,СВЦЭМ!$B$34:$B$777,G$83)+'СЕТ СН'!$H$11+СВЦЭМ!$D$10+'СЕТ СН'!$H$6-'СЕТ СН'!$H$23</f>
        <v>1307.6770256900004</v>
      </c>
      <c r="H93" s="37">
        <f>SUMIFS(СВЦЭМ!$D$34:$D$777,СВЦЭМ!$A$34:$A$777,$A93,СВЦЭМ!$B$34:$B$777,H$83)+'СЕТ СН'!$H$11+СВЦЭМ!$D$10+'СЕТ СН'!$H$6-'СЕТ СН'!$H$23</f>
        <v>1271.7159064900002</v>
      </c>
      <c r="I93" s="37">
        <f>SUMIFS(СВЦЭМ!$D$34:$D$777,СВЦЭМ!$A$34:$A$777,$A93,СВЦЭМ!$B$34:$B$777,I$83)+'СЕТ СН'!$H$11+СВЦЭМ!$D$10+'СЕТ СН'!$H$6-'СЕТ СН'!$H$23</f>
        <v>1195.1749812000003</v>
      </c>
      <c r="J93" s="37">
        <f>SUMIFS(СВЦЭМ!$D$34:$D$777,СВЦЭМ!$A$34:$A$777,$A93,СВЦЭМ!$B$34:$B$777,J$83)+'СЕТ СН'!$H$11+СВЦЭМ!$D$10+'СЕТ СН'!$H$6-'СЕТ СН'!$H$23</f>
        <v>1120.1150308700003</v>
      </c>
      <c r="K93" s="37">
        <f>SUMIFS(СВЦЭМ!$D$34:$D$777,СВЦЭМ!$A$34:$A$777,$A93,СВЦЭМ!$B$34:$B$777,K$83)+'СЕТ СН'!$H$11+СВЦЭМ!$D$10+'СЕТ СН'!$H$6-'СЕТ СН'!$H$23</f>
        <v>1110.33435405</v>
      </c>
      <c r="L93" s="37">
        <f>SUMIFS(СВЦЭМ!$D$34:$D$777,СВЦЭМ!$A$34:$A$777,$A93,СВЦЭМ!$B$34:$B$777,L$83)+'СЕТ СН'!$H$11+СВЦЭМ!$D$10+'СЕТ СН'!$H$6-'СЕТ СН'!$H$23</f>
        <v>1110.6464045500002</v>
      </c>
      <c r="M93" s="37">
        <f>SUMIFS(СВЦЭМ!$D$34:$D$777,СВЦЭМ!$A$34:$A$777,$A93,СВЦЭМ!$B$34:$B$777,M$83)+'СЕТ СН'!$H$11+СВЦЭМ!$D$10+'СЕТ СН'!$H$6-'СЕТ СН'!$H$23</f>
        <v>1103.2498980600003</v>
      </c>
      <c r="N93" s="37">
        <f>SUMIFS(СВЦЭМ!$D$34:$D$777,СВЦЭМ!$A$34:$A$777,$A93,СВЦЭМ!$B$34:$B$777,N$83)+'СЕТ СН'!$H$11+СВЦЭМ!$D$10+'СЕТ СН'!$H$6-'СЕТ СН'!$H$23</f>
        <v>1107.25545762</v>
      </c>
      <c r="O93" s="37">
        <f>SUMIFS(СВЦЭМ!$D$34:$D$777,СВЦЭМ!$A$34:$A$777,$A93,СВЦЭМ!$B$34:$B$777,O$83)+'СЕТ СН'!$H$11+СВЦЭМ!$D$10+'СЕТ СН'!$H$6-'СЕТ СН'!$H$23</f>
        <v>1116.9796258200004</v>
      </c>
      <c r="P93" s="37">
        <f>SUMIFS(СВЦЭМ!$D$34:$D$777,СВЦЭМ!$A$34:$A$777,$A93,СВЦЭМ!$B$34:$B$777,P$83)+'СЕТ СН'!$H$11+СВЦЭМ!$D$10+'СЕТ СН'!$H$6-'СЕТ СН'!$H$23</f>
        <v>1127.7649993300001</v>
      </c>
      <c r="Q93" s="37">
        <f>SUMIFS(СВЦЭМ!$D$34:$D$777,СВЦЭМ!$A$34:$A$777,$A93,СВЦЭМ!$B$34:$B$777,Q$83)+'СЕТ СН'!$H$11+СВЦЭМ!$D$10+'СЕТ СН'!$H$6-'СЕТ СН'!$H$23</f>
        <v>1141.2656440200003</v>
      </c>
      <c r="R93" s="37">
        <f>SUMIFS(СВЦЭМ!$D$34:$D$777,СВЦЭМ!$A$34:$A$777,$A93,СВЦЭМ!$B$34:$B$777,R$83)+'СЕТ СН'!$H$11+СВЦЭМ!$D$10+'СЕТ СН'!$H$6-'СЕТ СН'!$H$23</f>
        <v>1139.1372691800002</v>
      </c>
      <c r="S93" s="37">
        <f>SUMIFS(СВЦЭМ!$D$34:$D$777,СВЦЭМ!$A$34:$A$777,$A93,СВЦЭМ!$B$34:$B$777,S$83)+'СЕТ СН'!$H$11+СВЦЭМ!$D$10+'СЕТ СН'!$H$6-'СЕТ СН'!$H$23</f>
        <v>1113.2225188900002</v>
      </c>
      <c r="T93" s="37">
        <f>SUMIFS(СВЦЭМ!$D$34:$D$777,СВЦЭМ!$A$34:$A$777,$A93,СВЦЭМ!$B$34:$B$777,T$83)+'СЕТ СН'!$H$11+СВЦЭМ!$D$10+'СЕТ СН'!$H$6-'СЕТ СН'!$H$23</f>
        <v>1106.7013686100004</v>
      </c>
      <c r="U93" s="37">
        <f>SUMIFS(СВЦЭМ!$D$34:$D$777,СВЦЭМ!$A$34:$A$777,$A93,СВЦЭМ!$B$34:$B$777,U$83)+'СЕТ СН'!$H$11+СВЦЭМ!$D$10+'СЕТ СН'!$H$6-'СЕТ СН'!$H$23</f>
        <v>1107.1010615200003</v>
      </c>
      <c r="V93" s="37">
        <f>SUMIFS(СВЦЭМ!$D$34:$D$777,СВЦЭМ!$A$34:$A$777,$A93,СВЦЭМ!$B$34:$B$777,V$83)+'СЕТ СН'!$H$11+СВЦЭМ!$D$10+'СЕТ СН'!$H$6-'СЕТ СН'!$H$23</f>
        <v>1103.9242286100002</v>
      </c>
      <c r="W93" s="37">
        <f>SUMIFS(СВЦЭМ!$D$34:$D$777,СВЦЭМ!$A$34:$A$777,$A93,СВЦЭМ!$B$34:$B$777,W$83)+'СЕТ СН'!$H$11+СВЦЭМ!$D$10+'СЕТ СН'!$H$6-'СЕТ СН'!$H$23</f>
        <v>1102.8306730100003</v>
      </c>
      <c r="X93" s="37">
        <f>SUMIFS(СВЦЭМ!$D$34:$D$777,СВЦЭМ!$A$34:$A$777,$A93,СВЦЭМ!$B$34:$B$777,X$83)+'СЕТ СН'!$H$11+СВЦЭМ!$D$10+'СЕТ СН'!$H$6-'СЕТ СН'!$H$23</f>
        <v>1126.1815267900001</v>
      </c>
      <c r="Y93" s="37">
        <f>SUMIFS(СВЦЭМ!$D$34:$D$777,СВЦЭМ!$A$34:$A$777,$A93,СВЦЭМ!$B$34:$B$777,Y$83)+'СЕТ СН'!$H$11+СВЦЭМ!$D$10+'СЕТ СН'!$H$6-'СЕТ СН'!$H$23</f>
        <v>1199.5124126700002</v>
      </c>
    </row>
    <row r="94" spans="1:27" ht="15.75" x14ac:dyDescent="0.2">
      <c r="A94" s="36">
        <f t="shared" si="2"/>
        <v>42746</v>
      </c>
      <c r="B94" s="37">
        <f>SUMIFS(СВЦЭМ!$D$34:$D$777,СВЦЭМ!$A$34:$A$777,$A94,СВЦЭМ!$B$34:$B$777,B$83)+'СЕТ СН'!$H$11+СВЦЭМ!$D$10+'СЕТ СН'!$H$6-'СЕТ СН'!$H$23</f>
        <v>1217.8094265100003</v>
      </c>
      <c r="C94" s="37">
        <f>SUMIFS(СВЦЭМ!$D$34:$D$777,СВЦЭМ!$A$34:$A$777,$A94,СВЦЭМ!$B$34:$B$777,C$83)+'СЕТ СН'!$H$11+СВЦЭМ!$D$10+'СЕТ СН'!$H$6-'СЕТ СН'!$H$23</f>
        <v>1230.3178519000003</v>
      </c>
      <c r="D94" s="37">
        <f>SUMIFS(СВЦЭМ!$D$34:$D$777,СВЦЭМ!$A$34:$A$777,$A94,СВЦЭМ!$B$34:$B$777,D$83)+'СЕТ СН'!$H$11+СВЦЭМ!$D$10+'СЕТ СН'!$H$6-'СЕТ СН'!$H$23</f>
        <v>1239.4794617100001</v>
      </c>
      <c r="E94" s="37">
        <f>SUMIFS(СВЦЭМ!$D$34:$D$777,СВЦЭМ!$A$34:$A$777,$A94,СВЦЭМ!$B$34:$B$777,E$83)+'СЕТ СН'!$H$11+СВЦЭМ!$D$10+'СЕТ СН'!$H$6-'СЕТ СН'!$H$23</f>
        <v>1234.50616816</v>
      </c>
      <c r="F94" s="37">
        <f>SUMIFS(СВЦЭМ!$D$34:$D$777,СВЦЭМ!$A$34:$A$777,$A94,СВЦЭМ!$B$34:$B$777,F$83)+'СЕТ СН'!$H$11+СВЦЭМ!$D$10+'СЕТ СН'!$H$6-'СЕТ СН'!$H$23</f>
        <v>1235.14499514</v>
      </c>
      <c r="G94" s="37">
        <f>SUMIFS(СВЦЭМ!$D$34:$D$777,СВЦЭМ!$A$34:$A$777,$A94,СВЦЭМ!$B$34:$B$777,G$83)+'СЕТ СН'!$H$11+СВЦЭМ!$D$10+'СЕТ СН'!$H$6-'СЕТ СН'!$H$23</f>
        <v>1230.2345939700003</v>
      </c>
      <c r="H94" s="37">
        <f>SUMIFS(СВЦЭМ!$D$34:$D$777,СВЦЭМ!$A$34:$A$777,$A94,СВЦЭМ!$B$34:$B$777,H$83)+'СЕТ СН'!$H$11+СВЦЭМ!$D$10+'СЕТ СН'!$H$6-'СЕТ СН'!$H$23</f>
        <v>1230.3930671500002</v>
      </c>
      <c r="I94" s="37">
        <f>SUMIFS(СВЦЭМ!$D$34:$D$777,СВЦЭМ!$A$34:$A$777,$A94,СВЦЭМ!$B$34:$B$777,I$83)+'СЕТ СН'!$H$11+СВЦЭМ!$D$10+'СЕТ СН'!$H$6-'СЕТ СН'!$H$23</f>
        <v>1206.4804370400002</v>
      </c>
      <c r="J94" s="37">
        <f>SUMIFS(СВЦЭМ!$D$34:$D$777,СВЦЭМ!$A$34:$A$777,$A94,СВЦЭМ!$B$34:$B$777,J$83)+'СЕТ СН'!$H$11+СВЦЭМ!$D$10+'СЕТ СН'!$H$6-'СЕТ СН'!$H$23</f>
        <v>1147.9493141300004</v>
      </c>
      <c r="K94" s="37">
        <f>SUMIFS(СВЦЭМ!$D$34:$D$777,СВЦЭМ!$A$34:$A$777,$A94,СВЦЭМ!$B$34:$B$777,K$83)+'СЕТ СН'!$H$11+СВЦЭМ!$D$10+'СЕТ СН'!$H$6-'СЕТ СН'!$H$23</f>
        <v>1167.9305954000001</v>
      </c>
      <c r="L94" s="37">
        <f>SUMIFS(СВЦЭМ!$D$34:$D$777,СВЦЭМ!$A$34:$A$777,$A94,СВЦЭМ!$B$34:$B$777,L$83)+'СЕТ СН'!$H$11+СВЦЭМ!$D$10+'СЕТ СН'!$H$6-'СЕТ СН'!$H$23</f>
        <v>1206.5685861500001</v>
      </c>
      <c r="M94" s="37">
        <f>SUMIFS(СВЦЭМ!$D$34:$D$777,СВЦЭМ!$A$34:$A$777,$A94,СВЦЭМ!$B$34:$B$777,M$83)+'СЕТ СН'!$H$11+СВЦЭМ!$D$10+'СЕТ СН'!$H$6-'СЕТ СН'!$H$23</f>
        <v>1201.0738147800002</v>
      </c>
      <c r="N94" s="37">
        <f>SUMIFS(СВЦЭМ!$D$34:$D$777,СВЦЭМ!$A$34:$A$777,$A94,СВЦЭМ!$B$34:$B$777,N$83)+'СЕТ СН'!$H$11+СВЦЭМ!$D$10+'СЕТ СН'!$H$6-'СЕТ СН'!$H$23</f>
        <v>1186.09408626</v>
      </c>
      <c r="O94" s="37">
        <f>SUMIFS(СВЦЭМ!$D$34:$D$777,СВЦЭМ!$A$34:$A$777,$A94,СВЦЭМ!$B$34:$B$777,O$83)+'СЕТ СН'!$H$11+СВЦЭМ!$D$10+'СЕТ СН'!$H$6-'СЕТ СН'!$H$23</f>
        <v>1181.0211682300001</v>
      </c>
      <c r="P94" s="37">
        <f>SUMIFS(СВЦЭМ!$D$34:$D$777,СВЦЭМ!$A$34:$A$777,$A94,СВЦЭМ!$B$34:$B$777,P$83)+'СЕТ СН'!$H$11+СВЦЭМ!$D$10+'СЕТ СН'!$H$6-'СЕТ СН'!$H$23</f>
        <v>1174.9211791900002</v>
      </c>
      <c r="Q94" s="37">
        <f>SUMIFS(СВЦЭМ!$D$34:$D$777,СВЦЭМ!$A$34:$A$777,$A94,СВЦЭМ!$B$34:$B$777,Q$83)+'СЕТ СН'!$H$11+СВЦЭМ!$D$10+'СЕТ СН'!$H$6-'СЕТ СН'!$H$23</f>
        <v>1168.85053105</v>
      </c>
      <c r="R94" s="37">
        <f>SUMIFS(СВЦЭМ!$D$34:$D$777,СВЦЭМ!$A$34:$A$777,$A94,СВЦЭМ!$B$34:$B$777,R$83)+'СЕТ СН'!$H$11+СВЦЭМ!$D$10+'СЕТ СН'!$H$6-'СЕТ СН'!$H$23</f>
        <v>1169.87546647</v>
      </c>
      <c r="S94" s="37">
        <f>SUMIFS(СВЦЭМ!$D$34:$D$777,СВЦЭМ!$A$34:$A$777,$A94,СВЦЭМ!$B$34:$B$777,S$83)+'СЕТ СН'!$H$11+СВЦЭМ!$D$10+'СЕТ СН'!$H$6-'СЕТ СН'!$H$23</f>
        <v>1153.4596090300001</v>
      </c>
      <c r="T94" s="37">
        <f>SUMIFS(СВЦЭМ!$D$34:$D$777,СВЦЭМ!$A$34:$A$777,$A94,СВЦЭМ!$B$34:$B$777,T$83)+'СЕТ СН'!$H$11+СВЦЭМ!$D$10+'СЕТ СН'!$H$6-'СЕТ СН'!$H$23</f>
        <v>1085.5873385500004</v>
      </c>
      <c r="U94" s="37">
        <f>SUMIFS(СВЦЭМ!$D$34:$D$777,СВЦЭМ!$A$34:$A$777,$A94,СВЦЭМ!$B$34:$B$777,U$83)+'СЕТ СН'!$H$11+СВЦЭМ!$D$10+'СЕТ СН'!$H$6-'СЕТ СН'!$H$23</f>
        <v>1084.63208794</v>
      </c>
      <c r="V94" s="37">
        <f>SUMIFS(СВЦЭМ!$D$34:$D$777,СВЦЭМ!$A$34:$A$777,$A94,СВЦЭМ!$B$34:$B$777,V$83)+'СЕТ СН'!$H$11+СВЦЭМ!$D$10+'СЕТ СН'!$H$6-'СЕТ СН'!$H$23</f>
        <v>1086.18970855</v>
      </c>
      <c r="W94" s="37">
        <f>SUMIFS(СВЦЭМ!$D$34:$D$777,СВЦЭМ!$A$34:$A$777,$A94,СВЦЭМ!$B$34:$B$777,W$83)+'СЕТ СН'!$H$11+СВЦЭМ!$D$10+'СЕТ СН'!$H$6-'СЕТ СН'!$H$23</f>
        <v>1101.44476029</v>
      </c>
      <c r="X94" s="37">
        <f>SUMIFS(СВЦЭМ!$D$34:$D$777,СВЦЭМ!$A$34:$A$777,$A94,СВЦЭМ!$B$34:$B$777,X$83)+'СЕТ СН'!$H$11+СВЦЭМ!$D$10+'СЕТ СН'!$H$6-'СЕТ СН'!$H$23</f>
        <v>1129.1863854200001</v>
      </c>
      <c r="Y94" s="37">
        <f>SUMIFS(СВЦЭМ!$D$34:$D$777,СВЦЭМ!$A$34:$A$777,$A94,СВЦЭМ!$B$34:$B$777,Y$83)+'СЕТ СН'!$H$11+СВЦЭМ!$D$10+'СЕТ СН'!$H$6-'СЕТ СН'!$H$23</f>
        <v>1153.8430579600004</v>
      </c>
    </row>
    <row r="95" spans="1:27" ht="15.75" x14ac:dyDescent="0.2">
      <c r="A95" s="36">
        <f t="shared" si="2"/>
        <v>42747</v>
      </c>
      <c r="B95" s="37">
        <f>SUMIFS(СВЦЭМ!$D$34:$D$777,СВЦЭМ!$A$34:$A$777,$A95,СВЦЭМ!$B$34:$B$777,B$83)+'СЕТ СН'!$H$11+СВЦЭМ!$D$10+'СЕТ СН'!$H$6-'СЕТ СН'!$H$23</f>
        <v>1185.9671084700003</v>
      </c>
      <c r="C95" s="37">
        <f>SUMIFS(СВЦЭМ!$D$34:$D$777,СВЦЭМ!$A$34:$A$777,$A95,СВЦЭМ!$B$34:$B$777,C$83)+'СЕТ СН'!$H$11+СВЦЭМ!$D$10+'СЕТ СН'!$H$6-'СЕТ СН'!$H$23</f>
        <v>1224.9431883100001</v>
      </c>
      <c r="D95" s="37">
        <f>SUMIFS(СВЦЭМ!$D$34:$D$777,СВЦЭМ!$A$34:$A$777,$A95,СВЦЭМ!$B$34:$B$777,D$83)+'СЕТ СН'!$H$11+СВЦЭМ!$D$10+'СЕТ СН'!$H$6-'СЕТ СН'!$H$23</f>
        <v>1237.3701329600003</v>
      </c>
      <c r="E95" s="37">
        <f>SUMIFS(СВЦЭМ!$D$34:$D$777,СВЦЭМ!$A$34:$A$777,$A95,СВЦЭМ!$B$34:$B$777,E$83)+'СЕТ СН'!$H$11+СВЦЭМ!$D$10+'СЕТ СН'!$H$6-'СЕТ СН'!$H$23</f>
        <v>1240.0201750200004</v>
      </c>
      <c r="F95" s="37">
        <f>SUMIFS(СВЦЭМ!$D$34:$D$777,СВЦЭМ!$A$34:$A$777,$A95,СВЦЭМ!$B$34:$B$777,F$83)+'СЕТ СН'!$H$11+СВЦЭМ!$D$10+'СЕТ СН'!$H$6-'СЕТ СН'!$H$23</f>
        <v>1237.6261526900003</v>
      </c>
      <c r="G95" s="37">
        <f>SUMIFS(СВЦЭМ!$D$34:$D$777,СВЦЭМ!$A$34:$A$777,$A95,СВЦЭМ!$B$34:$B$777,G$83)+'СЕТ СН'!$H$11+СВЦЭМ!$D$10+'СЕТ СН'!$H$6-'СЕТ СН'!$H$23</f>
        <v>1240.2306016700004</v>
      </c>
      <c r="H95" s="37">
        <f>SUMIFS(СВЦЭМ!$D$34:$D$777,СВЦЭМ!$A$34:$A$777,$A95,СВЦЭМ!$B$34:$B$777,H$83)+'СЕТ СН'!$H$11+СВЦЭМ!$D$10+'СЕТ СН'!$H$6-'СЕТ СН'!$H$23</f>
        <v>1241.2288168900004</v>
      </c>
      <c r="I95" s="37">
        <f>SUMIFS(СВЦЭМ!$D$34:$D$777,СВЦЭМ!$A$34:$A$777,$A95,СВЦЭМ!$B$34:$B$777,I$83)+'СЕТ СН'!$H$11+СВЦЭМ!$D$10+'СЕТ СН'!$H$6-'СЕТ СН'!$H$23</f>
        <v>1200.23381165</v>
      </c>
      <c r="J95" s="37">
        <f>SUMIFS(СВЦЭМ!$D$34:$D$777,СВЦЭМ!$A$34:$A$777,$A95,СВЦЭМ!$B$34:$B$777,J$83)+'СЕТ СН'!$H$11+СВЦЭМ!$D$10+'СЕТ СН'!$H$6-'СЕТ СН'!$H$23</f>
        <v>1133.2076829700004</v>
      </c>
      <c r="K95" s="37">
        <f>SUMIFS(СВЦЭМ!$D$34:$D$777,СВЦЭМ!$A$34:$A$777,$A95,СВЦЭМ!$B$34:$B$777,K$83)+'СЕТ СН'!$H$11+СВЦЭМ!$D$10+'СЕТ СН'!$H$6-'СЕТ СН'!$H$23</f>
        <v>1119.6113639100004</v>
      </c>
      <c r="L95" s="37">
        <f>SUMIFS(СВЦЭМ!$D$34:$D$777,СВЦЭМ!$A$34:$A$777,$A95,СВЦЭМ!$B$34:$B$777,L$83)+'СЕТ СН'!$H$11+СВЦЭМ!$D$10+'СЕТ СН'!$H$6-'СЕТ СН'!$H$23</f>
        <v>1123.45033702</v>
      </c>
      <c r="M95" s="37">
        <f>SUMIFS(СВЦЭМ!$D$34:$D$777,СВЦЭМ!$A$34:$A$777,$A95,СВЦЭМ!$B$34:$B$777,M$83)+'СЕТ СН'!$H$11+СВЦЭМ!$D$10+'СЕТ СН'!$H$6-'СЕТ СН'!$H$23</f>
        <v>1129.0418369400004</v>
      </c>
      <c r="N95" s="37">
        <f>SUMIFS(СВЦЭМ!$D$34:$D$777,СВЦЭМ!$A$34:$A$777,$A95,СВЦЭМ!$B$34:$B$777,N$83)+'СЕТ СН'!$H$11+СВЦЭМ!$D$10+'СЕТ СН'!$H$6-'СЕТ СН'!$H$23</f>
        <v>1119.4131352500003</v>
      </c>
      <c r="O95" s="37">
        <f>SUMIFS(СВЦЭМ!$D$34:$D$777,СВЦЭМ!$A$34:$A$777,$A95,СВЦЭМ!$B$34:$B$777,O$83)+'СЕТ СН'!$H$11+СВЦЭМ!$D$10+'СЕТ СН'!$H$6-'СЕТ СН'!$H$23</f>
        <v>1124.34482501</v>
      </c>
      <c r="P95" s="37">
        <f>SUMIFS(СВЦЭМ!$D$34:$D$777,СВЦЭМ!$A$34:$A$777,$A95,СВЦЭМ!$B$34:$B$777,P$83)+'СЕТ СН'!$H$11+СВЦЭМ!$D$10+'СЕТ СН'!$H$6-'СЕТ СН'!$H$23</f>
        <v>1129.6308571100003</v>
      </c>
      <c r="Q95" s="37">
        <f>SUMIFS(СВЦЭМ!$D$34:$D$777,СВЦЭМ!$A$34:$A$777,$A95,СВЦЭМ!$B$34:$B$777,Q$83)+'СЕТ СН'!$H$11+СВЦЭМ!$D$10+'СЕТ СН'!$H$6-'СЕТ СН'!$H$23</f>
        <v>1126.6002115900001</v>
      </c>
      <c r="R95" s="37">
        <f>SUMIFS(СВЦЭМ!$D$34:$D$777,СВЦЭМ!$A$34:$A$777,$A95,СВЦЭМ!$B$34:$B$777,R$83)+'СЕТ СН'!$H$11+СВЦЭМ!$D$10+'СЕТ СН'!$H$6-'СЕТ СН'!$H$23</f>
        <v>1129.3548698600002</v>
      </c>
      <c r="S95" s="37">
        <f>SUMIFS(СВЦЭМ!$D$34:$D$777,СВЦЭМ!$A$34:$A$777,$A95,СВЦЭМ!$B$34:$B$777,S$83)+'СЕТ СН'!$H$11+СВЦЭМ!$D$10+'СЕТ СН'!$H$6-'СЕТ СН'!$H$23</f>
        <v>1144.7145009800001</v>
      </c>
      <c r="T95" s="37">
        <f>SUMIFS(СВЦЭМ!$D$34:$D$777,СВЦЭМ!$A$34:$A$777,$A95,СВЦЭМ!$B$34:$B$777,T$83)+'СЕТ СН'!$H$11+СВЦЭМ!$D$10+'СЕТ СН'!$H$6-'СЕТ СН'!$H$23</f>
        <v>1142.1408786500001</v>
      </c>
      <c r="U95" s="37">
        <f>SUMIFS(СВЦЭМ!$D$34:$D$777,СВЦЭМ!$A$34:$A$777,$A95,СВЦЭМ!$B$34:$B$777,U$83)+'СЕТ СН'!$H$11+СВЦЭМ!$D$10+'СЕТ СН'!$H$6-'СЕТ СН'!$H$23</f>
        <v>1145.20642344</v>
      </c>
      <c r="V95" s="37">
        <f>SUMIFS(СВЦЭМ!$D$34:$D$777,СВЦЭМ!$A$34:$A$777,$A95,СВЦЭМ!$B$34:$B$777,V$83)+'СЕТ СН'!$H$11+СВЦЭМ!$D$10+'СЕТ СН'!$H$6-'СЕТ СН'!$H$23</f>
        <v>1150.0972338300003</v>
      </c>
      <c r="W95" s="37">
        <f>SUMIFS(СВЦЭМ!$D$34:$D$777,СВЦЭМ!$A$34:$A$777,$A95,СВЦЭМ!$B$34:$B$777,W$83)+'СЕТ СН'!$H$11+СВЦЭМ!$D$10+'СЕТ СН'!$H$6-'СЕТ СН'!$H$23</f>
        <v>1156.74985883</v>
      </c>
      <c r="X95" s="37">
        <f>SUMIFS(СВЦЭМ!$D$34:$D$777,СВЦЭМ!$A$34:$A$777,$A95,СВЦЭМ!$B$34:$B$777,X$83)+'СЕТ СН'!$H$11+СВЦЭМ!$D$10+'СЕТ СН'!$H$6-'СЕТ СН'!$H$23</f>
        <v>1087.5720842200003</v>
      </c>
      <c r="Y95" s="37">
        <f>SUMIFS(СВЦЭМ!$D$34:$D$777,СВЦЭМ!$A$34:$A$777,$A95,СВЦЭМ!$B$34:$B$777,Y$83)+'СЕТ СН'!$H$11+СВЦЭМ!$D$10+'СЕТ СН'!$H$6-'СЕТ СН'!$H$23</f>
        <v>1154.5880168500003</v>
      </c>
    </row>
    <row r="96" spans="1:27" ht="15.75" x14ac:dyDescent="0.2">
      <c r="A96" s="36">
        <f t="shared" si="2"/>
        <v>42748</v>
      </c>
      <c r="B96" s="37">
        <f>SUMIFS(СВЦЭМ!$D$34:$D$777,СВЦЭМ!$A$34:$A$777,$A96,СВЦЭМ!$B$34:$B$777,B$83)+'СЕТ СН'!$H$11+СВЦЭМ!$D$10+'СЕТ СН'!$H$6-'СЕТ СН'!$H$23</f>
        <v>1254.1707964500001</v>
      </c>
      <c r="C96" s="37">
        <f>SUMIFS(СВЦЭМ!$D$34:$D$777,СВЦЭМ!$A$34:$A$777,$A96,СВЦЭМ!$B$34:$B$777,C$83)+'СЕТ СН'!$H$11+СВЦЭМ!$D$10+'СЕТ СН'!$H$6-'СЕТ СН'!$H$23</f>
        <v>1286.4236100600001</v>
      </c>
      <c r="D96" s="37">
        <f>SUMIFS(СВЦЭМ!$D$34:$D$777,СВЦЭМ!$A$34:$A$777,$A96,СВЦЭМ!$B$34:$B$777,D$83)+'СЕТ СН'!$H$11+СВЦЭМ!$D$10+'СЕТ СН'!$H$6-'СЕТ СН'!$H$23</f>
        <v>1310.99540548</v>
      </c>
      <c r="E96" s="37">
        <f>SUMIFS(СВЦЭМ!$D$34:$D$777,СВЦЭМ!$A$34:$A$777,$A96,СВЦЭМ!$B$34:$B$777,E$83)+'СЕТ СН'!$H$11+СВЦЭМ!$D$10+'СЕТ СН'!$H$6-'СЕТ СН'!$H$23</f>
        <v>1323.7836676700003</v>
      </c>
      <c r="F96" s="37">
        <f>SUMIFS(СВЦЭМ!$D$34:$D$777,СВЦЭМ!$A$34:$A$777,$A96,СВЦЭМ!$B$34:$B$777,F$83)+'СЕТ СН'!$H$11+СВЦЭМ!$D$10+'СЕТ СН'!$H$6-'СЕТ СН'!$H$23</f>
        <v>1322.2113742700003</v>
      </c>
      <c r="G96" s="37">
        <f>SUMIFS(СВЦЭМ!$D$34:$D$777,СВЦЭМ!$A$34:$A$777,$A96,СВЦЭМ!$B$34:$B$777,G$83)+'СЕТ СН'!$H$11+СВЦЭМ!$D$10+'СЕТ СН'!$H$6-'СЕТ СН'!$H$23</f>
        <v>1305.7795770100001</v>
      </c>
      <c r="H96" s="37">
        <f>SUMIFS(СВЦЭМ!$D$34:$D$777,СВЦЭМ!$A$34:$A$777,$A96,СВЦЭМ!$B$34:$B$777,H$83)+'СЕТ СН'!$H$11+СВЦЭМ!$D$10+'СЕТ СН'!$H$6-'СЕТ СН'!$H$23</f>
        <v>1255.0927418900001</v>
      </c>
      <c r="I96" s="37">
        <f>SUMIFS(СВЦЭМ!$D$34:$D$777,СВЦЭМ!$A$34:$A$777,$A96,СВЦЭМ!$B$34:$B$777,I$83)+'СЕТ СН'!$H$11+СВЦЭМ!$D$10+'СЕТ СН'!$H$6-'СЕТ СН'!$H$23</f>
        <v>1213.65879851</v>
      </c>
      <c r="J96" s="37">
        <f>SUMIFS(СВЦЭМ!$D$34:$D$777,СВЦЭМ!$A$34:$A$777,$A96,СВЦЭМ!$B$34:$B$777,J$83)+'СЕТ СН'!$H$11+СВЦЭМ!$D$10+'СЕТ СН'!$H$6-'СЕТ СН'!$H$23</f>
        <v>1205.56411974</v>
      </c>
      <c r="K96" s="37">
        <f>SUMIFS(СВЦЭМ!$D$34:$D$777,СВЦЭМ!$A$34:$A$777,$A96,СВЦЭМ!$B$34:$B$777,K$83)+'СЕТ СН'!$H$11+СВЦЭМ!$D$10+'СЕТ СН'!$H$6-'СЕТ СН'!$H$23</f>
        <v>1175.5095668600002</v>
      </c>
      <c r="L96" s="37">
        <f>SUMIFS(СВЦЭМ!$D$34:$D$777,СВЦЭМ!$A$34:$A$777,$A96,СВЦЭМ!$B$34:$B$777,L$83)+'СЕТ СН'!$H$11+СВЦЭМ!$D$10+'СЕТ СН'!$H$6-'СЕТ СН'!$H$23</f>
        <v>1161.2268666100003</v>
      </c>
      <c r="M96" s="37">
        <f>SUMIFS(СВЦЭМ!$D$34:$D$777,СВЦЭМ!$A$34:$A$777,$A96,СВЦЭМ!$B$34:$B$777,M$83)+'СЕТ СН'!$H$11+СВЦЭМ!$D$10+'СЕТ СН'!$H$6-'СЕТ СН'!$H$23</f>
        <v>1155.0140005500002</v>
      </c>
      <c r="N96" s="37">
        <f>SUMIFS(СВЦЭМ!$D$34:$D$777,СВЦЭМ!$A$34:$A$777,$A96,СВЦЭМ!$B$34:$B$777,N$83)+'СЕТ СН'!$H$11+СВЦЭМ!$D$10+'СЕТ СН'!$H$6-'СЕТ СН'!$H$23</f>
        <v>1161.2580250700003</v>
      </c>
      <c r="O96" s="37">
        <f>SUMIFS(СВЦЭМ!$D$34:$D$777,СВЦЭМ!$A$34:$A$777,$A96,СВЦЭМ!$B$34:$B$777,O$83)+'СЕТ СН'!$H$11+СВЦЭМ!$D$10+'СЕТ СН'!$H$6-'СЕТ СН'!$H$23</f>
        <v>1166.2467812100003</v>
      </c>
      <c r="P96" s="37">
        <f>SUMIFS(СВЦЭМ!$D$34:$D$777,СВЦЭМ!$A$34:$A$777,$A96,СВЦЭМ!$B$34:$B$777,P$83)+'СЕТ СН'!$H$11+СВЦЭМ!$D$10+'СЕТ СН'!$H$6-'СЕТ СН'!$H$23</f>
        <v>1168.50326834</v>
      </c>
      <c r="Q96" s="37">
        <f>SUMIFS(СВЦЭМ!$D$34:$D$777,СВЦЭМ!$A$34:$A$777,$A96,СВЦЭМ!$B$34:$B$777,Q$83)+'СЕТ СН'!$H$11+СВЦЭМ!$D$10+'СЕТ СН'!$H$6-'СЕТ СН'!$H$23</f>
        <v>1171.5216453300004</v>
      </c>
      <c r="R96" s="37">
        <f>SUMIFS(СВЦЭМ!$D$34:$D$777,СВЦЭМ!$A$34:$A$777,$A96,СВЦЭМ!$B$34:$B$777,R$83)+'СЕТ СН'!$H$11+СВЦЭМ!$D$10+'СЕТ СН'!$H$6-'СЕТ СН'!$H$23</f>
        <v>1171.24228309</v>
      </c>
      <c r="S96" s="37">
        <f>SUMIFS(СВЦЭМ!$D$34:$D$777,СВЦЭМ!$A$34:$A$777,$A96,СВЦЭМ!$B$34:$B$777,S$83)+'СЕТ СН'!$H$11+СВЦЭМ!$D$10+'СЕТ СН'!$H$6-'СЕТ СН'!$H$23</f>
        <v>1176.1689536600002</v>
      </c>
      <c r="T96" s="37">
        <f>SUMIFS(СВЦЭМ!$D$34:$D$777,СВЦЭМ!$A$34:$A$777,$A96,СВЦЭМ!$B$34:$B$777,T$83)+'СЕТ СН'!$H$11+СВЦЭМ!$D$10+'СЕТ СН'!$H$6-'СЕТ СН'!$H$23</f>
        <v>1170.0567635300004</v>
      </c>
      <c r="U96" s="37">
        <f>SUMIFS(СВЦЭМ!$D$34:$D$777,СВЦЭМ!$A$34:$A$777,$A96,СВЦЭМ!$B$34:$B$777,U$83)+'СЕТ СН'!$H$11+СВЦЭМ!$D$10+'СЕТ СН'!$H$6-'СЕТ СН'!$H$23</f>
        <v>1171.2223294300002</v>
      </c>
      <c r="V96" s="37">
        <f>SUMIFS(СВЦЭМ!$D$34:$D$777,СВЦЭМ!$A$34:$A$777,$A96,СВЦЭМ!$B$34:$B$777,V$83)+'СЕТ СН'!$H$11+СВЦЭМ!$D$10+'СЕТ СН'!$H$6-'СЕТ СН'!$H$23</f>
        <v>1183.9496456900001</v>
      </c>
      <c r="W96" s="37">
        <f>SUMIFS(СВЦЭМ!$D$34:$D$777,СВЦЭМ!$A$34:$A$777,$A96,СВЦЭМ!$B$34:$B$777,W$83)+'СЕТ СН'!$H$11+СВЦЭМ!$D$10+'СЕТ СН'!$H$6-'СЕТ СН'!$H$23</f>
        <v>1182.51187394</v>
      </c>
      <c r="X96" s="37">
        <f>SUMIFS(СВЦЭМ!$D$34:$D$777,СВЦЭМ!$A$34:$A$777,$A96,СВЦЭМ!$B$34:$B$777,X$83)+'СЕТ СН'!$H$11+СВЦЭМ!$D$10+'СЕТ СН'!$H$6-'СЕТ СН'!$H$23</f>
        <v>1193.0647005400001</v>
      </c>
      <c r="Y96" s="37">
        <f>SUMIFS(СВЦЭМ!$D$34:$D$777,СВЦЭМ!$A$34:$A$777,$A96,СВЦЭМ!$B$34:$B$777,Y$83)+'СЕТ СН'!$H$11+СВЦЭМ!$D$10+'СЕТ СН'!$H$6-'СЕТ СН'!$H$23</f>
        <v>1197.9211898200001</v>
      </c>
    </row>
    <row r="97" spans="1:25" ht="15.75" x14ac:dyDescent="0.2">
      <c r="A97" s="36">
        <f t="shared" si="2"/>
        <v>42749</v>
      </c>
      <c r="B97" s="37">
        <f>SUMIFS(СВЦЭМ!$D$34:$D$777,СВЦЭМ!$A$34:$A$777,$A97,СВЦЭМ!$B$34:$B$777,B$83)+'СЕТ СН'!$H$11+СВЦЭМ!$D$10+'СЕТ СН'!$H$6-'СЕТ СН'!$H$23</f>
        <v>1208.2158088700003</v>
      </c>
      <c r="C97" s="37">
        <f>SUMIFS(СВЦЭМ!$D$34:$D$777,СВЦЭМ!$A$34:$A$777,$A97,СВЦЭМ!$B$34:$B$777,C$83)+'СЕТ СН'!$H$11+СВЦЭМ!$D$10+'СЕТ СН'!$H$6-'СЕТ СН'!$H$23</f>
        <v>1211.7963781500002</v>
      </c>
      <c r="D97" s="37">
        <f>SUMIFS(СВЦЭМ!$D$34:$D$777,СВЦЭМ!$A$34:$A$777,$A97,СВЦЭМ!$B$34:$B$777,D$83)+'СЕТ СН'!$H$11+СВЦЭМ!$D$10+'СЕТ СН'!$H$6-'СЕТ СН'!$H$23</f>
        <v>1210.2293590200002</v>
      </c>
      <c r="E97" s="37">
        <f>SUMIFS(СВЦЭМ!$D$34:$D$777,СВЦЭМ!$A$34:$A$777,$A97,СВЦЭМ!$B$34:$B$777,E$83)+'СЕТ СН'!$H$11+СВЦЭМ!$D$10+'СЕТ СН'!$H$6-'СЕТ СН'!$H$23</f>
        <v>1222.3941177300003</v>
      </c>
      <c r="F97" s="37">
        <f>SUMIFS(СВЦЭМ!$D$34:$D$777,СВЦЭМ!$A$34:$A$777,$A97,СВЦЭМ!$B$34:$B$777,F$83)+'СЕТ СН'!$H$11+СВЦЭМ!$D$10+'СЕТ СН'!$H$6-'СЕТ СН'!$H$23</f>
        <v>1225.5384147600003</v>
      </c>
      <c r="G97" s="37">
        <f>SUMIFS(СВЦЭМ!$D$34:$D$777,СВЦЭМ!$A$34:$A$777,$A97,СВЦЭМ!$B$34:$B$777,G$83)+'СЕТ СН'!$H$11+СВЦЭМ!$D$10+'СЕТ СН'!$H$6-'СЕТ СН'!$H$23</f>
        <v>1219.2537814400002</v>
      </c>
      <c r="H97" s="37">
        <f>SUMIFS(СВЦЭМ!$D$34:$D$777,СВЦЭМ!$A$34:$A$777,$A97,СВЦЭМ!$B$34:$B$777,H$83)+'СЕТ СН'!$H$11+СВЦЭМ!$D$10+'СЕТ СН'!$H$6-'СЕТ СН'!$H$23</f>
        <v>1209.1573966600004</v>
      </c>
      <c r="I97" s="37">
        <f>SUMIFS(СВЦЭМ!$D$34:$D$777,СВЦЭМ!$A$34:$A$777,$A97,СВЦЭМ!$B$34:$B$777,I$83)+'СЕТ СН'!$H$11+СВЦЭМ!$D$10+'СЕТ СН'!$H$6-'СЕТ СН'!$H$23</f>
        <v>1210.7566545500003</v>
      </c>
      <c r="J97" s="37">
        <f>SUMIFS(СВЦЭМ!$D$34:$D$777,СВЦЭМ!$A$34:$A$777,$A97,СВЦЭМ!$B$34:$B$777,J$83)+'СЕТ СН'!$H$11+СВЦЭМ!$D$10+'СЕТ СН'!$H$6-'СЕТ СН'!$H$23</f>
        <v>1199.5210302400001</v>
      </c>
      <c r="K97" s="37">
        <f>SUMIFS(СВЦЭМ!$D$34:$D$777,СВЦЭМ!$A$34:$A$777,$A97,СВЦЭМ!$B$34:$B$777,K$83)+'СЕТ СН'!$H$11+СВЦЭМ!$D$10+'СЕТ СН'!$H$6-'СЕТ СН'!$H$23</f>
        <v>1158.0494420600003</v>
      </c>
      <c r="L97" s="37">
        <f>SUMIFS(СВЦЭМ!$D$34:$D$777,СВЦЭМ!$A$34:$A$777,$A97,СВЦЭМ!$B$34:$B$777,L$83)+'СЕТ СН'!$H$11+СВЦЭМ!$D$10+'СЕТ СН'!$H$6-'СЕТ СН'!$H$23</f>
        <v>1154.9260325400001</v>
      </c>
      <c r="M97" s="37">
        <f>SUMIFS(СВЦЭМ!$D$34:$D$777,СВЦЭМ!$A$34:$A$777,$A97,СВЦЭМ!$B$34:$B$777,M$83)+'СЕТ СН'!$H$11+СВЦЭМ!$D$10+'СЕТ СН'!$H$6-'СЕТ СН'!$H$23</f>
        <v>1149.1350624900001</v>
      </c>
      <c r="N97" s="37">
        <f>SUMIFS(СВЦЭМ!$D$34:$D$777,СВЦЭМ!$A$34:$A$777,$A97,СВЦЭМ!$B$34:$B$777,N$83)+'СЕТ СН'!$H$11+СВЦЭМ!$D$10+'СЕТ СН'!$H$6-'СЕТ СН'!$H$23</f>
        <v>1155.5109227900002</v>
      </c>
      <c r="O97" s="37">
        <f>SUMIFS(СВЦЭМ!$D$34:$D$777,СВЦЭМ!$A$34:$A$777,$A97,СВЦЭМ!$B$34:$B$777,O$83)+'СЕТ СН'!$H$11+СВЦЭМ!$D$10+'СЕТ СН'!$H$6-'СЕТ СН'!$H$23</f>
        <v>1156.9695350700003</v>
      </c>
      <c r="P97" s="37">
        <f>SUMIFS(СВЦЭМ!$D$34:$D$777,СВЦЭМ!$A$34:$A$777,$A97,СВЦЭМ!$B$34:$B$777,P$83)+'СЕТ СН'!$H$11+СВЦЭМ!$D$10+'СЕТ СН'!$H$6-'СЕТ СН'!$H$23</f>
        <v>1161.3818137000003</v>
      </c>
      <c r="Q97" s="37">
        <f>SUMIFS(СВЦЭМ!$D$34:$D$777,СВЦЭМ!$A$34:$A$777,$A97,СВЦЭМ!$B$34:$B$777,Q$83)+'СЕТ СН'!$H$11+СВЦЭМ!$D$10+'СЕТ СН'!$H$6-'СЕТ СН'!$H$23</f>
        <v>1166.4901128200004</v>
      </c>
      <c r="R97" s="37">
        <f>SUMIFS(СВЦЭМ!$D$34:$D$777,СВЦЭМ!$A$34:$A$777,$A97,СВЦЭМ!$B$34:$B$777,R$83)+'СЕТ СН'!$H$11+СВЦЭМ!$D$10+'СЕТ СН'!$H$6-'СЕТ СН'!$H$23</f>
        <v>1164.5749438400003</v>
      </c>
      <c r="S97" s="37">
        <f>SUMIFS(СВЦЭМ!$D$34:$D$777,СВЦЭМ!$A$34:$A$777,$A97,СВЦЭМ!$B$34:$B$777,S$83)+'СЕТ СН'!$H$11+СВЦЭМ!$D$10+'СЕТ СН'!$H$6-'СЕТ СН'!$H$23</f>
        <v>1150.3683481300004</v>
      </c>
      <c r="T97" s="37">
        <f>SUMIFS(СВЦЭМ!$D$34:$D$777,СВЦЭМ!$A$34:$A$777,$A97,СВЦЭМ!$B$34:$B$777,T$83)+'СЕТ СН'!$H$11+СВЦЭМ!$D$10+'СЕТ СН'!$H$6-'СЕТ СН'!$H$23</f>
        <v>1144.6245958300001</v>
      </c>
      <c r="U97" s="37">
        <f>SUMIFS(СВЦЭМ!$D$34:$D$777,СВЦЭМ!$A$34:$A$777,$A97,СВЦЭМ!$B$34:$B$777,U$83)+'СЕТ СН'!$H$11+СВЦЭМ!$D$10+'СЕТ СН'!$H$6-'СЕТ СН'!$H$23</f>
        <v>1145.1496444200002</v>
      </c>
      <c r="V97" s="37">
        <f>SUMIFS(СВЦЭМ!$D$34:$D$777,СВЦЭМ!$A$34:$A$777,$A97,СВЦЭМ!$B$34:$B$777,V$83)+'СЕТ СН'!$H$11+СВЦЭМ!$D$10+'СЕТ СН'!$H$6-'СЕТ СН'!$H$23</f>
        <v>1148.5461899300003</v>
      </c>
      <c r="W97" s="37">
        <f>SUMIFS(СВЦЭМ!$D$34:$D$777,СВЦЭМ!$A$34:$A$777,$A97,СВЦЭМ!$B$34:$B$777,W$83)+'СЕТ СН'!$H$11+СВЦЭМ!$D$10+'СЕТ СН'!$H$6-'СЕТ СН'!$H$23</f>
        <v>1167.3350890200004</v>
      </c>
      <c r="X97" s="37">
        <f>SUMIFS(СВЦЭМ!$D$34:$D$777,СВЦЭМ!$A$34:$A$777,$A97,СВЦЭМ!$B$34:$B$777,X$83)+'СЕТ СН'!$H$11+СВЦЭМ!$D$10+'СЕТ СН'!$H$6-'СЕТ СН'!$H$23</f>
        <v>1172.8519017500003</v>
      </c>
      <c r="Y97" s="37">
        <f>SUMIFS(СВЦЭМ!$D$34:$D$777,СВЦЭМ!$A$34:$A$777,$A97,СВЦЭМ!$B$34:$B$777,Y$83)+'СЕТ СН'!$H$11+СВЦЭМ!$D$10+'СЕТ СН'!$H$6-'СЕТ СН'!$H$23</f>
        <v>1185.9804549300002</v>
      </c>
    </row>
    <row r="98" spans="1:25" ht="15.75" x14ac:dyDescent="0.2">
      <c r="A98" s="36">
        <f t="shared" si="2"/>
        <v>42750</v>
      </c>
      <c r="B98" s="37">
        <f>SUMIFS(СВЦЭМ!$D$34:$D$777,СВЦЭМ!$A$34:$A$777,$A98,СВЦЭМ!$B$34:$B$777,B$83)+'СЕТ СН'!$H$11+СВЦЭМ!$D$10+'СЕТ СН'!$H$6-'СЕТ СН'!$H$23</f>
        <v>1171.22629723</v>
      </c>
      <c r="C98" s="37">
        <f>SUMIFS(СВЦЭМ!$D$34:$D$777,СВЦЭМ!$A$34:$A$777,$A98,СВЦЭМ!$B$34:$B$777,C$83)+'СЕТ СН'!$H$11+СВЦЭМ!$D$10+'СЕТ СН'!$H$6-'СЕТ СН'!$H$23</f>
        <v>1208.7000247400001</v>
      </c>
      <c r="D98" s="37">
        <f>SUMIFS(СВЦЭМ!$D$34:$D$777,СВЦЭМ!$A$34:$A$777,$A98,СВЦЭМ!$B$34:$B$777,D$83)+'СЕТ СН'!$H$11+СВЦЭМ!$D$10+'СЕТ СН'!$H$6-'СЕТ СН'!$H$23</f>
        <v>1230.21755682</v>
      </c>
      <c r="E98" s="37">
        <f>SUMIFS(СВЦЭМ!$D$34:$D$777,СВЦЭМ!$A$34:$A$777,$A98,СВЦЭМ!$B$34:$B$777,E$83)+'СЕТ СН'!$H$11+СВЦЭМ!$D$10+'СЕТ СН'!$H$6-'СЕТ СН'!$H$23</f>
        <v>1243.1950253100003</v>
      </c>
      <c r="F98" s="37">
        <f>SUMIFS(СВЦЭМ!$D$34:$D$777,СВЦЭМ!$A$34:$A$777,$A98,СВЦЭМ!$B$34:$B$777,F$83)+'СЕТ СН'!$H$11+СВЦЭМ!$D$10+'СЕТ СН'!$H$6-'СЕТ СН'!$H$23</f>
        <v>1245.0542797900002</v>
      </c>
      <c r="G98" s="37">
        <f>SUMIFS(СВЦЭМ!$D$34:$D$777,СВЦЭМ!$A$34:$A$777,$A98,СВЦЭМ!$B$34:$B$777,G$83)+'СЕТ СН'!$H$11+СВЦЭМ!$D$10+'СЕТ СН'!$H$6-'СЕТ СН'!$H$23</f>
        <v>1238.0535533100001</v>
      </c>
      <c r="H98" s="37">
        <f>SUMIFS(СВЦЭМ!$D$34:$D$777,СВЦЭМ!$A$34:$A$777,$A98,СВЦЭМ!$B$34:$B$777,H$83)+'СЕТ СН'!$H$11+СВЦЭМ!$D$10+'СЕТ СН'!$H$6-'СЕТ СН'!$H$23</f>
        <v>1223.7068714500001</v>
      </c>
      <c r="I98" s="37">
        <f>SUMIFS(СВЦЭМ!$D$34:$D$777,СВЦЭМ!$A$34:$A$777,$A98,СВЦЭМ!$B$34:$B$777,I$83)+'СЕТ СН'!$H$11+СВЦЭМ!$D$10+'СЕТ СН'!$H$6-'СЕТ СН'!$H$23</f>
        <v>1222.4488687200001</v>
      </c>
      <c r="J98" s="37">
        <f>SUMIFS(СВЦЭМ!$D$34:$D$777,СВЦЭМ!$A$34:$A$777,$A98,СВЦЭМ!$B$34:$B$777,J$83)+'СЕТ СН'!$H$11+СВЦЭМ!$D$10+'СЕТ СН'!$H$6-'СЕТ СН'!$H$23</f>
        <v>1196.0088645700002</v>
      </c>
      <c r="K98" s="37">
        <f>SUMIFS(СВЦЭМ!$D$34:$D$777,СВЦЭМ!$A$34:$A$777,$A98,СВЦЭМ!$B$34:$B$777,K$83)+'СЕТ СН'!$H$11+СВЦЭМ!$D$10+'СЕТ СН'!$H$6-'СЕТ СН'!$H$23</f>
        <v>1153.22081652</v>
      </c>
      <c r="L98" s="37">
        <f>SUMIFS(СВЦЭМ!$D$34:$D$777,СВЦЭМ!$A$34:$A$777,$A98,СВЦЭМ!$B$34:$B$777,L$83)+'СЕТ СН'!$H$11+СВЦЭМ!$D$10+'СЕТ СН'!$H$6-'СЕТ СН'!$H$23</f>
        <v>1152.6500372100004</v>
      </c>
      <c r="M98" s="37">
        <f>SUMIFS(СВЦЭМ!$D$34:$D$777,СВЦЭМ!$A$34:$A$777,$A98,СВЦЭМ!$B$34:$B$777,M$83)+'СЕТ СН'!$H$11+СВЦЭМ!$D$10+'СЕТ СН'!$H$6-'СЕТ СН'!$H$23</f>
        <v>1148.2213290700001</v>
      </c>
      <c r="N98" s="37">
        <f>SUMIFS(СВЦЭМ!$D$34:$D$777,СВЦЭМ!$A$34:$A$777,$A98,СВЦЭМ!$B$34:$B$777,N$83)+'СЕТ СН'!$H$11+СВЦЭМ!$D$10+'СЕТ СН'!$H$6-'СЕТ СН'!$H$23</f>
        <v>1142.3343662400002</v>
      </c>
      <c r="O98" s="37">
        <f>SUMIFS(СВЦЭМ!$D$34:$D$777,СВЦЭМ!$A$34:$A$777,$A98,СВЦЭМ!$B$34:$B$777,O$83)+'СЕТ СН'!$H$11+СВЦЭМ!$D$10+'СЕТ СН'!$H$6-'СЕТ СН'!$H$23</f>
        <v>1139.9328464300002</v>
      </c>
      <c r="P98" s="37">
        <f>SUMIFS(СВЦЭМ!$D$34:$D$777,СВЦЭМ!$A$34:$A$777,$A98,СВЦЭМ!$B$34:$B$777,P$83)+'СЕТ СН'!$H$11+СВЦЭМ!$D$10+'СЕТ СН'!$H$6-'СЕТ СН'!$H$23</f>
        <v>1140.0490370300004</v>
      </c>
      <c r="Q98" s="37">
        <f>SUMIFS(СВЦЭМ!$D$34:$D$777,СВЦЭМ!$A$34:$A$777,$A98,СВЦЭМ!$B$34:$B$777,Q$83)+'СЕТ СН'!$H$11+СВЦЭМ!$D$10+'СЕТ СН'!$H$6-'СЕТ СН'!$H$23</f>
        <v>1141.46474459</v>
      </c>
      <c r="R98" s="37">
        <f>SUMIFS(СВЦЭМ!$D$34:$D$777,СВЦЭМ!$A$34:$A$777,$A98,СВЦЭМ!$B$34:$B$777,R$83)+'СЕТ СН'!$H$11+СВЦЭМ!$D$10+'СЕТ СН'!$H$6-'СЕТ СН'!$H$23</f>
        <v>1141.07667416</v>
      </c>
      <c r="S98" s="37">
        <f>SUMIFS(СВЦЭМ!$D$34:$D$777,СВЦЭМ!$A$34:$A$777,$A98,СВЦЭМ!$B$34:$B$777,S$83)+'СЕТ СН'!$H$11+СВЦЭМ!$D$10+'СЕТ СН'!$H$6-'СЕТ СН'!$H$23</f>
        <v>1147.5730371600002</v>
      </c>
      <c r="T98" s="37">
        <f>SUMIFS(СВЦЭМ!$D$34:$D$777,СВЦЭМ!$A$34:$A$777,$A98,СВЦЭМ!$B$34:$B$777,T$83)+'СЕТ СН'!$H$11+СВЦЭМ!$D$10+'СЕТ СН'!$H$6-'СЕТ СН'!$H$23</f>
        <v>1148.2261402900003</v>
      </c>
      <c r="U98" s="37">
        <f>SUMIFS(СВЦЭМ!$D$34:$D$777,СВЦЭМ!$A$34:$A$777,$A98,СВЦЭМ!$B$34:$B$777,U$83)+'СЕТ СН'!$H$11+СВЦЭМ!$D$10+'СЕТ СН'!$H$6-'СЕТ СН'!$H$23</f>
        <v>1148.6387290300004</v>
      </c>
      <c r="V98" s="37">
        <f>SUMIFS(СВЦЭМ!$D$34:$D$777,СВЦЭМ!$A$34:$A$777,$A98,СВЦЭМ!$B$34:$B$777,V$83)+'СЕТ СН'!$H$11+СВЦЭМ!$D$10+'СЕТ СН'!$H$6-'СЕТ СН'!$H$23</f>
        <v>1150.76136275</v>
      </c>
      <c r="W98" s="37">
        <f>SUMIFS(СВЦЭМ!$D$34:$D$777,СВЦЭМ!$A$34:$A$777,$A98,СВЦЭМ!$B$34:$B$777,W$83)+'СЕТ СН'!$H$11+СВЦЭМ!$D$10+'СЕТ СН'!$H$6-'СЕТ СН'!$H$23</f>
        <v>1146.1722825500001</v>
      </c>
      <c r="X98" s="37">
        <f>SUMIFS(СВЦЭМ!$D$34:$D$777,СВЦЭМ!$A$34:$A$777,$A98,СВЦЭМ!$B$34:$B$777,X$83)+'СЕТ СН'!$H$11+СВЦЭМ!$D$10+'СЕТ СН'!$H$6-'СЕТ СН'!$H$23</f>
        <v>1141.8001778100002</v>
      </c>
      <c r="Y98" s="37">
        <f>SUMIFS(СВЦЭМ!$D$34:$D$777,СВЦЭМ!$A$34:$A$777,$A98,СВЦЭМ!$B$34:$B$777,Y$83)+'СЕТ СН'!$H$11+СВЦЭМ!$D$10+'СЕТ СН'!$H$6-'СЕТ СН'!$H$23</f>
        <v>1155.5444213200003</v>
      </c>
    </row>
    <row r="99" spans="1:25" ht="15.75" x14ac:dyDescent="0.2">
      <c r="A99" s="36">
        <f t="shared" si="2"/>
        <v>42751</v>
      </c>
      <c r="B99" s="37">
        <f>SUMIFS(СВЦЭМ!$D$34:$D$777,СВЦЭМ!$A$34:$A$777,$A99,СВЦЭМ!$B$34:$B$777,B$83)+'СЕТ СН'!$H$11+СВЦЭМ!$D$10+'СЕТ СН'!$H$6-'СЕТ СН'!$H$23</f>
        <v>1189.4727819200002</v>
      </c>
      <c r="C99" s="37">
        <f>SUMIFS(СВЦЭМ!$D$34:$D$777,СВЦЭМ!$A$34:$A$777,$A99,СВЦЭМ!$B$34:$B$777,C$83)+'СЕТ СН'!$H$11+СВЦЭМ!$D$10+'СЕТ СН'!$H$6-'СЕТ СН'!$H$23</f>
        <v>1223.7669999600002</v>
      </c>
      <c r="D99" s="37">
        <f>SUMIFS(СВЦЭМ!$D$34:$D$777,СВЦЭМ!$A$34:$A$777,$A99,СВЦЭМ!$B$34:$B$777,D$83)+'СЕТ СН'!$H$11+СВЦЭМ!$D$10+'СЕТ СН'!$H$6-'СЕТ СН'!$H$23</f>
        <v>1248.4729748100003</v>
      </c>
      <c r="E99" s="37">
        <f>SUMIFS(СВЦЭМ!$D$34:$D$777,СВЦЭМ!$A$34:$A$777,$A99,СВЦЭМ!$B$34:$B$777,E$83)+'СЕТ СН'!$H$11+СВЦЭМ!$D$10+'СЕТ СН'!$H$6-'СЕТ СН'!$H$23</f>
        <v>1260.3163034300001</v>
      </c>
      <c r="F99" s="37">
        <f>SUMIFS(СВЦЭМ!$D$34:$D$777,СВЦЭМ!$A$34:$A$777,$A99,СВЦЭМ!$B$34:$B$777,F$83)+'СЕТ СН'!$H$11+СВЦЭМ!$D$10+'СЕТ СН'!$H$6-'СЕТ СН'!$H$23</f>
        <v>1259.61250307</v>
      </c>
      <c r="G99" s="37">
        <f>SUMIFS(СВЦЭМ!$D$34:$D$777,СВЦЭМ!$A$34:$A$777,$A99,СВЦЭМ!$B$34:$B$777,G$83)+'СЕТ СН'!$H$11+СВЦЭМ!$D$10+'СЕТ СН'!$H$6-'СЕТ СН'!$H$23</f>
        <v>1243.2893810300002</v>
      </c>
      <c r="H99" s="37">
        <f>SUMIFS(СВЦЭМ!$D$34:$D$777,СВЦЭМ!$A$34:$A$777,$A99,СВЦЭМ!$B$34:$B$777,H$83)+'СЕТ СН'!$H$11+СВЦЭМ!$D$10+'СЕТ СН'!$H$6-'СЕТ СН'!$H$23</f>
        <v>1231.5418108700001</v>
      </c>
      <c r="I99" s="37">
        <f>SUMIFS(СВЦЭМ!$D$34:$D$777,СВЦЭМ!$A$34:$A$777,$A99,СВЦЭМ!$B$34:$B$777,I$83)+'СЕТ СН'!$H$11+СВЦЭМ!$D$10+'СЕТ СН'!$H$6-'СЕТ СН'!$H$23</f>
        <v>1171.0813520300003</v>
      </c>
      <c r="J99" s="37">
        <f>SUMIFS(СВЦЭМ!$D$34:$D$777,СВЦЭМ!$A$34:$A$777,$A99,СВЦЭМ!$B$34:$B$777,J$83)+'СЕТ СН'!$H$11+СВЦЭМ!$D$10+'СЕТ СН'!$H$6-'СЕТ СН'!$H$23</f>
        <v>1241.7123151000001</v>
      </c>
      <c r="K99" s="37">
        <f>SUMIFS(СВЦЭМ!$D$34:$D$777,СВЦЭМ!$A$34:$A$777,$A99,СВЦЭМ!$B$34:$B$777,K$83)+'СЕТ СН'!$H$11+СВЦЭМ!$D$10+'СЕТ СН'!$H$6-'СЕТ СН'!$H$23</f>
        <v>1183.2798680400001</v>
      </c>
      <c r="L99" s="37">
        <f>SUMIFS(СВЦЭМ!$D$34:$D$777,СВЦЭМ!$A$34:$A$777,$A99,СВЦЭМ!$B$34:$B$777,L$83)+'СЕТ СН'!$H$11+СВЦЭМ!$D$10+'СЕТ СН'!$H$6-'СЕТ СН'!$H$23</f>
        <v>1188.39073362</v>
      </c>
      <c r="M99" s="37">
        <f>SUMIFS(СВЦЭМ!$D$34:$D$777,СВЦЭМ!$A$34:$A$777,$A99,СВЦЭМ!$B$34:$B$777,M$83)+'СЕТ СН'!$H$11+СВЦЭМ!$D$10+'СЕТ СН'!$H$6-'СЕТ СН'!$H$23</f>
        <v>1182.7027246100001</v>
      </c>
      <c r="N99" s="37">
        <f>SUMIFS(СВЦЭМ!$D$34:$D$777,СВЦЭМ!$A$34:$A$777,$A99,СВЦЭМ!$B$34:$B$777,N$83)+'СЕТ СН'!$H$11+СВЦЭМ!$D$10+'СЕТ СН'!$H$6-'СЕТ СН'!$H$23</f>
        <v>1167.7016042300002</v>
      </c>
      <c r="O99" s="37">
        <f>SUMIFS(СВЦЭМ!$D$34:$D$777,СВЦЭМ!$A$34:$A$777,$A99,СВЦЭМ!$B$34:$B$777,O$83)+'СЕТ СН'!$H$11+СВЦЭМ!$D$10+'СЕТ СН'!$H$6-'СЕТ СН'!$H$23</f>
        <v>1162.8872790800001</v>
      </c>
      <c r="P99" s="37">
        <f>SUMIFS(СВЦЭМ!$D$34:$D$777,СВЦЭМ!$A$34:$A$777,$A99,СВЦЭМ!$B$34:$B$777,P$83)+'СЕТ СН'!$H$11+СВЦЭМ!$D$10+'СЕТ СН'!$H$6-'СЕТ СН'!$H$23</f>
        <v>1161.6118512000003</v>
      </c>
      <c r="Q99" s="37">
        <f>SUMIFS(СВЦЭМ!$D$34:$D$777,СВЦЭМ!$A$34:$A$777,$A99,СВЦЭМ!$B$34:$B$777,Q$83)+'СЕТ СН'!$H$11+СВЦЭМ!$D$10+'СЕТ СН'!$H$6-'СЕТ СН'!$H$23</f>
        <v>1157.8900925600001</v>
      </c>
      <c r="R99" s="37">
        <f>SUMIFS(СВЦЭМ!$D$34:$D$777,СВЦЭМ!$A$34:$A$777,$A99,СВЦЭМ!$B$34:$B$777,R$83)+'СЕТ СН'!$H$11+СВЦЭМ!$D$10+'СЕТ СН'!$H$6-'СЕТ СН'!$H$23</f>
        <v>1162.5911615800001</v>
      </c>
      <c r="S99" s="37">
        <f>SUMIFS(СВЦЭМ!$D$34:$D$777,СВЦЭМ!$A$34:$A$777,$A99,СВЦЭМ!$B$34:$B$777,S$83)+'СЕТ СН'!$H$11+СВЦЭМ!$D$10+'СЕТ СН'!$H$6-'СЕТ СН'!$H$23</f>
        <v>1176.3538655700004</v>
      </c>
      <c r="T99" s="37">
        <f>SUMIFS(СВЦЭМ!$D$34:$D$777,СВЦЭМ!$A$34:$A$777,$A99,СВЦЭМ!$B$34:$B$777,T$83)+'СЕТ СН'!$H$11+СВЦЭМ!$D$10+'СЕТ СН'!$H$6-'СЕТ СН'!$H$23</f>
        <v>1165.34425779</v>
      </c>
      <c r="U99" s="37">
        <f>SUMIFS(СВЦЭМ!$D$34:$D$777,СВЦЭМ!$A$34:$A$777,$A99,СВЦЭМ!$B$34:$B$777,U$83)+'СЕТ СН'!$H$11+СВЦЭМ!$D$10+'СЕТ СН'!$H$6-'СЕТ СН'!$H$23</f>
        <v>1170.4276489700001</v>
      </c>
      <c r="V99" s="37">
        <f>SUMIFS(СВЦЭМ!$D$34:$D$777,СВЦЭМ!$A$34:$A$777,$A99,СВЦЭМ!$B$34:$B$777,V$83)+'СЕТ СН'!$H$11+СВЦЭМ!$D$10+'СЕТ СН'!$H$6-'СЕТ СН'!$H$23</f>
        <v>1178.43705559</v>
      </c>
      <c r="W99" s="37">
        <f>SUMIFS(СВЦЭМ!$D$34:$D$777,СВЦЭМ!$A$34:$A$777,$A99,СВЦЭМ!$B$34:$B$777,W$83)+'СЕТ СН'!$H$11+СВЦЭМ!$D$10+'СЕТ СН'!$H$6-'СЕТ СН'!$H$23</f>
        <v>1172.98258721</v>
      </c>
      <c r="X99" s="37">
        <f>SUMIFS(СВЦЭМ!$D$34:$D$777,СВЦЭМ!$A$34:$A$777,$A99,СВЦЭМ!$B$34:$B$777,X$83)+'СЕТ СН'!$H$11+СВЦЭМ!$D$10+'СЕТ СН'!$H$6-'СЕТ СН'!$H$23</f>
        <v>1174.9539705400002</v>
      </c>
      <c r="Y99" s="37">
        <f>SUMIFS(СВЦЭМ!$D$34:$D$777,СВЦЭМ!$A$34:$A$777,$A99,СВЦЭМ!$B$34:$B$777,Y$83)+'СЕТ СН'!$H$11+СВЦЭМ!$D$10+'СЕТ СН'!$H$6-'СЕТ СН'!$H$23</f>
        <v>1170.9742353000001</v>
      </c>
    </row>
    <row r="100" spans="1:25" ht="15.75" x14ac:dyDescent="0.2">
      <c r="A100" s="36">
        <f t="shared" si="2"/>
        <v>42752</v>
      </c>
      <c r="B100" s="37">
        <f>SUMIFS(СВЦЭМ!$D$34:$D$777,СВЦЭМ!$A$34:$A$777,$A100,СВЦЭМ!$B$34:$B$777,B$83)+'СЕТ СН'!$H$11+СВЦЭМ!$D$10+'СЕТ СН'!$H$6-'СЕТ СН'!$H$23</f>
        <v>1174.51857324</v>
      </c>
      <c r="C100" s="37">
        <f>SUMIFS(СВЦЭМ!$D$34:$D$777,СВЦЭМ!$A$34:$A$777,$A100,СВЦЭМ!$B$34:$B$777,C$83)+'СЕТ СН'!$H$11+СВЦЭМ!$D$10+'СЕТ СН'!$H$6-'СЕТ СН'!$H$23</f>
        <v>1194.17411515</v>
      </c>
      <c r="D100" s="37">
        <f>SUMIFS(СВЦЭМ!$D$34:$D$777,СВЦЭМ!$A$34:$A$777,$A100,СВЦЭМ!$B$34:$B$777,D$83)+'СЕТ СН'!$H$11+СВЦЭМ!$D$10+'СЕТ СН'!$H$6-'СЕТ СН'!$H$23</f>
        <v>1248.0603696300004</v>
      </c>
      <c r="E100" s="37">
        <f>SUMIFS(СВЦЭМ!$D$34:$D$777,СВЦЭМ!$A$34:$A$777,$A100,СВЦЭМ!$B$34:$B$777,E$83)+'СЕТ СН'!$H$11+СВЦЭМ!$D$10+'СЕТ СН'!$H$6-'СЕТ СН'!$H$23</f>
        <v>1241.1879652000002</v>
      </c>
      <c r="F100" s="37">
        <f>SUMIFS(СВЦЭМ!$D$34:$D$777,СВЦЭМ!$A$34:$A$777,$A100,СВЦЭМ!$B$34:$B$777,F$83)+'СЕТ СН'!$H$11+СВЦЭМ!$D$10+'СЕТ СН'!$H$6-'СЕТ СН'!$H$23</f>
        <v>1242.5797440700003</v>
      </c>
      <c r="G100" s="37">
        <f>SUMIFS(СВЦЭМ!$D$34:$D$777,СВЦЭМ!$A$34:$A$777,$A100,СВЦЭМ!$B$34:$B$777,G$83)+'СЕТ СН'!$H$11+СВЦЭМ!$D$10+'СЕТ СН'!$H$6-'СЕТ СН'!$H$23</f>
        <v>1222.2677819800001</v>
      </c>
      <c r="H100" s="37">
        <f>SUMIFS(СВЦЭМ!$D$34:$D$777,СВЦЭМ!$A$34:$A$777,$A100,СВЦЭМ!$B$34:$B$777,H$83)+'СЕТ СН'!$H$11+СВЦЭМ!$D$10+'СЕТ СН'!$H$6-'СЕТ СН'!$H$23</f>
        <v>1149.8167829100003</v>
      </c>
      <c r="I100" s="37">
        <f>SUMIFS(СВЦЭМ!$D$34:$D$777,СВЦЭМ!$A$34:$A$777,$A100,СВЦЭМ!$B$34:$B$777,I$83)+'СЕТ СН'!$H$11+СВЦЭМ!$D$10+'СЕТ СН'!$H$6-'СЕТ СН'!$H$23</f>
        <v>1179.8514840800003</v>
      </c>
      <c r="J100" s="37">
        <f>SUMIFS(СВЦЭМ!$D$34:$D$777,СВЦЭМ!$A$34:$A$777,$A100,СВЦЭМ!$B$34:$B$777,J$83)+'СЕТ СН'!$H$11+СВЦЭМ!$D$10+'СЕТ СН'!$H$6-'СЕТ СН'!$H$23</f>
        <v>1137.1315000000004</v>
      </c>
      <c r="K100" s="37">
        <f>SUMIFS(СВЦЭМ!$D$34:$D$777,СВЦЭМ!$A$34:$A$777,$A100,СВЦЭМ!$B$34:$B$777,K$83)+'СЕТ СН'!$H$11+СВЦЭМ!$D$10+'СЕТ СН'!$H$6-'СЕТ СН'!$H$23</f>
        <v>1160.6057852000004</v>
      </c>
      <c r="L100" s="37">
        <f>SUMIFS(СВЦЭМ!$D$34:$D$777,СВЦЭМ!$A$34:$A$777,$A100,СВЦЭМ!$B$34:$B$777,L$83)+'СЕТ СН'!$H$11+СВЦЭМ!$D$10+'СЕТ СН'!$H$6-'СЕТ СН'!$H$23</f>
        <v>1173.6866028300001</v>
      </c>
      <c r="M100" s="37">
        <f>SUMIFS(СВЦЭМ!$D$34:$D$777,СВЦЭМ!$A$34:$A$777,$A100,СВЦЭМ!$B$34:$B$777,M$83)+'СЕТ СН'!$H$11+СВЦЭМ!$D$10+'СЕТ СН'!$H$6-'СЕТ СН'!$H$23</f>
        <v>1182.8141698700001</v>
      </c>
      <c r="N100" s="37">
        <f>SUMIFS(СВЦЭМ!$D$34:$D$777,СВЦЭМ!$A$34:$A$777,$A100,СВЦЭМ!$B$34:$B$777,N$83)+'СЕТ СН'!$H$11+СВЦЭМ!$D$10+'СЕТ СН'!$H$6-'СЕТ СН'!$H$23</f>
        <v>1184.2658134400003</v>
      </c>
      <c r="O100" s="37">
        <f>SUMIFS(СВЦЭМ!$D$34:$D$777,СВЦЭМ!$A$34:$A$777,$A100,СВЦЭМ!$B$34:$B$777,O$83)+'СЕТ СН'!$H$11+СВЦЭМ!$D$10+'СЕТ СН'!$H$6-'СЕТ СН'!$H$23</f>
        <v>1180.2735740100002</v>
      </c>
      <c r="P100" s="37">
        <f>SUMIFS(СВЦЭМ!$D$34:$D$777,СВЦЭМ!$A$34:$A$777,$A100,СВЦЭМ!$B$34:$B$777,P$83)+'СЕТ СН'!$H$11+СВЦЭМ!$D$10+'СЕТ СН'!$H$6-'СЕТ СН'!$H$23</f>
        <v>1177.9188578500002</v>
      </c>
      <c r="Q100" s="37">
        <f>SUMIFS(СВЦЭМ!$D$34:$D$777,СВЦЭМ!$A$34:$A$777,$A100,СВЦЭМ!$B$34:$B$777,Q$83)+'СЕТ СН'!$H$11+СВЦЭМ!$D$10+'СЕТ СН'!$H$6-'СЕТ СН'!$H$23</f>
        <v>1171.1381802200003</v>
      </c>
      <c r="R100" s="37">
        <f>SUMIFS(СВЦЭМ!$D$34:$D$777,СВЦЭМ!$A$34:$A$777,$A100,СВЦЭМ!$B$34:$B$777,R$83)+'СЕТ СН'!$H$11+СВЦЭМ!$D$10+'СЕТ СН'!$H$6-'СЕТ СН'!$H$23</f>
        <v>1168.2560698500001</v>
      </c>
      <c r="S100" s="37">
        <f>SUMIFS(СВЦЭМ!$D$34:$D$777,СВЦЭМ!$A$34:$A$777,$A100,СВЦЭМ!$B$34:$B$777,S$83)+'СЕТ СН'!$H$11+СВЦЭМ!$D$10+'СЕТ СН'!$H$6-'СЕТ СН'!$H$23</f>
        <v>1139.44440179</v>
      </c>
      <c r="T100" s="37">
        <f>SUMIFS(СВЦЭМ!$D$34:$D$777,СВЦЭМ!$A$34:$A$777,$A100,СВЦЭМ!$B$34:$B$777,T$83)+'СЕТ СН'!$H$11+СВЦЭМ!$D$10+'СЕТ СН'!$H$6-'СЕТ СН'!$H$23</f>
        <v>1120.02979168</v>
      </c>
      <c r="U100" s="37">
        <f>SUMIFS(СВЦЭМ!$D$34:$D$777,СВЦЭМ!$A$34:$A$777,$A100,СВЦЭМ!$B$34:$B$777,U$83)+'СЕТ СН'!$H$11+СВЦЭМ!$D$10+'СЕТ СН'!$H$6-'СЕТ СН'!$H$23</f>
        <v>1138.2272773700001</v>
      </c>
      <c r="V100" s="37">
        <f>SUMIFS(СВЦЭМ!$D$34:$D$777,СВЦЭМ!$A$34:$A$777,$A100,СВЦЭМ!$B$34:$B$777,V$83)+'СЕТ СН'!$H$11+СВЦЭМ!$D$10+'СЕТ СН'!$H$6-'СЕТ СН'!$H$23</f>
        <v>1150.0851553500002</v>
      </c>
      <c r="W100" s="37">
        <f>SUMIFS(СВЦЭМ!$D$34:$D$777,СВЦЭМ!$A$34:$A$777,$A100,СВЦЭМ!$B$34:$B$777,W$83)+'СЕТ СН'!$H$11+СВЦЭМ!$D$10+'СЕТ СН'!$H$6-'СЕТ СН'!$H$23</f>
        <v>1160.2045874</v>
      </c>
      <c r="X100" s="37">
        <f>SUMIFS(СВЦЭМ!$D$34:$D$777,СВЦЭМ!$A$34:$A$777,$A100,СВЦЭМ!$B$34:$B$777,X$83)+'СЕТ СН'!$H$11+СВЦЭМ!$D$10+'СЕТ СН'!$H$6-'СЕТ СН'!$H$23</f>
        <v>1176.5490222200001</v>
      </c>
      <c r="Y100" s="37">
        <f>SUMIFS(СВЦЭМ!$D$34:$D$777,СВЦЭМ!$A$34:$A$777,$A100,СВЦЭМ!$B$34:$B$777,Y$83)+'СЕТ СН'!$H$11+СВЦЭМ!$D$10+'СЕТ СН'!$H$6-'СЕТ СН'!$H$23</f>
        <v>1164.41912499</v>
      </c>
    </row>
    <row r="101" spans="1:25" ht="15.75" x14ac:dyDescent="0.2">
      <c r="A101" s="36">
        <f t="shared" si="2"/>
        <v>42753</v>
      </c>
      <c r="B101" s="37">
        <f>SUMIFS(СВЦЭМ!$D$34:$D$777,СВЦЭМ!$A$34:$A$777,$A101,СВЦЭМ!$B$34:$B$777,B$83)+'СЕТ СН'!$H$11+СВЦЭМ!$D$10+'СЕТ СН'!$H$6-'СЕТ СН'!$H$23</f>
        <v>1242.1407439500003</v>
      </c>
      <c r="C101" s="37">
        <f>SUMIFS(СВЦЭМ!$D$34:$D$777,СВЦЭМ!$A$34:$A$777,$A101,СВЦЭМ!$B$34:$B$777,C$83)+'СЕТ СН'!$H$11+СВЦЭМ!$D$10+'СЕТ СН'!$H$6-'СЕТ СН'!$H$23</f>
        <v>1260.0234834800003</v>
      </c>
      <c r="D101" s="37">
        <f>SUMIFS(СВЦЭМ!$D$34:$D$777,СВЦЭМ!$A$34:$A$777,$A101,СВЦЭМ!$B$34:$B$777,D$83)+'СЕТ СН'!$H$11+СВЦЭМ!$D$10+'СЕТ СН'!$H$6-'СЕТ СН'!$H$23</f>
        <v>1262.4285619000002</v>
      </c>
      <c r="E101" s="37">
        <f>SUMIFS(СВЦЭМ!$D$34:$D$777,СВЦЭМ!$A$34:$A$777,$A101,СВЦЭМ!$B$34:$B$777,E$83)+'СЕТ СН'!$H$11+СВЦЭМ!$D$10+'СЕТ СН'!$H$6-'СЕТ СН'!$H$23</f>
        <v>1274.2303128100002</v>
      </c>
      <c r="F101" s="37">
        <f>SUMIFS(СВЦЭМ!$D$34:$D$777,СВЦЭМ!$A$34:$A$777,$A101,СВЦЭМ!$B$34:$B$777,F$83)+'СЕТ СН'!$H$11+СВЦЭМ!$D$10+'СЕТ СН'!$H$6-'СЕТ СН'!$H$23</f>
        <v>1273.8938625000001</v>
      </c>
      <c r="G101" s="37">
        <f>SUMIFS(СВЦЭМ!$D$34:$D$777,СВЦЭМ!$A$34:$A$777,$A101,СВЦЭМ!$B$34:$B$777,G$83)+'СЕТ СН'!$H$11+СВЦЭМ!$D$10+'СЕТ СН'!$H$6-'СЕТ СН'!$H$23</f>
        <v>1262.7277197600001</v>
      </c>
      <c r="H101" s="37">
        <f>SUMIFS(СВЦЭМ!$D$34:$D$777,СВЦЭМ!$A$34:$A$777,$A101,СВЦЭМ!$B$34:$B$777,H$83)+'СЕТ СН'!$H$11+СВЦЭМ!$D$10+'СЕТ СН'!$H$6-'СЕТ СН'!$H$23</f>
        <v>1241.2490389200002</v>
      </c>
      <c r="I101" s="37">
        <f>SUMIFS(СВЦЭМ!$D$34:$D$777,СВЦЭМ!$A$34:$A$777,$A101,СВЦЭМ!$B$34:$B$777,I$83)+'СЕТ СН'!$H$11+СВЦЭМ!$D$10+'СЕТ СН'!$H$6-'СЕТ СН'!$H$23</f>
        <v>1187.8224218200003</v>
      </c>
      <c r="J101" s="37">
        <f>SUMIFS(СВЦЭМ!$D$34:$D$777,СВЦЭМ!$A$34:$A$777,$A101,СВЦЭМ!$B$34:$B$777,J$83)+'СЕТ СН'!$H$11+СВЦЭМ!$D$10+'СЕТ СН'!$H$6-'СЕТ СН'!$H$23</f>
        <v>1151.7077118900002</v>
      </c>
      <c r="K101" s="37">
        <f>SUMIFS(СВЦЭМ!$D$34:$D$777,СВЦЭМ!$A$34:$A$777,$A101,СВЦЭМ!$B$34:$B$777,K$83)+'СЕТ СН'!$H$11+СВЦЭМ!$D$10+'СЕТ СН'!$H$6-'СЕТ СН'!$H$23</f>
        <v>1143.2159946400002</v>
      </c>
      <c r="L101" s="37">
        <f>SUMIFS(СВЦЭМ!$D$34:$D$777,СВЦЭМ!$A$34:$A$777,$A101,СВЦЭМ!$B$34:$B$777,L$83)+'СЕТ СН'!$H$11+СВЦЭМ!$D$10+'СЕТ СН'!$H$6-'СЕТ СН'!$H$23</f>
        <v>1146.6945525700003</v>
      </c>
      <c r="M101" s="37">
        <f>SUMIFS(СВЦЭМ!$D$34:$D$777,СВЦЭМ!$A$34:$A$777,$A101,СВЦЭМ!$B$34:$B$777,M$83)+'СЕТ СН'!$H$11+СВЦЭМ!$D$10+'СЕТ СН'!$H$6-'СЕТ СН'!$H$23</f>
        <v>1145.2756847100004</v>
      </c>
      <c r="N101" s="37">
        <f>SUMIFS(СВЦЭМ!$D$34:$D$777,СВЦЭМ!$A$34:$A$777,$A101,СВЦЭМ!$B$34:$B$777,N$83)+'СЕТ СН'!$H$11+СВЦЭМ!$D$10+'СЕТ СН'!$H$6-'СЕТ СН'!$H$23</f>
        <v>1145.2933948600003</v>
      </c>
      <c r="O101" s="37">
        <f>SUMIFS(СВЦЭМ!$D$34:$D$777,СВЦЭМ!$A$34:$A$777,$A101,СВЦЭМ!$B$34:$B$777,O$83)+'СЕТ СН'!$H$11+СВЦЭМ!$D$10+'СЕТ СН'!$H$6-'СЕТ СН'!$H$23</f>
        <v>1147.88374922</v>
      </c>
      <c r="P101" s="37">
        <f>SUMIFS(СВЦЭМ!$D$34:$D$777,СВЦЭМ!$A$34:$A$777,$A101,СВЦЭМ!$B$34:$B$777,P$83)+'СЕТ СН'!$H$11+СВЦЭМ!$D$10+'СЕТ СН'!$H$6-'СЕТ СН'!$H$23</f>
        <v>1154.1643452500002</v>
      </c>
      <c r="Q101" s="37">
        <f>SUMIFS(СВЦЭМ!$D$34:$D$777,СВЦЭМ!$A$34:$A$777,$A101,СВЦЭМ!$B$34:$B$777,Q$83)+'СЕТ СН'!$H$11+СВЦЭМ!$D$10+'СЕТ СН'!$H$6-'СЕТ СН'!$H$23</f>
        <v>1164.0086293400004</v>
      </c>
      <c r="R101" s="37">
        <f>SUMIFS(СВЦЭМ!$D$34:$D$777,СВЦЭМ!$A$34:$A$777,$A101,СВЦЭМ!$B$34:$B$777,R$83)+'СЕТ СН'!$H$11+СВЦЭМ!$D$10+'СЕТ СН'!$H$6-'СЕТ СН'!$H$23</f>
        <v>1163.2952503300003</v>
      </c>
      <c r="S101" s="37">
        <f>SUMIFS(СВЦЭМ!$D$34:$D$777,СВЦЭМ!$A$34:$A$777,$A101,СВЦЭМ!$B$34:$B$777,S$83)+'СЕТ СН'!$H$11+СВЦЭМ!$D$10+'СЕТ СН'!$H$6-'СЕТ СН'!$H$23</f>
        <v>1144.4648455500001</v>
      </c>
      <c r="T101" s="37">
        <f>SUMIFS(СВЦЭМ!$D$34:$D$777,СВЦЭМ!$A$34:$A$777,$A101,СВЦЭМ!$B$34:$B$777,T$83)+'СЕТ СН'!$H$11+СВЦЭМ!$D$10+'СЕТ СН'!$H$6-'СЕТ СН'!$H$23</f>
        <v>1131.0170658500001</v>
      </c>
      <c r="U101" s="37">
        <f>SUMIFS(СВЦЭМ!$D$34:$D$777,СВЦЭМ!$A$34:$A$777,$A101,СВЦЭМ!$B$34:$B$777,U$83)+'СЕТ СН'!$H$11+СВЦЭМ!$D$10+'СЕТ СН'!$H$6-'СЕТ СН'!$H$23</f>
        <v>1134.6088032300004</v>
      </c>
      <c r="V101" s="37">
        <f>SUMIFS(СВЦЭМ!$D$34:$D$777,СВЦЭМ!$A$34:$A$777,$A101,СВЦЭМ!$B$34:$B$777,V$83)+'СЕТ СН'!$H$11+СВЦЭМ!$D$10+'СЕТ СН'!$H$6-'СЕТ СН'!$H$23</f>
        <v>1130.6019386900002</v>
      </c>
      <c r="W101" s="37">
        <f>SUMIFS(СВЦЭМ!$D$34:$D$777,СВЦЭМ!$A$34:$A$777,$A101,СВЦЭМ!$B$34:$B$777,W$83)+'СЕТ СН'!$H$11+СВЦЭМ!$D$10+'СЕТ СН'!$H$6-'СЕТ СН'!$H$23</f>
        <v>1131.0965508900003</v>
      </c>
      <c r="X101" s="37">
        <f>SUMIFS(СВЦЭМ!$D$34:$D$777,СВЦЭМ!$A$34:$A$777,$A101,СВЦЭМ!$B$34:$B$777,X$83)+'СЕТ СН'!$H$11+СВЦЭМ!$D$10+'СЕТ СН'!$H$6-'СЕТ СН'!$H$23</f>
        <v>1155.9765428800001</v>
      </c>
      <c r="Y101" s="37">
        <f>SUMIFS(СВЦЭМ!$D$34:$D$777,СВЦЭМ!$A$34:$A$777,$A101,СВЦЭМ!$B$34:$B$777,Y$83)+'СЕТ СН'!$H$11+СВЦЭМ!$D$10+'СЕТ СН'!$H$6-'СЕТ СН'!$H$23</f>
        <v>1185.5461111300001</v>
      </c>
    </row>
    <row r="102" spans="1:25" ht="15.75" x14ac:dyDescent="0.2">
      <c r="A102" s="36">
        <f t="shared" si="2"/>
        <v>42754</v>
      </c>
      <c r="B102" s="37">
        <f>SUMIFS(СВЦЭМ!$D$34:$D$777,СВЦЭМ!$A$34:$A$777,$A102,СВЦЭМ!$B$34:$B$777,B$83)+'СЕТ СН'!$H$11+СВЦЭМ!$D$10+'СЕТ СН'!$H$6-'СЕТ СН'!$H$23</f>
        <v>1202.9322769500004</v>
      </c>
      <c r="C102" s="37">
        <f>SUMIFS(СВЦЭМ!$D$34:$D$777,СВЦЭМ!$A$34:$A$777,$A102,СВЦЭМ!$B$34:$B$777,C$83)+'СЕТ СН'!$H$11+СВЦЭМ!$D$10+'СЕТ СН'!$H$6-'СЕТ СН'!$H$23</f>
        <v>1239.89265888</v>
      </c>
      <c r="D102" s="37">
        <f>SUMIFS(СВЦЭМ!$D$34:$D$777,СВЦЭМ!$A$34:$A$777,$A102,СВЦЭМ!$B$34:$B$777,D$83)+'СЕТ СН'!$H$11+СВЦЭМ!$D$10+'СЕТ СН'!$H$6-'СЕТ СН'!$H$23</f>
        <v>1265.5679862200004</v>
      </c>
      <c r="E102" s="37">
        <f>SUMIFS(СВЦЭМ!$D$34:$D$777,СВЦЭМ!$A$34:$A$777,$A102,СВЦЭМ!$B$34:$B$777,E$83)+'СЕТ СН'!$H$11+СВЦЭМ!$D$10+'СЕТ СН'!$H$6-'СЕТ СН'!$H$23</f>
        <v>1273.9459801800003</v>
      </c>
      <c r="F102" s="37">
        <f>SUMIFS(СВЦЭМ!$D$34:$D$777,СВЦЭМ!$A$34:$A$777,$A102,СВЦЭМ!$B$34:$B$777,F$83)+'СЕТ СН'!$H$11+СВЦЭМ!$D$10+'СЕТ СН'!$H$6-'СЕТ СН'!$H$23</f>
        <v>1268.6184497000004</v>
      </c>
      <c r="G102" s="37">
        <f>SUMIFS(СВЦЭМ!$D$34:$D$777,СВЦЭМ!$A$34:$A$777,$A102,СВЦЭМ!$B$34:$B$777,G$83)+'СЕТ СН'!$H$11+СВЦЭМ!$D$10+'СЕТ СН'!$H$6-'СЕТ СН'!$H$23</f>
        <v>1254.9492471400004</v>
      </c>
      <c r="H102" s="37">
        <f>SUMIFS(СВЦЭМ!$D$34:$D$777,СВЦЭМ!$A$34:$A$777,$A102,СВЦЭМ!$B$34:$B$777,H$83)+'СЕТ СН'!$H$11+СВЦЭМ!$D$10+'СЕТ СН'!$H$6-'СЕТ СН'!$H$23</f>
        <v>1205.33579749</v>
      </c>
      <c r="I102" s="37">
        <f>SUMIFS(СВЦЭМ!$D$34:$D$777,СВЦЭМ!$A$34:$A$777,$A102,СВЦЭМ!$B$34:$B$777,I$83)+'СЕТ СН'!$H$11+СВЦЭМ!$D$10+'СЕТ СН'!$H$6-'СЕТ СН'!$H$23</f>
        <v>1166.97328771</v>
      </c>
      <c r="J102" s="37">
        <f>SUMIFS(СВЦЭМ!$D$34:$D$777,СВЦЭМ!$A$34:$A$777,$A102,СВЦЭМ!$B$34:$B$777,J$83)+'СЕТ СН'!$H$11+СВЦЭМ!$D$10+'СЕТ СН'!$H$6-'СЕТ СН'!$H$23</f>
        <v>1146.5715298700002</v>
      </c>
      <c r="K102" s="37">
        <f>SUMIFS(СВЦЭМ!$D$34:$D$777,СВЦЭМ!$A$34:$A$777,$A102,СВЦЭМ!$B$34:$B$777,K$83)+'СЕТ СН'!$H$11+СВЦЭМ!$D$10+'СЕТ СН'!$H$6-'СЕТ СН'!$H$23</f>
        <v>1130.59584958</v>
      </c>
      <c r="L102" s="37">
        <f>SUMIFS(СВЦЭМ!$D$34:$D$777,СВЦЭМ!$A$34:$A$777,$A102,СВЦЭМ!$B$34:$B$777,L$83)+'СЕТ СН'!$H$11+СВЦЭМ!$D$10+'СЕТ СН'!$H$6-'СЕТ СН'!$H$23</f>
        <v>1137.7432656000001</v>
      </c>
      <c r="M102" s="37">
        <f>SUMIFS(СВЦЭМ!$D$34:$D$777,СВЦЭМ!$A$34:$A$777,$A102,СВЦЭМ!$B$34:$B$777,M$83)+'СЕТ СН'!$H$11+СВЦЭМ!$D$10+'СЕТ СН'!$H$6-'СЕТ СН'!$H$23</f>
        <v>1137.6023823100004</v>
      </c>
      <c r="N102" s="37">
        <f>SUMIFS(СВЦЭМ!$D$34:$D$777,СВЦЭМ!$A$34:$A$777,$A102,СВЦЭМ!$B$34:$B$777,N$83)+'СЕТ СН'!$H$11+СВЦЭМ!$D$10+'СЕТ СН'!$H$6-'СЕТ СН'!$H$23</f>
        <v>1151.0106375800001</v>
      </c>
      <c r="O102" s="37">
        <f>SUMIFS(СВЦЭМ!$D$34:$D$777,СВЦЭМ!$A$34:$A$777,$A102,СВЦЭМ!$B$34:$B$777,O$83)+'СЕТ СН'!$H$11+СВЦЭМ!$D$10+'СЕТ СН'!$H$6-'СЕТ СН'!$H$23</f>
        <v>1155.0202830600001</v>
      </c>
      <c r="P102" s="37">
        <f>SUMIFS(СВЦЭМ!$D$34:$D$777,СВЦЭМ!$A$34:$A$777,$A102,СВЦЭМ!$B$34:$B$777,P$83)+'СЕТ СН'!$H$11+СВЦЭМ!$D$10+'СЕТ СН'!$H$6-'СЕТ СН'!$H$23</f>
        <v>1167.9423953300002</v>
      </c>
      <c r="Q102" s="37">
        <f>SUMIFS(СВЦЭМ!$D$34:$D$777,СВЦЭМ!$A$34:$A$777,$A102,СВЦЭМ!$B$34:$B$777,Q$83)+'СЕТ СН'!$H$11+СВЦЭМ!$D$10+'СЕТ СН'!$H$6-'СЕТ СН'!$H$23</f>
        <v>1182.9626380600002</v>
      </c>
      <c r="R102" s="37">
        <f>SUMIFS(СВЦЭМ!$D$34:$D$777,СВЦЭМ!$A$34:$A$777,$A102,СВЦЭМ!$B$34:$B$777,R$83)+'СЕТ СН'!$H$11+СВЦЭМ!$D$10+'СЕТ СН'!$H$6-'СЕТ СН'!$H$23</f>
        <v>1174.6639256500002</v>
      </c>
      <c r="S102" s="37">
        <f>SUMIFS(СВЦЭМ!$D$34:$D$777,СВЦЭМ!$A$34:$A$777,$A102,СВЦЭМ!$B$34:$B$777,S$83)+'СЕТ СН'!$H$11+СВЦЭМ!$D$10+'СЕТ СН'!$H$6-'СЕТ СН'!$H$23</f>
        <v>1156.9822314600001</v>
      </c>
      <c r="T102" s="37">
        <f>SUMIFS(СВЦЭМ!$D$34:$D$777,СВЦЭМ!$A$34:$A$777,$A102,СВЦЭМ!$B$34:$B$777,T$83)+'СЕТ СН'!$H$11+СВЦЭМ!$D$10+'СЕТ СН'!$H$6-'СЕТ СН'!$H$23</f>
        <v>1139.5773040200002</v>
      </c>
      <c r="U102" s="37">
        <f>SUMIFS(СВЦЭМ!$D$34:$D$777,СВЦЭМ!$A$34:$A$777,$A102,СВЦЭМ!$B$34:$B$777,U$83)+'СЕТ СН'!$H$11+СВЦЭМ!$D$10+'СЕТ СН'!$H$6-'СЕТ СН'!$H$23</f>
        <v>1138.7418943000002</v>
      </c>
      <c r="V102" s="37">
        <f>SUMIFS(СВЦЭМ!$D$34:$D$777,СВЦЭМ!$A$34:$A$777,$A102,СВЦЭМ!$B$34:$B$777,V$83)+'СЕТ СН'!$H$11+СВЦЭМ!$D$10+'СЕТ СН'!$H$6-'СЕТ СН'!$H$23</f>
        <v>1155.0172907600004</v>
      </c>
      <c r="W102" s="37">
        <f>SUMIFS(СВЦЭМ!$D$34:$D$777,СВЦЭМ!$A$34:$A$777,$A102,СВЦЭМ!$B$34:$B$777,W$83)+'СЕТ СН'!$H$11+СВЦЭМ!$D$10+'СЕТ СН'!$H$6-'СЕТ СН'!$H$23</f>
        <v>1135.2256870600004</v>
      </c>
      <c r="X102" s="37">
        <f>SUMIFS(СВЦЭМ!$D$34:$D$777,СВЦЭМ!$A$34:$A$777,$A102,СВЦЭМ!$B$34:$B$777,X$83)+'СЕТ СН'!$H$11+СВЦЭМ!$D$10+'СЕТ СН'!$H$6-'СЕТ СН'!$H$23</f>
        <v>1136.8449580300003</v>
      </c>
      <c r="Y102" s="37">
        <f>SUMIFS(СВЦЭМ!$D$34:$D$777,СВЦЭМ!$A$34:$A$777,$A102,СВЦЭМ!$B$34:$B$777,Y$83)+'СЕТ СН'!$H$11+СВЦЭМ!$D$10+'СЕТ СН'!$H$6-'СЕТ СН'!$H$23</f>
        <v>1169.5970032300002</v>
      </c>
    </row>
    <row r="103" spans="1:25" ht="15.75" x14ac:dyDescent="0.2">
      <c r="A103" s="36">
        <f t="shared" si="2"/>
        <v>42755</v>
      </c>
      <c r="B103" s="37">
        <f>SUMIFS(СВЦЭМ!$D$34:$D$777,СВЦЭМ!$A$34:$A$777,$A103,СВЦЭМ!$B$34:$B$777,B$83)+'СЕТ СН'!$H$11+СВЦЭМ!$D$10+'СЕТ СН'!$H$6-'СЕТ СН'!$H$23</f>
        <v>1203.6967881200003</v>
      </c>
      <c r="C103" s="37">
        <f>SUMIFS(СВЦЭМ!$D$34:$D$777,СВЦЭМ!$A$34:$A$777,$A103,СВЦЭМ!$B$34:$B$777,C$83)+'СЕТ СН'!$H$11+СВЦЭМ!$D$10+'СЕТ СН'!$H$6-'СЕТ СН'!$H$23</f>
        <v>1231.5426171200002</v>
      </c>
      <c r="D103" s="37">
        <f>SUMIFS(СВЦЭМ!$D$34:$D$777,СВЦЭМ!$A$34:$A$777,$A103,СВЦЭМ!$B$34:$B$777,D$83)+'СЕТ СН'!$H$11+СВЦЭМ!$D$10+'СЕТ СН'!$H$6-'СЕТ СН'!$H$23</f>
        <v>1250.4762254500001</v>
      </c>
      <c r="E103" s="37">
        <f>SUMIFS(СВЦЭМ!$D$34:$D$777,СВЦЭМ!$A$34:$A$777,$A103,СВЦЭМ!$B$34:$B$777,E$83)+'СЕТ СН'!$H$11+СВЦЭМ!$D$10+'СЕТ СН'!$H$6-'СЕТ СН'!$H$23</f>
        <v>1260.0291262300002</v>
      </c>
      <c r="F103" s="37">
        <f>SUMIFS(СВЦЭМ!$D$34:$D$777,СВЦЭМ!$A$34:$A$777,$A103,СВЦЭМ!$B$34:$B$777,F$83)+'СЕТ СН'!$H$11+СВЦЭМ!$D$10+'СЕТ СН'!$H$6-'СЕТ СН'!$H$23</f>
        <v>1261.4947143600002</v>
      </c>
      <c r="G103" s="37">
        <f>SUMIFS(СВЦЭМ!$D$34:$D$777,СВЦЭМ!$A$34:$A$777,$A103,СВЦЭМ!$B$34:$B$777,G$83)+'СЕТ СН'!$H$11+СВЦЭМ!$D$10+'СЕТ СН'!$H$6-'СЕТ СН'!$H$23</f>
        <v>1243.3973312400003</v>
      </c>
      <c r="H103" s="37">
        <f>SUMIFS(СВЦЭМ!$D$34:$D$777,СВЦЭМ!$A$34:$A$777,$A103,СВЦЭМ!$B$34:$B$777,H$83)+'СЕТ СН'!$H$11+СВЦЭМ!$D$10+'СЕТ СН'!$H$6-'СЕТ СН'!$H$23</f>
        <v>1212.5491893600001</v>
      </c>
      <c r="I103" s="37">
        <f>SUMIFS(СВЦЭМ!$D$34:$D$777,СВЦЭМ!$A$34:$A$777,$A103,СВЦЭМ!$B$34:$B$777,I$83)+'СЕТ СН'!$H$11+СВЦЭМ!$D$10+'СЕТ СН'!$H$6-'СЕТ СН'!$H$23</f>
        <v>1175.3534395300003</v>
      </c>
      <c r="J103" s="37">
        <f>SUMIFS(СВЦЭМ!$D$34:$D$777,СВЦЭМ!$A$34:$A$777,$A103,СВЦЭМ!$B$34:$B$777,J$83)+'СЕТ СН'!$H$11+СВЦЭМ!$D$10+'СЕТ СН'!$H$6-'СЕТ СН'!$H$23</f>
        <v>1141.2886413200004</v>
      </c>
      <c r="K103" s="37">
        <f>SUMIFS(СВЦЭМ!$D$34:$D$777,СВЦЭМ!$A$34:$A$777,$A103,СВЦЭМ!$B$34:$B$777,K$83)+'СЕТ СН'!$H$11+СВЦЭМ!$D$10+'СЕТ СН'!$H$6-'СЕТ СН'!$H$23</f>
        <v>1136.8422165800002</v>
      </c>
      <c r="L103" s="37">
        <f>SUMIFS(СВЦЭМ!$D$34:$D$777,СВЦЭМ!$A$34:$A$777,$A103,СВЦЭМ!$B$34:$B$777,L$83)+'СЕТ СН'!$H$11+СВЦЭМ!$D$10+'СЕТ СН'!$H$6-'СЕТ СН'!$H$23</f>
        <v>1133.1266054900002</v>
      </c>
      <c r="M103" s="37">
        <f>SUMIFS(СВЦЭМ!$D$34:$D$777,СВЦЭМ!$A$34:$A$777,$A103,СВЦЭМ!$B$34:$B$777,M$83)+'СЕТ СН'!$H$11+СВЦЭМ!$D$10+'СЕТ СН'!$H$6-'СЕТ СН'!$H$23</f>
        <v>1129.2598253800002</v>
      </c>
      <c r="N103" s="37">
        <f>SUMIFS(СВЦЭМ!$D$34:$D$777,СВЦЭМ!$A$34:$A$777,$A103,СВЦЭМ!$B$34:$B$777,N$83)+'СЕТ СН'!$H$11+СВЦЭМ!$D$10+'СЕТ СН'!$H$6-'СЕТ СН'!$H$23</f>
        <v>1152.0494587800004</v>
      </c>
      <c r="O103" s="37">
        <f>SUMIFS(СВЦЭМ!$D$34:$D$777,СВЦЭМ!$A$34:$A$777,$A103,СВЦЭМ!$B$34:$B$777,O$83)+'СЕТ СН'!$H$11+СВЦЭМ!$D$10+'СЕТ СН'!$H$6-'СЕТ СН'!$H$23</f>
        <v>1158.8634244200002</v>
      </c>
      <c r="P103" s="37">
        <f>SUMIFS(СВЦЭМ!$D$34:$D$777,СВЦЭМ!$A$34:$A$777,$A103,СВЦЭМ!$B$34:$B$777,P$83)+'СЕТ СН'!$H$11+СВЦЭМ!$D$10+'СЕТ СН'!$H$6-'СЕТ СН'!$H$23</f>
        <v>1170.54810086</v>
      </c>
      <c r="Q103" s="37">
        <f>SUMIFS(СВЦЭМ!$D$34:$D$777,СВЦЭМ!$A$34:$A$777,$A103,СВЦЭМ!$B$34:$B$777,Q$83)+'СЕТ СН'!$H$11+СВЦЭМ!$D$10+'СЕТ СН'!$H$6-'СЕТ СН'!$H$23</f>
        <v>1163.2059718</v>
      </c>
      <c r="R103" s="37">
        <f>SUMIFS(СВЦЭМ!$D$34:$D$777,СВЦЭМ!$A$34:$A$777,$A103,СВЦЭМ!$B$34:$B$777,R$83)+'СЕТ СН'!$H$11+СВЦЭМ!$D$10+'СЕТ СН'!$H$6-'СЕТ СН'!$H$23</f>
        <v>1168.9915459400004</v>
      </c>
      <c r="S103" s="37">
        <f>SUMIFS(СВЦЭМ!$D$34:$D$777,СВЦЭМ!$A$34:$A$777,$A103,СВЦЭМ!$B$34:$B$777,S$83)+'СЕТ СН'!$H$11+СВЦЭМ!$D$10+'СЕТ СН'!$H$6-'СЕТ СН'!$H$23</f>
        <v>1150.7013744000001</v>
      </c>
      <c r="T103" s="37">
        <f>SUMIFS(СВЦЭМ!$D$34:$D$777,СВЦЭМ!$A$34:$A$777,$A103,СВЦЭМ!$B$34:$B$777,T$83)+'СЕТ СН'!$H$11+СВЦЭМ!$D$10+'СЕТ СН'!$H$6-'СЕТ СН'!$H$23</f>
        <v>1127.1059900300002</v>
      </c>
      <c r="U103" s="37">
        <f>SUMIFS(СВЦЭМ!$D$34:$D$777,СВЦЭМ!$A$34:$A$777,$A103,СВЦЭМ!$B$34:$B$777,U$83)+'СЕТ СН'!$H$11+СВЦЭМ!$D$10+'СЕТ СН'!$H$6-'СЕТ СН'!$H$23</f>
        <v>1128.0265429900001</v>
      </c>
      <c r="V103" s="37">
        <f>SUMIFS(СВЦЭМ!$D$34:$D$777,СВЦЭМ!$A$34:$A$777,$A103,СВЦЭМ!$B$34:$B$777,V$83)+'СЕТ СН'!$H$11+СВЦЭМ!$D$10+'СЕТ СН'!$H$6-'СЕТ СН'!$H$23</f>
        <v>1128.8471664100002</v>
      </c>
      <c r="W103" s="37">
        <f>SUMIFS(СВЦЭМ!$D$34:$D$777,СВЦЭМ!$A$34:$A$777,$A103,СВЦЭМ!$B$34:$B$777,W$83)+'СЕТ СН'!$H$11+СВЦЭМ!$D$10+'СЕТ СН'!$H$6-'СЕТ СН'!$H$23</f>
        <v>1131.8786335900004</v>
      </c>
      <c r="X103" s="37">
        <f>SUMIFS(СВЦЭМ!$D$34:$D$777,СВЦЭМ!$A$34:$A$777,$A103,СВЦЭМ!$B$34:$B$777,X$83)+'СЕТ СН'!$H$11+СВЦЭМ!$D$10+'СЕТ СН'!$H$6-'СЕТ СН'!$H$23</f>
        <v>1152.3422909800001</v>
      </c>
      <c r="Y103" s="37">
        <f>SUMIFS(СВЦЭМ!$D$34:$D$777,СВЦЭМ!$A$34:$A$777,$A103,СВЦЭМ!$B$34:$B$777,Y$83)+'СЕТ СН'!$H$11+СВЦЭМ!$D$10+'СЕТ СН'!$H$6-'СЕТ СН'!$H$23</f>
        <v>1195.7092781200004</v>
      </c>
    </row>
    <row r="104" spans="1:25" ht="15.75" x14ac:dyDescent="0.2">
      <c r="A104" s="36">
        <f t="shared" si="2"/>
        <v>42756</v>
      </c>
      <c r="B104" s="37">
        <f>SUMIFS(СВЦЭМ!$D$34:$D$777,СВЦЭМ!$A$34:$A$777,$A104,СВЦЭМ!$B$34:$B$777,B$83)+'СЕТ СН'!$H$11+СВЦЭМ!$D$10+'СЕТ СН'!$H$6-'СЕТ СН'!$H$23</f>
        <v>1244.5735017900001</v>
      </c>
      <c r="C104" s="37">
        <f>SUMIFS(СВЦЭМ!$D$34:$D$777,СВЦЭМ!$A$34:$A$777,$A104,СВЦЭМ!$B$34:$B$777,C$83)+'СЕТ СН'!$H$11+СВЦЭМ!$D$10+'СЕТ СН'!$H$6-'СЕТ СН'!$H$23</f>
        <v>1256.14773659</v>
      </c>
      <c r="D104" s="37">
        <f>SUMIFS(СВЦЭМ!$D$34:$D$777,СВЦЭМ!$A$34:$A$777,$A104,СВЦЭМ!$B$34:$B$777,D$83)+'СЕТ СН'!$H$11+СВЦЭМ!$D$10+'СЕТ СН'!$H$6-'СЕТ СН'!$H$23</f>
        <v>1252.03614651</v>
      </c>
      <c r="E104" s="37">
        <f>SUMIFS(СВЦЭМ!$D$34:$D$777,СВЦЭМ!$A$34:$A$777,$A104,СВЦЭМ!$B$34:$B$777,E$83)+'СЕТ СН'!$H$11+СВЦЭМ!$D$10+'СЕТ СН'!$H$6-'СЕТ СН'!$H$23</f>
        <v>1264.5578602300002</v>
      </c>
      <c r="F104" s="37">
        <f>SUMIFS(СВЦЭМ!$D$34:$D$777,СВЦЭМ!$A$34:$A$777,$A104,СВЦЭМ!$B$34:$B$777,F$83)+'СЕТ СН'!$H$11+СВЦЭМ!$D$10+'СЕТ СН'!$H$6-'СЕТ СН'!$H$23</f>
        <v>1264.6158044100002</v>
      </c>
      <c r="G104" s="37">
        <f>SUMIFS(СВЦЭМ!$D$34:$D$777,СВЦЭМ!$A$34:$A$777,$A104,СВЦЭМ!$B$34:$B$777,G$83)+'СЕТ СН'!$H$11+СВЦЭМ!$D$10+'СЕТ СН'!$H$6-'СЕТ СН'!$H$23</f>
        <v>1254.0498400800002</v>
      </c>
      <c r="H104" s="37">
        <f>SUMIFS(СВЦЭМ!$D$34:$D$777,СВЦЭМ!$A$34:$A$777,$A104,СВЦЭМ!$B$34:$B$777,H$83)+'СЕТ СН'!$H$11+СВЦЭМ!$D$10+'СЕТ СН'!$H$6-'СЕТ СН'!$H$23</f>
        <v>1231.8813087400003</v>
      </c>
      <c r="I104" s="37">
        <f>SUMIFS(СВЦЭМ!$D$34:$D$777,СВЦЭМ!$A$34:$A$777,$A104,СВЦЭМ!$B$34:$B$777,I$83)+'СЕТ СН'!$H$11+СВЦЭМ!$D$10+'СЕТ СН'!$H$6-'СЕТ СН'!$H$23</f>
        <v>1186.3461928400002</v>
      </c>
      <c r="J104" s="37">
        <f>SUMIFS(СВЦЭМ!$D$34:$D$777,СВЦЭМ!$A$34:$A$777,$A104,СВЦЭМ!$B$34:$B$777,J$83)+'СЕТ СН'!$H$11+СВЦЭМ!$D$10+'СЕТ СН'!$H$6-'СЕТ СН'!$H$23</f>
        <v>1164.0605555100001</v>
      </c>
      <c r="K104" s="37">
        <f>SUMIFS(СВЦЭМ!$D$34:$D$777,СВЦЭМ!$A$34:$A$777,$A104,СВЦЭМ!$B$34:$B$777,K$83)+'СЕТ СН'!$H$11+СВЦЭМ!$D$10+'СЕТ СН'!$H$6-'СЕТ СН'!$H$23</f>
        <v>1127.3353952800003</v>
      </c>
      <c r="L104" s="37">
        <f>SUMIFS(СВЦЭМ!$D$34:$D$777,СВЦЭМ!$A$34:$A$777,$A104,СВЦЭМ!$B$34:$B$777,L$83)+'СЕТ СН'!$H$11+СВЦЭМ!$D$10+'СЕТ СН'!$H$6-'СЕТ СН'!$H$23</f>
        <v>1089.6596725500003</v>
      </c>
      <c r="M104" s="37">
        <f>SUMIFS(СВЦЭМ!$D$34:$D$777,СВЦЭМ!$A$34:$A$777,$A104,СВЦЭМ!$B$34:$B$777,M$83)+'СЕТ СН'!$H$11+СВЦЭМ!$D$10+'СЕТ СН'!$H$6-'СЕТ СН'!$H$23</f>
        <v>1095.4400115200001</v>
      </c>
      <c r="N104" s="37">
        <f>SUMIFS(СВЦЭМ!$D$34:$D$777,СВЦЭМ!$A$34:$A$777,$A104,СВЦЭМ!$B$34:$B$777,N$83)+'СЕТ СН'!$H$11+СВЦЭМ!$D$10+'СЕТ СН'!$H$6-'СЕТ СН'!$H$23</f>
        <v>1106.23575811</v>
      </c>
      <c r="O104" s="37">
        <f>SUMIFS(СВЦЭМ!$D$34:$D$777,СВЦЭМ!$A$34:$A$777,$A104,СВЦЭМ!$B$34:$B$777,O$83)+'СЕТ СН'!$H$11+СВЦЭМ!$D$10+'СЕТ СН'!$H$6-'СЕТ СН'!$H$23</f>
        <v>1116.6437960100002</v>
      </c>
      <c r="P104" s="37">
        <f>SUMIFS(СВЦЭМ!$D$34:$D$777,СВЦЭМ!$A$34:$A$777,$A104,СВЦЭМ!$B$34:$B$777,P$83)+'СЕТ СН'!$H$11+СВЦЭМ!$D$10+'СЕТ СН'!$H$6-'СЕТ СН'!$H$23</f>
        <v>1140.8276549100001</v>
      </c>
      <c r="Q104" s="37">
        <f>SUMIFS(СВЦЭМ!$D$34:$D$777,СВЦЭМ!$A$34:$A$777,$A104,СВЦЭМ!$B$34:$B$777,Q$83)+'СЕТ СН'!$H$11+СВЦЭМ!$D$10+'СЕТ СН'!$H$6-'СЕТ СН'!$H$23</f>
        <v>1139.1209519900003</v>
      </c>
      <c r="R104" s="37">
        <f>SUMIFS(СВЦЭМ!$D$34:$D$777,СВЦЭМ!$A$34:$A$777,$A104,СВЦЭМ!$B$34:$B$777,R$83)+'СЕТ СН'!$H$11+СВЦЭМ!$D$10+'СЕТ СН'!$H$6-'СЕТ СН'!$H$23</f>
        <v>1137.9092752200004</v>
      </c>
      <c r="S104" s="37">
        <f>SUMIFS(СВЦЭМ!$D$34:$D$777,СВЦЭМ!$A$34:$A$777,$A104,СВЦЭМ!$B$34:$B$777,S$83)+'СЕТ СН'!$H$11+СВЦЭМ!$D$10+'СЕТ СН'!$H$6-'СЕТ СН'!$H$23</f>
        <v>1120.2106091100004</v>
      </c>
      <c r="T104" s="37">
        <f>SUMIFS(СВЦЭМ!$D$34:$D$777,СВЦЭМ!$A$34:$A$777,$A104,СВЦЭМ!$B$34:$B$777,T$83)+'СЕТ СН'!$H$11+СВЦЭМ!$D$10+'СЕТ СН'!$H$6-'СЕТ СН'!$H$23</f>
        <v>1078.5681925900003</v>
      </c>
      <c r="U104" s="37">
        <f>SUMIFS(СВЦЭМ!$D$34:$D$777,СВЦЭМ!$A$34:$A$777,$A104,СВЦЭМ!$B$34:$B$777,U$83)+'СЕТ СН'!$H$11+СВЦЭМ!$D$10+'СЕТ СН'!$H$6-'СЕТ СН'!$H$23</f>
        <v>1074.8351209800003</v>
      </c>
      <c r="V104" s="37">
        <f>SUMIFS(СВЦЭМ!$D$34:$D$777,СВЦЭМ!$A$34:$A$777,$A104,СВЦЭМ!$B$34:$B$777,V$83)+'СЕТ СН'!$H$11+СВЦЭМ!$D$10+'СЕТ СН'!$H$6-'СЕТ СН'!$H$23</f>
        <v>1091.81324954</v>
      </c>
      <c r="W104" s="37">
        <f>SUMIFS(СВЦЭМ!$D$34:$D$777,СВЦЭМ!$A$34:$A$777,$A104,СВЦЭМ!$B$34:$B$777,W$83)+'СЕТ СН'!$H$11+СВЦЭМ!$D$10+'СЕТ СН'!$H$6-'СЕТ СН'!$H$23</f>
        <v>1109.0594563900004</v>
      </c>
      <c r="X104" s="37">
        <f>SUMIFS(СВЦЭМ!$D$34:$D$777,СВЦЭМ!$A$34:$A$777,$A104,СВЦЭМ!$B$34:$B$777,X$83)+'СЕТ СН'!$H$11+СВЦЭМ!$D$10+'СЕТ СН'!$H$6-'СЕТ СН'!$H$23</f>
        <v>1132.7681030700001</v>
      </c>
      <c r="Y104" s="37">
        <f>SUMIFS(СВЦЭМ!$D$34:$D$777,СВЦЭМ!$A$34:$A$777,$A104,СВЦЭМ!$B$34:$B$777,Y$83)+'СЕТ СН'!$H$11+СВЦЭМ!$D$10+'СЕТ СН'!$H$6-'СЕТ СН'!$H$23</f>
        <v>1166.0309339500004</v>
      </c>
    </row>
    <row r="105" spans="1:25" ht="15.75" x14ac:dyDescent="0.2">
      <c r="A105" s="36">
        <f t="shared" si="2"/>
        <v>42757</v>
      </c>
      <c r="B105" s="37">
        <f>SUMIFS(СВЦЭМ!$D$34:$D$777,СВЦЭМ!$A$34:$A$777,$A105,СВЦЭМ!$B$34:$B$777,B$83)+'СЕТ СН'!$H$11+СВЦЭМ!$D$10+'СЕТ СН'!$H$6-'СЕТ СН'!$H$23</f>
        <v>1186.7192778900003</v>
      </c>
      <c r="C105" s="37">
        <f>SUMIFS(СВЦЭМ!$D$34:$D$777,СВЦЭМ!$A$34:$A$777,$A105,СВЦЭМ!$B$34:$B$777,C$83)+'СЕТ СН'!$H$11+СВЦЭМ!$D$10+'СЕТ СН'!$H$6-'СЕТ СН'!$H$23</f>
        <v>1220.7792484200004</v>
      </c>
      <c r="D105" s="37">
        <f>SUMIFS(СВЦЭМ!$D$34:$D$777,СВЦЭМ!$A$34:$A$777,$A105,СВЦЭМ!$B$34:$B$777,D$83)+'СЕТ СН'!$H$11+СВЦЭМ!$D$10+'СЕТ СН'!$H$6-'СЕТ СН'!$H$23</f>
        <v>1246.3047366200003</v>
      </c>
      <c r="E105" s="37">
        <f>SUMIFS(СВЦЭМ!$D$34:$D$777,СВЦЭМ!$A$34:$A$777,$A105,СВЦЭМ!$B$34:$B$777,E$83)+'СЕТ СН'!$H$11+СВЦЭМ!$D$10+'СЕТ СН'!$H$6-'СЕТ СН'!$H$23</f>
        <v>1259.7719005200001</v>
      </c>
      <c r="F105" s="37">
        <f>SUMIFS(СВЦЭМ!$D$34:$D$777,СВЦЭМ!$A$34:$A$777,$A105,СВЦЭМ!$B$34:$B$777,F$83)+'СЕТ СН'!$H$11+СВЦЭМ!$D$10+'СЕТ СН'!$H$6-'СЕТ СН'!$H$23</f>
        <v>1261.2863732600003</v>
      </c>
      <c r="G105" s="37">
        <f>SUMIFS(СВЦЭМ!$D$34:$D$777,СВЦЭМ!$A$34:$A$777,$A105,СВЦЭМ!$B$34:$B$777,G$83)+'СЕТ СН'!$H$11+СВЦЭМ!$D$10+'СЕТ СН'!$H$6-'СЕТ СН'!$H$23</f>
        <v>1252.6671113900002</v>
      </c>
      <c r="H105" s="37">
        <f>SUMIFS(СВЦЭМ!$D$34:$D$777,СВЦЭМ!$A$34:$A$777,$A105,СВЦЭМ!$B$34:$B$777,H$83)+'СЕТ СН'!$H$11+СВЦЭМ!$D$10+'СЕТ СН'!$H$6-'СЕТ СН'!$H$23</f>
        <v>1231.9909806400001</v>
      </c>
      <c r="I105" s="37">
        <f>SUMIFS(СВЦЭМ!$D$34:$D$777,СВЦЭМ!$A$34:$A$777,$A105,СВЦЭМ!$B$34:$B$777,I$83)+'СЕТ СН'!$H$11+СВЦЭМ!$D$10+'СЕТ СН'!$H$6-'СЕТ СН'!$H$23</f>
        <v>1220.9943775800002</v>
      </c>
      <c r="J105" s="37">
        <f>SUMIFS(СВЦЭМ!$D$34:$D$777,СВЦЭМ!$A$34:$A$777,$A105,СВЦЭМ!$B$34:$B$777,J$83)+'СЕТ СН'!$H$11+СВЦЭМ!$D$10+'СЕТ СН'!$H$6-'СЕТ СН'!$H$23</f>
        <v>1191.8300378100002</v>
      </c>
      <c r="K105" s="37">
        <f>SUMIFS(СВЦЭМ!$D$34:$D$777,СВЦЭМ!$A$34:$A$777,$A105,СВЦЭМ!$B$34:$B$777,K$83)+'СЕТ СН'!$H$11+СВЦЭМ!$D$10+'СЕТ СН'!$H$6-'СЕТ СН'!$H$23</f>
        <v>1136.7935282900003</v>
      </c>
      <c r="L105" s="37">
        <f>SUMIFS(СВЦЭМ!$D$34:$D$777,СВЦЭМ!$A$34:$A$777,$A105,СВЦЭМ!$B$34:$B$777,L$83)+'СЕТ СН'!$H$11+СВЦЭМ!$D$10+'СЕТ СН'!$H$6-'СЕТ СН'!$H$23</f>
        <v>1099.84890808</v>
      </c>
      <c r="M105" s="37">
        <f>SUMIFS(СВЦЭМ!$D$34:$D$777,СВЦЭМ!$A$34:$A$777,$A105,СВЦЭМ!$B$34:$B$777,M$83)+'СЕТ СН'!$H$11+СВЦЭМ!$D$10+'СЕТ СН'!$H$6-'СЕТ СН'!$H$23</f>
        <v>1095.1845491200002</v>
      </c>
      <c r="N105" s="37">
        <f>SUMIFS(СВЦЭМ!$D$34:$D$777,СВЦЭМ!$A$34:$A$777,$A105,СВЦЭМ!$B$34:$B$777,N$83)+'СЕТ СН'!$H$11+СВЦЭМ!$D$10+'СЕТ СН'!$H$6-'СЕТ СН'!$H$23</f>
        <v>1103.9280925300004</v>
      </c>
      <c r="O105" s="37">
        <f>SUMIFS(СВЦЭМ!$D$34:$D$777,СВЦЭМ!$A$34:$A$777,$A105,СВЦЭМ!$B$34:$B$777,O$83)+'СЕТ СН'!$H$11+СВЦЭМ!$D$10+'СЕТ СН'!$H$6-'СЕТ СН'!$H$23</f>
        <v>1128.3835480300004</v>
      </c>
      <c r="P105" s="37">
        <f>SUMIFS(СВЦЭМ!$D$34:$D$777,СВЦЭМ!$A$34:$A$777,$A105,СВЦЭМ!$B$34:$B$777,P$83)+'СЕТ СН'!$H$11+СВЦЭМ!$D$10+'СЕТ СН'!$H$6-'СЕТ СН'!$H$23</f>
        <v>1149.82806987</v>
      </c>
      <c r="Q105" s="37">
        <f>SUMIFS(СВЦЭМ!$D$34:$D$777,СВЦЭМ!$A$34:$A$777,$A105,СВЦЭМ!$B$34:$B$777,Q$83)+'СЕТ СН'!$H$11+СВЦЭМ!$D$10+'СЕТ СН'!$H$6-'СЕТ СН'!$H$23</f>
        <v>1147.6078845100001</v>
      </c>
      <c r="R105" s="37">
        <f>SUMIFS(СВЦЭМ!$D$34:$D$777,СВЦЭМ!$A$34:$A$777,$A105,СВЦЭМ!$B$34:$B$777,R$83)+'СЕТ СН'!$H$11+СВЦЭМ!$D$10+'СЕТ СН'!$H$6-'СЕТ СН'!$H$23</f>
        <v>1150.4395996100002</v>
      </c>
      <c r="S105" s="37">
        <f>SUMIFS(СВЦЭМ!$D$34:$D$777,СВЦЭМ!$A$34:$A$777,$A105,СВЦЭМ!$B$34:$B$777,S$83)+'СЕТ СН'!$H$11+СВЦЭМ!$D$10+'СЕТ СН'!$H$6-'СЕТ СН'!$H$23</f>
        <v>1116.4286838600001</v>
      </c>
      <c r="T105" s="37">
        <f>SUMIFS(СВЦЭМ!$D$34:$D$777,СВЦЭМ!$A$34:$A$777,$A105,СВЦЭМ!$B$34:$B$777,T$83)+'СЕТ СН'!$H$11+СВЦЭМ!$D$10+'СЕТ СН'!$H$6-'СЕТ СН'!$H$23</f>
        <v>1079.6890646300003</v>
      </c>
      <c r="U105" s="37">
        <f>SUMIFS(СВЦЭМ!$D$34:$D$777,СВЦЭМ!$A$34:$A$777,$A105,СВЦЭМ!$B$34:$B$777,U$83)+'СЕТ СН'!$H$11+СВЦЭМ!$D$10+'СЕТ СН'!$H$6-'СЕТ СН'!$H$23</f>
        <v>1084.6047367200003</v>
      </c>
      <c r="V105" s="37">
        <f>SUMIFS(СВЦЭМ!$D$34:$D$777,СВЦЭМ!$A$34:$A$777,$A105,СВЦЭМ!$B$34:$B$777,V$83)+'СЕТ СН'!$H$11+СВЦЭМ!$D$10+'СЕТ СН'!$H$6-'СЕТ СН'!$H$23</f>
        <v>1093.9788865800001</v>
      </c>
      <c r="W105" s="37">
        <f>SUMIFS(СВЦЭМ!$D$34:$D$777,СВЦЭМ!$A$34:$A$777,$A105,СВЦЭМ!$B$34:$B$777,W$83)+'СЕТ СН'!$H$11+СВЦЭМ!$D$10+'СЕТ СН'!$H$6-'СЕТ СН'!$H$23</f>
        <v>1093.9433079600003</v>
      </c>
      <c r="X105" s="37">
        <f>SUMIFS(СВЦЭМ!$D$34:$D$777,СВЦЭМ!$A$34:$A$777,$A105,СВЦЭМ!$B$34:$B$777,X$83)+'СЕТ СН'!$H$11+СВЦЭМ!$D$10+'СЕТ СН'!$H$6-'СЕТ СН'!$H$23</f>
        <v>1123.4541311600001</v>
      </c>
      <c r="Y105" s="37">
        <f>SUMIFS(СВЦЭМ!$D$34:$D$777,СВЦЭМ!$A$34:$A$777,$A105,СВЦЭМ!$B$34:$B$777,Y$83)+'СЕТ СН'!$H$11+СВЦЭМ!$D$10+'СЕТ СН'!$H$6-'СЕТ СН'!$H$23</f>
        <v>1160.7756470600002</v>
      </c>
    </row>
    <row r="106" spans="1:25" ht="15.75" x14ac:dyDescent="0.2">
      <c r="A106" s="36">
        <f t="shared" si="2"/>
        <v>42758</v>
      </c>
      <c r="B106" s="37">
        <f>SUMIFS(СВЦЭМ!$D$34:$D$777,СВЦЭМ!$A$34:$A$777,$A106,СВЦЭМ!$B$34:$B$777,B$83)+'СЕТ СН'!$H$11+СВЦЭМ!$D$10+'СЕТ СН'!$H$6-'СЕТ СН'!$H$23</f>
        <v>1229.9809911400002</v>
      </c>
      <c r="C106" s="37">
        <f>SUMIFS(СВЦЭМ!$D$34:$D$777,СВЦЭМ!$A$34:$A$777,$A106,СВЦЭМ!$B$34:$B$777,C$83)+'СЕТ СН'!$H$11+СВЦЭМ!$D$10+'СЕТ СН'!$H$6-'СЕТ СН'!$H$23</f>
        <v>1274.3419929900001</v>
      </c>
      <c r="D106" s="37">
        <f>SUMIFS(СВЦЭМ!$D$34:$D$777,СВЦЭМ!$A$34:$A$777,$A106,СВЦЭМ!$B$34:$B$777,D$83)+'СЕТ СН'!$H$11+СВЦЭМ!$D$10+'СЕТ СН'!$H$6-'СЕТ СН'!$H$23</f>
        <v>1299.6053577500002</v>
      </c>
      <c r="E106" s="37">
        <f>SUMIFS(СВЦЭМ!$D$34:$D$777,СВЦЭМ!$A$34:$A$777,$A106,СВЦЭМ!$B$34:$B$777,E$83)+'СЕТ СН'!$H$11+СВЦЭМ!$D$10+'СЕТ СН'!$H$6-'СЕТ СН'!$H$23</f>
        <v>1310.5582216900002</v>
      </c>
      <c r="F106" s="37">
        <f>SUMIFS(СВЦЭМ!$D$34:$D$777,СВЦЭМ!$A$34:$A$777,$A106,СВЦЭМ!$B$34:$B$777,F$83)+'СЕТ СН'!$H$11+СВЦЭМ!$D$10+'СЕТ СН'!$H$6-'СЕТ СН'!$H$23</f>
        <v>1311.0342994900002</v>
      </c>
      <c r="G106" s="37">
        <f>SUMIFS(СВЦЭМ!$D$34:$D$777,СВЦЭМ!$A$34:$A$777,$A106,СВЦЭМ!$B$34:$B$777,G$83)+'СЕТ СН'!$H$11+СВЦЭМ!$D$10+'СЕТ СН'!$H$6-'СЕТ СН'!$H$23</f>
        <v>1293.4832542900003</v>
      </c>
      <c r="H106" s="37">
        <f>SUMIFS(СВЦЭМ!$D$34:$D$777,СВЦЭМ!$A$34:$A$777,$A106,СВЦЭМ!$B$34:$B$777,H$83)+'СЕТ СН'!$H$11+СВЦЭМ!$D$10+'СЕТ СН'!$H$6-'СЕТ СН'!$H$23</f>
        <v>1235.7617585600001</v>
      </c>
      <c r="I106" s="37">
        <f>SUMIFS(СВЦЭМ!$D$34:$D$777,СВЦЭМ!$A$34:$A$777,$A106,СВЦЭМ!$B$34:$B$777,I$83)+'СЕТ СН'!$H$11+СВЦЭМ!$D$10+'СЕТ СН'!$H$6-'СЕТ СН'!$H$23</f>
        <v>1200.2893592600003</v>
      </c>
      <c r="J106" s="37">
        <f>SUMIFS(СВЦЭМ!$D$34:$D$777,СВЦЭМ!$A$34:$A$777,$A106,СВЦЭМ!$B$34:$B$777,J$83)+'СЕТ СН'!$H$11+СВЦЭМ!$D$10+'СЕТ СН'!$H$6-'СЕТ СН'!$H$23</f>
        <v>1174.2415769500003</v>
      </c>
      <c r="K106" s="37">
        <f>SUMIFS(СВЦЭМ!$D$34:$D$777,СВЦЭМ!$A$34:$A$777,$A106,СВЦЭМ!$B$34:$B$777,K$83)+'СЕТ СН'!$H$11+СВЦЭМ!$D$10+'СЕТ СН'!$H$6-'СЕТ СН'!$H$23</f>
        <v>1173.3652029600003</v>
      </c>
      <c r="L106" s="37">
        <f>SUMIFS(СВЦЭМ!$D$34:$D$777,СВЦЭМ!$A$34:$A$777,$A106,СВЦЭМ!$B$34:$B$777,L$83)+'СЕТ СН'!$H$11+СВЦЭМ!$D$10+'СЕТ СН'!$H$6-'СЕТ СН'!$H$23</f>
        <v>1182.2992195900001</v>
      </c>
      <c r="M106" s="37">
        <f>SUMIFS(СВЦЭМ!$D$34:$D$777,СВЦЭМ!$A$34:$A$777,$A106,СВЦЭМ!$B$34:$B$777,M$83)+'СЕТ СН'!$H$11+СВЦЭМ!$D$10+'СЕТ СН'!$H$6-'СЕТ СН'!$H$23</f>
        <v>1201.4731211800004</v>
      </c>
      <c r="N106" s="37">
        <f>SUMIFS(СВЦЭМ!$D$34:$D$777,СВЦЭМ!$A$34:$A$777,$A106,СВЦЭМ!$B$34:$B$777,N$83)+'СЕТ СН'!$H$11+СВЦЭМ!$D$10+'СЕТ СН'!$H$6-'СЕТ СН'!$H$23</f>
        <v>1215.6408513600004</v>
      </c>
      <c r="O106" s="37">
        <f>SUMIFS(СВЦЭМ!$D$34:$D$777,СВЦЭМ!$A$34:$A$777,$A106,СВЦЭМ!$B$34:$B$777,O$83)+'СЕТ СН'!$H$11+СВЦЭМ!$D$10+'СЕТ СН'!$H$6-'СЕТ СН'!$H$23</f>
        <v>1237.6189957600004</v>
      </c>
      <c r="P106" s="37">
        <f>SUMIFS(СВЦЭМ!$D$34:$D$777,СВЦЭМ!$A$34:$A$777,$A106,СВЦЭМ!$B$34:$B$777,P$83)+'СЕТ СН'!$H$11+СВЦЭМ!$D$10+'СЕТ СН'!$H$6-'СЕТ СН'!$H$23</f>
        <v>1232.34322711</v>
      </c>
      <c r="Q106" s="37">
        <f>SUMIFS(СВЦЭМ!$D$34:$D$777,СВЦЭМ!$A$34:$A$777,$A106,СВЦЭМ!$B$34:$B$777,Q$83)+'СЕТ СН'!$H$11+СВЦЭМ!$D$10+'СЕТ СН'!$H$6-'СЕТ СН'!$H$23</f>
        <v>1239.4587165000003</v>
      </c>
      <c r="R106" s="37">
        <f>SUMIFS(СВЦЭМ!$D$34:$D$777,СВЦЭМ!$A$34:$A$777,$A106,СВЦЭМ!$B$34:$B$777,R$83)+'СЕТ СН'!$H$11+СВЦЭМ!$D$10+'СЕТ СН'!$H$6-'СЕТ СН'!$H$23</f>
        <v>1234.6009914900001</v>
      </c>
      <c r="S106" s="37">
        <f>SUMIFS(СВЦЭМ!$D$34:$D$777,СВЦЭМ!$A$34:$A$777,$A106,СВЦЭМ!$B$34:$B$777,S$83)+'СЕТ СН'!$H$11+СВЦЭМ!$D$10+'СЕТ СН'!$H$6-'СЕТ СН'!$H$23</f>
        <v>1218.96247442</v>
      </c>
      <c r="T106" s="37">
        <f>SUMIFS(СВЦЭМ!$D$34:$D$777,СВЦЭМ!$A$34:$A$777,$A106,СВЦЭМ!$B$34:$B$777,T$83)+'СЕТ СН'!$H$11+СВЦЭМ!$D$10+'СЕТ СН'!$H$6-'СЕТ СН'!$H$23</f>
        <v>1174.4864336200003</v>
      </c>
      <c r="U106" s="37">
        <f>SUMIFS(СВЦЭМ!$D$34:$D$777,СВЦЭМ!$A$34:$A$777,$A106,СВЦЭМ!$B$34:$B$777,U$83)+'СЕТ СН'!$H$11+СВЦЭМ!$D$10+'СЕТ СН'!$H$6-'СЕТ СН'!$H$23</f>
        <v>1172.37695089</v>
      </c>
      <c r="V106" s="37">
        <f>SUMIFS(СВЦЭМ!$D$34:$D$777,СВЦЭМ!$A$34:$A$777,$A106,СВЦЭМ!$B$34:$B$777,V$83)+'СЕТ СН'!$H$11+СВЦЭМ!$D$10+'СЕТ СН'!$H$6-'СЕТ СН'!$H$23</f>
        <v>1192.44990276</v>
      </c>
      <c r="W106" s="37">
        <f>SUMIFS(СВЦЭМ!$D$34:$D$777,СВЦЭМ!$A$34:$A$777,$A106,СВЦЭМ!$B$34:$B$777,W$83)+'СЕТ СН'!$H$11+СВЦЭМ!$D$10+'СЕТ СН'!$H$6-'СЕТ СН'!$H$23</f>
        <v>1208.1513536700004</v>
      </c>
      <c r="X106" s="37">
        <f>SUMIFS(СВЦЭМ!$D$34:$D$777,СВЦЭМ!$A$34:$A$777,$A106,СВЦЭМ!$B$34:$B$777,X$83)+'СЕТ СН'!$H$11+СВЦЭМ!$D$10+'СЕТ СН'!$H$6-'СЕТ СН'!$H$23</f>
        <v>1257.0544455200002</v>
      </c>
      <c r="Y106" s="37">
        <f>SUMIFS(СВЦЭМ!$D$34:$D$777,СВЦЭМ!$A$34:$A$777,$A106,СВЦЭМ!$B$34:$B$777,Y$83)+'СЕТ СН'!$H$11+СВЦЭМ!$D$10+'СЕТ СН'!$H$6-'СЕТ СН'!$H$23</f>
        <v>1269.0103447400002</v>
      </c>
    </row>
    <row r="107" spans="1:25" ht="15.75" x14ac:dyDescent="0.2">
      <c r="A107" s="36">
        <f t="shared" si="2"/>
        <v>42759</v>
      </c>
      <c r="B107" s="37">
        <f>SUMIFS(СВЦЭМ!$D$34:$D$777,СВЦЭМ!$A$34:$A$777,$A107,СВЦЭМ!$B$34:$B$777,B$83)+'СЕТ СН'!$H$11+СВЦЭМ!$D$10+'СЕТ СН'!$H$6-'СЕТ СН'!$H$23</f>
        <v>1261.8817295200001</v>
      </c>
      <c r="C107" s="37">
        <f>SUMIFS(СВЦЭМ!$D$34:$D$777,СВЦЭМ!$A$34:$A$777,$A107,СВЦЭМ!$B$34:$B$777,C$83)+'СЕТ СН'!$H$11+СВЦЭМ!$D$10+'СЕТ СН'!$H$6-'СЕТ СН'!$H$23</f>
        <v>1270.14280211</v>
      </c>
      <c r="D107" s="37">
        <f>SUMIFS(СВЦЭМ!$D$34:$D$777,СВЦЭМ!$A$34:$A$777,$A107,СВЦЭМ!$B$34:$B$777,D$83)+'СЕТ СН'!$H$11+СВЦЭМ!$D$10+'СЕТ СН'!$H$6-'СЕТ СН'!$H$23</f>
        <v>1302.2174981400003</v>
      </c>
      <c r="E107" s="37">
        <f>SUMIFS(СВЦЭМ!$D$34:$D$777,СВЦЭМ!$A$34:$A$777,$A107,СВЦЭМ!$B$34:$B$777,E$83)+'СЕТ СН'!$H$11+СВЦЭМ!$D$10+'СЕТ СН'!$H$6-'СЕТ СН'!$H$23</f>
        <v>1311.9405285700004</v>
      </c>
      <c r="F107" s="37">
        <f>SUMIFS(СВЦЭМ!$D$34:$D$777,СВЦЭМ!$A$34:$A$777,$A107,СВЦЭМ!$B$34:$B$777,F$83)+'СЕТ СН'!$H$11+СВЦЭМ!$D$10+'СЕТ СН'!$H$6-'СЕТ СН'!$H$23</f>
        <v>1310.3966172600003</v>
      </c>
      <c r="G107" s="37">
        <f>SUMIFS(СВЦЭМ!$D$34:$D$777,СВЦЭМ!$A$34:$A$777,$A107,СВЦЭМ!$B$34:$B$777,G$83)+'СЕТ СН'!$H$11+СВЦЭМ!$D$10+'СЕТ СН'!$H$6-'СЕТ СН'!$H$23</f>
        <v>1310.6140285500001</v>
      </c>
      <c r="H107" s="37">
        <f>SUMIFS(СВЦЭМ!$D$34:$D$777,СВЦЭМ!$A$34:$A$777,$A107,СВЦЭМ!$B$34:$B$777,H$83)+'СЕТ СН'!$H$11+СВЦЭМ!$D$10+'СЕТ СН'!$H$6-'СЕТ СН'!$H$23</f>
        <v>1268.85665535</v>
      </c>
      <c r="I107" s="37">
        <f>SUMIFS(СВЦЭМ!$D$34:$D$777,СВЦЭМ!$A$34:$A$777,$A107,СВЦЭМ!$B$34:$B$777,I$83)+'СЕТ СН'!$H$11+СВЦЭМ!$D$10+'СЕТ СН'!$H$6-'СЕТ СН'!$H$23</f>
        <v>1244.7307234600003</v>
      </c>
      <c r="J107" s="37">
        <f>SUMIFS(СВЦЭМ!$D$34:$D$777,СВЦЭМ!$A$34:$A$777,$A107,СВЦЭМ!$B$34:$B$777,J$83)+'СЕТ СН'!$H$11+СВЦЭМ!$D$10+'СЕТ СН'!$H$6-'СЕТ СН'!$H$23</f>
        <v>1186.6479647300002</v>
      </c>
      <c r="K107" s="37">
        <f>SUMIFS(СВЦЭМ!$D$34:$D$777,СВЦЭМ!$A$34:$A$777,$A107,СВЦЭМ!$B$34:$B$777,K$83)+'СЕТ СН'!$H$11+СВЦЭМ!$D$10+'СЕТ СН'!$H$6-'СЕТ СН'!$H$23</f>
        <v>1182.2282477900003</v>
      </c>
      <c r="L107" s="37">
        <f>SUMIFS(СВЦЭМ!$D$34:$D$777,СВЦЭМ!$A$34:$A$777,$A107,СВЦЭМ!$B$34:$B$777,L$83)+'СЕТ СН'!$H$11+СВЦЭМ!$D$10+'СЕТ СН'!$H$6-'СЕТ СН'!$H$23</f>
        <v>1181.7718811</v>
      </c>
      <c r="M107" s="37">
        <f>SUMIFS(СВЦЭМ!$D$34:$D$777,СВЦЭМ!$A$34:$A$777,$A107,СВЦЭМ!$B$34:$B$777,M$83)+'СЕТ СН'!$H$11+СВЦЭМ!$D$10+'СЕТ СН'!$H$6-'СЕТ СН'!$H$23</f>
        <v>1191.0828833700002</v>
      </c>
      <c r="N107" s="37">
        <f>SUMIFS(СВЦЭМ!$D$34:$D$777,СВЦЭМ!$A$34:$A$777,$A107,СВЦЭМ!$B$34:$B$777,N$83)+'СЕТ СН'!$H$11+СВЦЭМ!$D$10+'СЕТ СН'!$H$6-'СЕТ СН'!$H$23</f>
        <v>1183.3426657600003</v>
      </c>
      <c r="O107" s="37">
        <f>SUMIFS(СВЦЭМ!$D$34:$D$777,СВЦЭМ!$A$34:$A$777,$A107,СВЦЭМ!$B$34:$B$777,O$83)+'СЕТ СН'!$H$11+СВЦЭМ!$D$10+'СЕТ СН'!$H$6-'СЕТ СН'!$H$23</f>
        <v>1225.0657545500003</v>
      </c>
      <c r="P107" s="37">
        <f>SUMIFS(СВЦЭМ!$D$34:$D$777,СВЦЭМ!$A$34:$A$777,$A107,СВЦЭМ!$B$34:$B$777,P$83)+'СЕТ СН'!$H$11+СВЦЭМ!$D$10+'СЕТ СН'!$H$6-'СЕТ СН'!$H$23</f>
        <v>1240.9219703900003</v>
      </c>
      <c r="Q107" s="37">
        <f>SUMIFS(СВЦЭМ!$D$34:$D$777,СВЦЭМ!$A$34:$A$777,$A107,СВЦЭМ!$B$34:$B$777,Q$83)+'СЕТ СН'!$H$11+СВЦЭМ!$D$10+'СЕТ СН'!$H$6-'СЕТ СН'!$H$23</f>
        <v>1243.9918591300002</v>
      </c>
      <c r="R107" s="37">
        <f>SUMIFS(СВЦЭМ!$D$34:$D$777,СВЦЭМ!$A$34:$A$777,$A107,СВЦЭМ!$B$34:$B$777,R$83)+'СЕТ СН'!$H$11+СВЦЭМ!$D$10+'СЕТ СН'!$H$6-'СЕТ СН'!$H$23</f>
        <v>1241.8747133100001</v>
      </c>
      <c r="S107" s="37">
        <f>SUMIFS(СВЦЭМ!$D$34:$D$777,СВЦЭМ!$A$34:$A$777,$A107,СВЦЭМ!$B$34:$B$777,S$83)+'СЕТ СН'!$H$11+СВЦЭМ!$D$10+'СЕТ СН'!$H$6-'СЕТ СН'!$H$23</f>
        <v>1212.8647299400004</v>
      </c>
      <c r="T107" s="37">
        <f>SUMIFS(СВЦЭМ!$D$34:$D$777,СВЦЭМ!$A$34:$A$777,$A107,СВЦЭМ!$B$34:$B$777,T$83)+'СЕТ СН'!$H$11+СВЦЭМ!$D$10+'СЕТ СН'!$H$6-'СЕТ СН'!$H$23</f>
        <v>1173.3649582900002</v>
      </c>
      <c r="U107" s="37">
        <f>SUMIFS(СВЦЭМ!$D$34:$D$777,СВЦЭМ!$A$34:$A$777,$A107,СВЦЭМ!$B$34:$B$777,U$83)+'СЕТ СН'!$H$11+СВЦЭМ!$D$10+'СЕТ СН'!$H$6-'СЕТ СН'!$H$23</f>
        <v>1172.3944596800002</v>
      </c>
      <c r="V107" s="37">
        <f>SUMIFS(СВЦЭМ!$D$34:$D$777,СВЦЭМ!$A$34:$A$777,$A107,СВЦЭМ!$B$34:$B$777,V$83)+'СЕТ СН'!$H$11+СВЦЭМ!$D$10+'СЕТ СН'!$H$6-'СЕТ СН'!$H$23</f>
        <v>1192.7055602</v>
      </c>
      <c r="W107" s="37">
        <f>SUMIFS(СВЦЭМ!$D$34:$D$777,СВЦЭМ!$A$34:$A$777,$A107,СВЦЭМ!$B$34:$B$777,W$83)+'СЕТ СН'!$H$11+СВЦЭМ!$D$10+'СЕТ СН'!$H$6-'СЕТ СН'!$H$23</f>
        <v>1196.7623951100004</v>
      </c>
      <c r="X107" s="37">
        <f>SUMIFS(СВЦЭМ!$D$34:$D$777,СВЦЭМ!$A$34:$A$777,$A107,СВЦЭМ!$B$34:$B$777,X$83)+'СЕТ СН'!$H$11+СВЦЭМ!$D$10+'СЕТ СН'!$H$6-'СЕТ СН'!$H$23</f>
        <v>1217.1785652500002</v>
      </c>
      <c r="Y107" s="37">
        <f>SUMIFS(СВЦЭМ!$D$34:$D$777,СВЦЭМ!$A$34:$A$777,$A107,СВЦЭМ!$B$34:$B$777,Y$83)+'СЕТ СН'!$H$11+СВЦЭМ!$D$10+'СЕТ СН'!$H$6-'СЕТ СН'!$H$23</f>
        <v>1264.5839078400004</v>
      </c>
    </row>
    <row r="108" spans="1:25" ht="15.75" x14ac:dyDescent="0.2">
      <c r="A108" s="36">
        <f t="shared" si="2"/>
        <v>42760</v>
      </c>
      <c r="B108" s="37">
        <f>SUMIFS(СВЦЭМ!$D$34:$D$777,СВЦЭМ!$A$34:$A$777,$A108,СВЦЭМ!$B$34:$B$777,B$83)+'СЕТ СН'!$H$11+СВЦЭМ!$D$10+'СЕТ СН'!$H$6-'СЕТ СН'!$H$23</f>
        <v>1280.2143499500003</v>
      </c>
      <c r="C108" s="37">
        <f>SUMIFS(СВЦЭМ!$D$34:$D$777,СВЦЭМ!$A$34:$A$777,$A108,СВЦЭМ!$B$34:$B$777,C$83)+'СЕТ СН'!$H$11+СВЦЭМ!$D$10+'СЕТ СН'!$H$6-'СЕТ СН'!$H$23</f>
        <v>1300.09972049</v>
      </c>
      <c r="D108" s="37">
        <f>SUMIFS(СВЦЭМ!$D$34:$D$777,СВЦЭМ!$A$34:$A$777,$A108,СВЦЭМ!$B$34:$B$777,D$83)+'СЕТ СН'!$H$11+СВЦЭМ!$D$10+'СЕТ СН'!$H$6-'СЕТ СН'!$H$23</f>
        <v>1320.9063194300002</v>
      </c>
      <c r="E108" s="37">
        <f>SUMIFS(СВЦЭМ!$D$34:$D$777,СВЦЭМ!$A$34:$A$777,$A108,СВЦЭМ!$B$34:$B$777,E$83)+'СЕТ СН'!$H$11+СВЦЭМ!$D$10+'СЕТ СН'!$H$6-'СЕТ СН'!$H$23</f>
        <v>1329.0524560900003</v>
      </c>
      <c r="F108" s="37">
        <f>SUMIFS(СВЦЭМ!$D$34:$D$777,СВЦЭМ!$A$34:$A$777,$A108,СВЦЭМ!$B$34:$B$777,F$83)+'СЕТ СН'!$H$11+СВЦЭМ!$D$10+'СЕТ СН'!$H$6-'СЕТ СН'!$H$23</f>
        <v>1328.3599342800003</v>
      </c>
      <c r="G108" s="37">
        <f>SUMIFS(СВЦЭМ!$D$34:$D$777,СВЦЭМ!$A$34:$A$777,$A108,СВЦЭМ!$B$34:$B$777,G$83)+'СЕТ СН'!$H$11+СВЦЭМ!$D$10+'СЕТ СН'!$H$6-'СЕТ СН'!$H$23</f>
        <v>1326.4929635799999</v>
      </c>
      <c r="H108" s="37">
        <f>SUMIFS(СВЦЭМ!$D$34:$D$777,СВЦЭМ!$A$34:$A$777,$A108,СВЦЭМ!$B$34:$B$777,H$83)+'СЕТ СН'!$H$11+СВЦЭМ!$D$10+'СЕТ СН'!$H$6-'СЕТ СН'!$H$23</f>
        <v>1277.1412334200004</v>
      </c>
      <c r="I108" s="37">
        <f>SUMIFS(СВЦЭМ!$D$34:$D$777,СВЦЭМ!$A$34:$A$777,$A108,СВЦЭМ!$B$34:$B$777,I$83)+'СЕТ СН'!$H$11+СВЦЭМ!$D$10+'СЕТ СН'!$H$6-'СЕТ СН'!$H$23</f>
        <v>1230.57498893</v>
      </c>
      <c r="J108" s="37">
        <f>SUMIFS(СВЦЭМ!$D$34:$D$777,СВЦЭМ!$A$34:$A$777,$A108,СВЦЭМ!$B$34:$B$777,J$83)+'СЕТ СН'!$H$11+СВЦЭМ!$D$10+'СЕТ СН'!$H$6-'СЕТ СН'!$H$23</f>
        <v>1188.3007604100003</v>
      </c>
      <c r="K108" s="37">
        <f>SUMIFS(СВЦЭМ!$D$34:$D$777,СВЦЭМ!$A$34:$A$777,$A108,СВЦЭМ!$B$34:$B$777,K$83)+'СЕТ СН'!$H$11+СВЦЭМ!$D$10+'СЕТ СН'!$H$6-'СЕТ СН'!$H$23</f>
        <v>1192.3259782800001</v>
      </c>
      <c r="L108" s="37">
        <f>SUMIFS(СВЦЭМ!$D$34:$D$777,СВЦЭМ!$A$34:$A$777,$A108,СВЦЭМ!$B$34:$B$777,L$83)+'СЕТ СН'!$H$11+СВЦЭМ!$D$10+'СЕТ СН'!$H$6-'СЕТ СН'!$H$23</f>
        <v>1188.6645769000002</v>
      </c>
      <c r="M108" s="37">
        <f>SUMIFS(СВЦЭМ!$D$34:$D$777,СВЦЭМ!$A$34:$A$777,$A108,СВЦЭМ!$B$34:$B$777,M$83)+'СЕТ СН'!$H$11+СВЦЭМ!$D$10+'СЕТ СН'!$H$6-'СЕТ СН'!$H$23</f>
        <v>1181.8791885200003</v>
      </c>
      <c r="N108" s="37">
        <f>SUMIFS(СВЦЭМ!$D$34:$D$777,СВЦЭМ!$A$34:$A$777,$A108,СВЦЭМ!$B$34:$B$777,N$83)+'СЕТ СН'!$H$11+СВЦЭМ!$D$10+'СЕТ СН'!$H$6-'СЕТ СН'!$H$23</f>
        <v>1194.5288035800004</v>
      </c>
      <c r="O108" s="37">
        <f>SUMIFS(СВЦЭМ!$D$34:$D$777,СВЦЭМ!$A$34:$A$777,$A108,СВЦЭМ!$B$34:$B$777,O$83)+'СЕТ СН'!$H$11+СВЦЭМ!$D$10+'СЕТ СН'!$H$6-'СЕТ СН'!$H$23</f>
        <v>1188.2233458700002</v>
      </c>
      <c r="P108" s="37">
        <f>SUMIFS(СВЦЭМ!$D$34:$D$777,СВЦЭМ!$A$34:$A$777,$A108,СВЦЭМ!$B$34:$B$777,P$83)+'СЕТ СН'!$H$11+СВЦЭМ!$D$10+'СЕТ СН'!$H$6-'СЕТ СН'!$H$23</f>
        <v>1201.6797109100003</v>
      </c>
      <c r="Q108" s="37">
        <f>SUMIFS(СВЦЭМ!$D$34:$D$777,СВЦЭМ!$A$34:$A$777,$A108,СВЦЭМ!$B$34:$B$777,Q$83)+'СЕТ СН'!$H$11+СВЦЭМ!$D$10+'СЕТ СН'!$H$6-'СЕТ СН'!$H$23</f>
        <v>1210.3671330300003</v>
      </c>
      <c r="R108" s="37">
        <f>SUMIFS(СВЦЭМ!$D$34:$D$777,СВЦЭМ!$A$34:$A$777,$A108,СВЦЭМ!$B$34:$B$777,R$83)+'СЕТ СН'!$H$11+СВЦЭМ!$D$10+'СЕТ СН'!$H$6-'СЕТ СН'!$H$23</f>
        <v>1210.0892455500002</v>
      </c>
      <c r="S108" s="37">
        <f>SUMIFS(СВЦЭМ!$D$34:$D$777,СВЦЭМ!$A$34:$A$777,$A108,СВЦЭМ!$B$34:$B$777,S$83)+'СЕТ СН'!$H$11+СВЦЭМ!$D$10+'СЕТ СН'!$H$6-'СЕТ СН'!$H$23</f>
        <v>1197.6251471400001</v>
      </c>
      <c r="T108" s="37">
        <f>SUMIFS(СВЦЭМ!$D$34:$D$777,СВЦЭМ!$A$34:$A$777,$A108,СВЦЭМ!$B$34:$B$777,T$83)+'СЕТ СН'!$H$11+СВЦЭМ!$D$10+'СЕТ СН'!$H$6-'СЕТ СН'!$H$23</f>
        <v>1190.3159404400003</v>
      </c>
      <c r="U108" s="37">
        <f>SUMIFS(СВЦЭМ!$D$34:$D$777,СВЦЭМ!$A$34:$A$777,$A108,СВЦЭМ!$B$34:$B$777,U$83)+'СЕТ СН'!$H$11+СВЦЭМ!$D$10+'СЕТ СН'!$H$6-'СЕТ СН'!$H$23</f>
        <v>1189.87983674</v>
      </c>
      <c r="V108" s="37">
        <f>SUMIFS(СВЦЭМ!$D$34:$D$777,СВЦЭМ!$A$34:$A$777,$A108,СВЦЭМ!$B$34:$B$777,V$83)+'СЕТ СН'!$H$11+СВЦЭМ!$D$10+'СЕТ СН'!$H$6-'СЕТ СН'!$H$23</f>
        <v>1195.2467631100003</v>
      </c>
      <c r="W108" s="37">
        <f>SUMIFS(СВЦЭМ!$D$34:$D$777,СВЦЭМ!$A$34:$A$777,$A108,СВЦЭМ!$B$34:$B$777,W$83)+'СЕТ СН'!$H$11+СВЦЭМ!$D$10+'СЕТ СН'!$H$6-'СЕТ СН'!$H$23</f>
        <v>1209.7857583600003</v>
      </c>
      <c r="X108" s="37">
        <f>SUMIFS(СВЦЭМ!$D$34:$D$777,СВЦЭМ!$A$34:$A$777,$A108,СВЦЭМ!$B$34:$B$777,X$83)+'СЕТ СН'!$H$11+СВЦЭМ!$D$10+'СЕТ СН'!$H$6-'СЕТ СН'!$H$23</f>
        <v>1232.6333520300004</v>
      </c>
      <c r="Y108" s="37">
        <f>SUMIFS(СВЦЭМ!$D$34:$D$777,СВЦЭМ!$A$34:$A$777,$A108,СВЦЭМ!$B$34:$B$777,Y$83)+'СЕТ СН'!$H$11+СВЦЭМ!$D$10+'СЕТ СН'!$H$6-'СЕТ СН'!$H$23</f>
        <v>1261.9928662700004</v>
      </c>
    </row>
    <row r="109" spans="1:25" ht="15.75" x14ac:dyDescent="0.2">
      <c r="A109" s="36">
        <f t="shared" si="2"/>
        <v>42761</v>
      </c>
      <c r="B109" s="37">
        <f>SUMIFS(СВЦЭМ!$D$34:$D$777,СВЦЭМ!$A$34:$A$777,$A109,СВЦЭМ!$B$34:$B$777,B$83)+'СЕТ СН'!$H$11+СВЦЭМ!$D$10+'СЕТ СН'!$H$6-'СЕТ СН'!$H$23</f>
        <v>1295.4441631000004</v>
      </c>
      <c r="C109" s="37">
        <f>SUMIFS(СВЦЭМ!$D$34:$D$777,СВЦЭМ!$A$34:$A$777,$A109,СВЦЭМ!$B$34:$B$777,C$83)+'СЕТ СН'!$H$11+СВЦЭМ!$D$10+'СЕТ СН'!$H$6-'СЕТ СН'!$H$23</f>
        <v>1331.0325487600003</v>
      </c>
      <c r="D109" s="37">
        <f>SUMIFS(СВЦЭМ!$D$34:$D$777,СВЦЭМ!$A$34:$A$777,$A109,СВЦЭМ!$B$34:$B$777,D$83)+'СЕТ СН'!$H$11+СВЦЭМ!$D$10+'СЕТ СН'!$H$6-'СЕТ СН'!$H$23</f>
        <v>1356.7679837300002</v>
      </c>
      <c r="E109" s="37">
        <f>SUMIFS(СВЦЭМ!$D$34:$D$777,СВЦЭМ!$A$34:$A$777,$A109,СВЦЭМ!$B$34:$B$777,E$83)+'СЕТ СН'!$H$11+СВЦЭМ!$D$10+'СЕТ СН'!$H$6-'СЕТ СН'!$H$23</f>
        <v>1370.5484072900003</v>
      </c>
      <c r="F109" s="37">
        <f>SUMIFS(СВЦЭМ!$D$34:$D$777,СВЦЭМ!$A$34:$A$777,$A109,СВЦЭМ!$B$34:$B$777,F$83)+'СЕТ СН'!$H$11+СВЦЭМ!$D$10+'СЕТ СН'!$H$6-'СЕТ СН'!$H$23</f>
        <v>1366.0419441100003</v>
      </c>
      <c r="G109" s="37">
        <f>SUMIFS(СВЦЭМ!$D$34:$D$777,СВЦЭМ!$A$34:$A$777,$A109,СВЦЭМ!$B$34:$B$777,G$83)+'СЕТ СН'!$H$11+СВЦЭМ!$D$10+'СЕТ СН'!$H$6-'СЕТ СН'!$H$23</f>
        <v>1346.6460287800001</v>
      </c>
      <c r="H109" s="37">
        <f>SUMIFS(СВЦЭМ!$D$34:$D$777,СВЦЭМ!$A$34:$A$777,$A109,СВЦЭМ!$B$34:$B$777,H$83)+'СЕТ СН'!$H$11+СВЦЭМ!$D$10+'СЕТ СН'!$H$6-'СЕТ СН'!$H$23</f>
        <v>1294.31421288</v>
      </c>
      <c r="I109" s="37">
        <f>SUMIFS(СВЦЭМ!$D$34:$D$777,СВЦЭМ!$A$34:$A$777,$A109,СВЦЭМ!$B$34:$B$777,I$83)+'СЕТ СН'!$H$11+СВЦЭМ!$D$10+'СЕТ СН'!$H$6-'СЕТ СН'!$H$23</f>
        <v>1236.9055623400004</v>
      </c>
      <c r="J109" s="37">
        <f>SUMIFS(СВЦЭМ!$D$34:$D$777,СВЦЭМ!$A$34:$A$777,$A109,СВЦЭМ!$B$34:$B$777,J$83)+'СЕТ СН'!$H$11+СВЦЭМ!$D$10+'СЕТ СН'!$H$6-'СЕТ СН'!$H$23</f>
        <v>1200.2666523300004</v>
      </c>
      <c r="K109" s="37">
        <f>SUMIFS(СВЦЭМ!$D$34:$D$777,СВЦЭМ!$A$34:$A$777,$A109,СВЦЭМ!$B$34:$B$777,K$83)+'СЕТ СН'!$H$11+СВЦЭМ!$D$10+'СЕТ СН'!$H$6-'СЕТ СН'!$H$23</f>
        <v>1177.4734111400003</v>
      </c>
      <c r="L109" s="37">
        <f>SUMIFS(СВЦЭМ!$D$34:$D$777,СВЦЭМ!$A$34:$A$777,$A109,СВЦЭМ!$B$34:$B$777,L$83)+'СЕТ СН'!$H$11+СВЦЭМ!$D$10+'СЕТ СН'!$H$6-'СЕТ СН'!$H$23</f>
        <v>1167.2857789600002</v>
      </c>
      <c r="M109" s="37">
        <f>SUMIFS(СВЦЭМ!$D$34:$D$777,СВЦЭМ!$A$34:$A$777,$A109,СВЦЭМ!$B$34:$B$777,M$83)+'СЕТ СН'!$H$11+СВЦЭМ!$D$10+'СЕТ СН'!$H$6-'СЕТ СН'!$H$23</f>
        <v>1189.5110705400002</v>
      </c>
      <c r="N109" s="37">
        <f>SUMIFS(СВЦЭМ!$D$34:$D$777,СВЦЭМ!$A$34:$A$777,$A109,СВЦЭМ!$B$34:$B$777,N$83)+'СЕТ СН'!$H$11+СВЦЭМ!$D$10+'СЕТ СН'!$H$6-'СЕТ СН'!$H$23</f>
        <v>1202.2402947200003</v>
      </c>
      <c r="O109" s="37">
        <f>SUMIFS(СВЦЭМ!$D$34:$D$777,СВЦЭМ!$A$34:$A$777,$A109,СВЦЭМ!$B$34:$B$777,O$83)+'СЕТ СН'!$H$11+СВЦЭМ!$D$10+'СЕТ СН'!$H$6-'СЕТ СН'!$H$23</f>
        <v>1244.27249295</v>
      </c>
      <c r="P109" s="37">
        <f>SUMIFS(СВЦЭМ!$D$34:$D$777,СВЦЭМ!$A$34:$A$777,$A109,СВЦЭМ!$B$34:$B$777,P$83)+'СЕТ СН'!$H$11+СВЦЭМ!$D$10+'СЕТ СН'!$H$6-'СЕТ СН'!$H$23</f>
        <v>1248.5429840200004</v>
      </c>
      <c r="Q109" s="37">
        <f>SUMIFS(СВЦЭМ!$D$34:$D$777,СВЦЭМ!$A$34:$A$777,$A109,СВЦЭМ!$B$34:$B$777,Q$83)+'СЕТ СН'!$H$11+СВЦЭМ!$D$10+'СЕТ СН'!$H$6-'СЕТ СН'!$H$23</f>
        <v>1254.1272765400004</v>
      </c>
      <c r="R109" s="37">
        <f>SUMIFS(СВЦЭМ!$D$34:$D$777,СВЦЭМ!$A$34:$A$777,$A109,СВЦЭМ!$B$34:$B$777,R$83)+'СЕТ СН'!$H$11+СВЦЭМ!$D$10+'СЕТ СН'!$H$6-'СЕТ СН'!$H$23</f>
        <v>1257.7092795000003</v>
      </c>
      <c r="S109" s="37">
        <f>SUMIFS(СВЦЭМ!$D$34:$D$777,СВЦЭМ!$A$34:$A$777,$A109,СВЦЭМ!$B$34:$B$777,S$83)+'СЕТ СН'!$H$11+СВЦЭМ!$D$10+'СЕТ СН'!$H$6-'СЕТ СН'!$H$23</f>
        <v>1221.9216199400003</v>
      </c>
      <c r="T109" s="37">
        <f>SUMIFS(СВЦЭМ!$D$34:$D$777,СВЦЭМ!$A$34:$A$777,$A109,СВЦЭМ!$B$34:$B$777,T$83)+'СЕТ СН'!$H$11+СВЦЭМ!$D$10+'СЕТ СН'!$H$6-'СЕТ СН'!$H$23</f>
        <v>1171.17844831</v>
      </c>
      <c r="U109" s="37">
        <f>SUMIFS(СВЦЭМ!$D$34:$D$777,СВЦЭМ!$A$34:$A$777,$A109,СВЦЭМ!$B$34:$B$777,U$83)+'СЕТ СН'!$H$11+СВЦЭМ!$D$10+'СЕТ СН'!$H$6-'СЕТ СН'!$H$23</f>
        <v>1161.7347029900002</v>
      </c>
      <c r="V109" s="37">
        <f>SUMIFS(СВЦЭМ!$D$34:$D$777,СВЦЭМ!$A$34:$A$777,$A109,СВЦЭМ!$B$34:$B$777,V$83)+'СЕТ СН'!$H$11+СВЦЭМ!$D$10+'СЕТ СН'!$H$6-'СЕТ СН'!$H$23</f>
        <v>1176.9386999600001</v>
      </c>
      <c r="W109" s="37">
        <f>SUMIFS(СВЦЭМ!$D$34:$D$777,СВЦЭМ!$A$34:$A$777,$A109,СВЦЭМ!$B$34:$B$777,W$83)+'СЕТ СН'!$H$11+СВЦЭМ!$D$10+'СЕТ СН'!$H$6-'СЕТ СН'!$H$23</f>
        <v>1196.27175141</v>
      </c>
      <c r="X109" s="37">
        <f>SUMIFS(СВЦЭМ!$D$34:$D$777,СВЦЭМ!$A$34:$A$777,$A109,СВЦЭМ!$B$34:$B$777,X$83)+'СЕТ СН'!$H$11+СВЦЭМ!$D$10+'СЕТ СН'!$H$6-'СЕТ СН'!$H$23</f>
        <v>1227.2581003100004</v>
      </c>
      <c r="Y109" s="37">
        <f>SUMIFS(СВЦЭМ!$D$34:$D$777,СВЦЭМ!$A$34:$A$777,$A109,СВЦЭМ!$B$34:$B$777,Y$83)+'СЕТ СН'!$H$11+СВЦЭМ!$D$10+'СЕТ СН'!$H$6-'СЕТ СН'!$H$23</f>
        <v>1261.8419980400004</v>
      </c>
    </row>
    <row r="110" spans="1:25" ht="15.75" x14ac:dyDescent="0.2">
      <c r="A110" s="36">
        <f t="shared" si="2"/>
        <v>42762</v>
      </c>
      <c r="B110" s="37">
        <f>SUMIFS(СВЦЭМ!$D$34:$D$777,СВЦЭМ!$A$34:$A$777,$A110,СВЦЭМ!$B$34:$B$777,B$83)+'СЕТ СН'!$H$11+СВЦЭМ!$D$10+'СЕТ СН'!$H$6-'СЕТ СН'!$H$23</f>
        <v>1244.9343341500003</v>
      </c>
      <c r="C110" s="37">
        <f>SUMIFS(СВЦЭМ!$D$34:$D$777,СВЦЭМ!$A$34:$A$777,$A110,СВЦЭМ!$B$34:$B$777,C$83)+'СЕТ СН'!$H$11+СВЦЭМ!$D$10+'СЕТ СН'!$H$6-'СЕТ СН'!$H$23</f>
        <v>1279.3228330500001</v>
      </c>
      <c r="D110" s="37">
        <f>SUMIFS(СВЦЭМ!$D$34:$D$777,СВЦЭМ!$A$34:$A$777,$A110,СВЦЭМ!$B$34:$B$777,D$83)+'СЕТ СН'!$H$11+СВЦЭМ!$D$10+'СЕТ СН'!$H$6-'СЕТ СН'!$H$23</f>
        <v>1299.50195016</v>
      </c>
      <c r="E110" s="37">
        <f>SUMIFS(СВЦЭМ!$D$34:$D$777,СВЦЭМ!$A$34:$A$777,$A110,СВЦЭМ!$B$34:$B$777,E$83)+'СЕТ СН'!$H$11+СВЦЭМ!$D$10+'СЕТ СН'!$H$6-'СЕТ СН'!$H$23</f>
        <v>1331.8994762800003</v>
      </c>
      <c r="F110" s="37">
        <f>SUMIFS(СВЦЭМ!$D$34:$D$777,СВЦЭМ!$A$34:$A$777,$A110,СВЦЭМ!$B$34:$B$777,F$83)+'СЕТ СН'!$H$11+СВЦЭМ!$D$10+'СЕТ СН'!$H$6-'СЕТ СН'!$H$23</f>
        <v>1343.9983883100003</v>
      </c>
      <c r="G110" s="37">
        <f>SUMIFS(СВЦЭМ!$D$34:$D$777,СВЦЭМ!$A$34:$A$777,$A110,СВЦЭМ!$B$34:$B$777,G$83)+'СЕТ СН'!$H$11+СВЦЭМ!$D$10+'СЕТ СН'!$H$6-'СЕТ СН'!$H$23</f>
        <v>1343.24877586</v>
      </c>
      <c r="H110" s="37">
        <f>SUMIFS(СВЦЭМ!$D$34:$D$777,СВЦЭМ!$A$34:$A$777,$A110,СВЦЭМ!$B$34:$B$777,H$83)+'СЕТ СН'!$H$11+СВЦЭМ!$D$10+'СЕТ СН'!$H$6-'СЕТ СН'!$H$23</f>
        <v>1305.7742667800003</v>
      </c>
      <c r="I110" s="37">
        <f>SUMIFS(СВЦЭМ!$D$34:$D$777,СВЦЭМ!$A$34:$A$777,$A110,СВЦЭМ!$B$34:$B$777,I$83)+'СЕТ СН'!$H$11+СВЦЭМ!$D$10+'СЕТ СН'!$H$6-'СЕТ СН'!$H$23</f>
        <v>1253.4082265400002</v>
      </c>
      <c r="J110" s="37">
        <f>SUMIFS(СВЦЭМ!$D$34:$D$777,СВЦЭМ!$A$34:$A$777,$A110,СВЦЭМ!$B$34:$B$777,J$83)+'СЕТ СН'!$H$11+СВЦЭМ!$D$10+'СЕТ СН'!$H$6-'СЕТ СН'!$H$23</f>
        <v>1219.04573106</v>
      </c>
      <c r="K110" s="37">
        <f>SUMIFS(СВЦЭМ!$D$34:$D$777,СВЦЭМ!$A$34:$A$777,$A110,СВЦЭМ!$B$34:$B$777,K$83)+'СЕТ СН'!$H$11+СВЦЭМ!$D$10+'СЕТ СН'!$H$6-'СЕТ СН'!$H$23</f>
        <v>1200.1950182</v>
      </c>
      <c r="L110" s="37">
        <f>SUMIFS(СВЦЭМ!$D$34:$D$777,СВЦЭМ!$A$34:$A$777,$A110,СВЦЭМ!$B$34:$B$777,L$83)+'СЕТ СН'!$H$11+СВЦЭМ!$D$10+'СЕТ СН'!$H$6-'СЕТ СН'!$H$23</f>
        <v>1191.90824436</v>
      </c>
      <c r="M110" s="37">
        <f>SUMIFS(СВЦЭМ!$D$34:$D$777,СВЦЭМ!$A$34:$A$777,$A110,СВЦЭМ!$B$34:$B$777,M$83)+'СЕТ СН'!$H$11+СВЦЭМ!$D$10+'СЕТ СН'!$H$6-'СЕТ СН'!$H$23</f>
        <v>1202.6950085800004</v>
      </c>
      <c r="N110" s="37">
        <f>SUMIFS(СВЦЭМ!$D$34:$D$777,СВЦЭМ!$A$34:$A$777,$A110,СВЦЭМ!$B$34:$B$777,N$83)+'СЕТ СН'!$H$11+СВЦЭМ!$D$10+'СЕТ СН'!$H$6-'СЕТ СН'!$H$23</f>
        <v>1227.0341917400001</v>
      </c>
      <c r="O110" s="37">
        <f>SUMIFS(СВЦЭМ!$D$34:$D$777,СВЦЭМ!$A$34:$A$777,$A110,СВЦЭМ!$B$34:$B$777,O$83)+'СЕТ СН'!$H$11+СВЦЭМ!$D$10+'СЕТ СН'!$H$6-'СЕТ СН'!$H$23</f>
        <v>1241.92187031</v>
      </c>
      <c r="P110" s="37">
        <f>SUMIFS(СВЦЭМ!$D$34:$D$777,СВЦЭМ!$A$34:$A$777,$A110,СВЦЭМ!$B$34:$B$777,P$83)+'СЕТ СН'!$H$11+СВЦЭМ!$D$10+'СЕТ СН'!$H$6-'СЕТ СН'!$H$23</f>
        <v>1250.0320108600004</v>
      </c>
      <c r="Q110" s="37">
        <f>SUMIFS(СВЦЭМ!$D$34:$D$777,СВЦЭМ!$A$34:$A$777,$A110,СВЦЭМ!$B$34:$B$777,Q$83)+'СЕТ СН'!$H$11+СВЦЭМ!$D$10+'СЕТ СН'!$H$6-'СЕТ СН'!$H$23</f>
        <v>1258.01532159</v>
      </c>
      <c r="R110" s="37">
        <f>SUMIFS(СВЦЭМ!$D$34:$D$777,СВЦЭМ!$A$34:$A$777,$A110,СВЦЭМ!$B$34:$B$777,R$83)+'СЕТ СН'!$H$11+СВЦЭМ!$D$10+'СЕТ СН'!$H$6-'СЕТ СН'!$H$23</f>
        <v>1255.1485178600001</v>
      </c>
      <c r="S110" s="37">
        <f>SUMIFS(СВЦЭМ!$D$34:$D$777,СВЦЭМ!$A$34:$A$777,$A110,СВЦЭМ!$B$34:$B$777,S$83)+'СЕТ СН'!$H$11+СВЦЭМ!$D$10+'СЕТ СН'!$H$6-'СЕТ СН'!$H$23</f>
        <v>1241.1081311400003</v>
      </c>
      <c r="T110" s="37">
        <f>SUMIFS(СВЦЭМ!$D$34:$D$777,СВЦЭМ!$A$34:$A$777,$A110,СВЦЭМ!$B$34:$B$777,T$83)+'СЕТ СН'!$H$11+СВЦЭМ!$D$10+'СЕТ СН'!$H$6-'СЕТ СН'!$H$23</f>
        <v>1194.3271029300004</v>
      </c>
      <c r="U110" s="37">
        <f>SUMIFS(СВЦЭМ!$D$34:$D$777,СВЦЭМ!$A$34:$A$777,$A110,СВЦЭМ!$B$34:$B$777,U$83)+'СЕТ СН'!$H$11+СВЦЭМ!$D$10+'СЕТ СН'!$H$6-'СЕТ СН'!$H$23</f>
        <v>1181.1553872500003</v>
      </c>
      <c r="V110" s="37">
        <f>SUMIFS(СВЦЭМ!$D$34:$D$777,СВЦЭМ!$A$34:$A$777,$A110,СВЦЭМ!$B$34:$B$777,V$83)+'СЕТ СН'!$H$11+СВЦЭМ!$D$10+'СЕТ СН'!$H$6-'СЕТ СН'!$H$23</f>
        <v>1198.7296686900004</v>
      </c>
      <c r="W110" s="37">
        <f>SUMIFS(СВЦЭМ!$D$34:$D$777,СВЦЭМ!$A$34:$A$777,$A110,СВЦЭМ!$B$34:$B$777,W$83)+'СЕТ СН'!$H$11+СВЦЭМ!$D$10+'СЕТ СН'!$H$6-'СЕТ СН'!$H$23</f>
        <v>1212.5033849200004</v>
      </c>
      <c r="X110" s="37">
        <f>SUMIFS(СВЦЭМ!$D$34:$D$777,СВЦЭМ!$A$34:$A$777,$A110,СВЦЭМ!$B$34:$B$777,X$83)+'СЕТ СН'!$H$11+СВЦЭМ!$D$10+'СЕТ СН'!$H$6-'СЕТ СН'!$H$23</f>
        <v>1233.0153370800003</v>
      </c>
      <c r="Y110" s="37">
        <f>SUMIFS(СВЦЭМ!$D$34:$D$777,СВЦЭМ!$A$34:$A$777,$A110,СВЦЭМ!$B$34:$B$777,Y$83)+'СЕТ СН'!$H$11+СВЦЭМ!$D$10+'СЕТ СН'!$H$6-'СЕТ СН'!$H$23</f>
        <v>1270.4830601600002</v>
      </c>
    </row>
    <row r="111" spans="1:25" ht="15.75" x14ac:dyDescent="0.2">
      <c r="A111" s="36">
        <f t="shared" si="2"/>
        <v>42763</v>
      </c>
      <c r="B111" s="37">
        <f>SUMIFS(СВЦЭМ!$D$34:$D$777,СВЦЭМ!$A$34:$A$777,$A111,СВЦЭМ!$B$34:$B$777,B$83)+'СЕТ СН'!$H$11+СВЦЭМ!$D$10+'СЕТ СН'!$H$6-'СЕТ СН'!$H$23</f>
        <v>1235.7543355500002</v>
      </c>
      <c r="C111" s="37">
        <f>SUMIFS(СВЦЭМ!$D$34:$D$777,СВЦЭМ!$A$34:$A$777,$A111,СВЦЭМ!$B$34:$B$777,C$83)+'СЕТ СН'!$H$11+СВЦЭМ!$D$10+'СЕТ СН'!$H$6-'СЕТ СН'!$H$23</f>
        <v>1262.7714026200001</v>
      </c>
      <c r="D111" s="37">
        <f>SUMIFS(СВЦЭМ!$D$34:$D$777,СВЦЭМ!$A$34:$A$777,$A111,СВЦЭМ!$B$34:$B$777,D$83)+'СЕТ СН'!$H$11+СВЦЭМ!$D$10+'СЕТ СН'!$H$6-'СЕТ СН'!$H$23</f>
        <v>1284.3304699500004</v>
      </c>
      <c r="E111" s="37">
        <f>SUMIFS(СВЦЭМ!$D$34:$D$777,СВЦЭМ!$A$34:$A$777,$A111,СВЦЭМ!$B$34:$B$777,E$83)+'СЕТ СН'!$H$11+СВЦЭМ!$D$10+'СЕТ СН'!$H$6-'СЕТ СН'!$H$23</f>
        <v>1299.1825975900001</v>
      </c>
      <c r="F111" s="37">
        <f>SUMIFS(СВЦЭМ!$D$34:$D$777,СВЦЭМ!$A$34:$A$777,$A111,СВЦЭМ!$B$34:$B$777,F$83)+'СЕТ СН'!$H$11+СВЦЭМ!$D$10+'СЕТ СН'!$H$6-'СЕТ СН'!$H$23</f>
        <v>1298.32888877</v>
      </c>
      <c r="G111" s="37">
        <f>SUMIFS(СВЦЭМ!$D$34:$D$777,СВЦЭМ!$A$34:$A$777,$A111,СВЦЭМ!$B$34:$B$777,G$83)+'СЕТ СН'!$H$11+СВЦЭМ!$D$10+'СЕТ СН'!$H$6-'СЕТ СН'!$H$23</f>
        <v>1290.0870099500003</v>
      </c>
      <c r="H111" s="37">
        <f>SUMIFS(СВЦЭМ!$D$34:$D$777,СВЦЭМ!$A$34:$A$777,$A111,СВЦЭМ!$B$34:$B$777,H$83)+'СЕТ СН'!$H$11+СВЦЭМ!$D$10+'СЕТ СН'!$H$6-'СЕТ СН'!$H$23</f>
        <v>1269.4159653500001</v>
      </c>
      <c r="I111" s="37">
        <f>SUMIFS(СВЦЭМ!$D$34:$D$777,СВЦЭМ!$A$34:$A$777,$A111,СВЦЭМ!$B$34:$B$777,I$83)+'СЕТ СН'!$H$11+СВЦЭМ!$D$10+'СЕТ СН'!$H$6-'СЕТ СН'!$H$23</f>
        <v>1249.3450983000002</v>
      </c>
      <c r="J111" s="37">
        <f>SUMIFS(СВЦЭМ!$D$34:$D$777,СВЦЭМ!$A$34:$A$777,$A111,СВЦЭМ!$B$34:$B$777,J$83)+'СЕТ СН'!$H$11+СВЦЭМ!$D$10+'СЕТ СН'!$H$6-'СЕТ СН'!$H$23</f>
        <v>1227.1432038600001</v>
      </c>
      <c r="K111" s="37">
        <f>SUMIFS(СВЦЭМ!$D$34:$D$777,СВЦЭМ!$A$34:$A$777,$A111,СВЦЭМ!$B$34:$B$777,K$83)+'СЕТ СН'!$H$11+СВЦЭМ!$D$10+'СЕТ СН'!$H$6-'СЕТ СН'!$H$23</f>
        <v>1199.4142516800002</v>
      </c>
      <c r="L111" s="37">
        <f>SUMIFS(СВЦЭМ!$D$34:$D$777,СВЦЭМ!$A$34:$A$777,$A111,СВЦЭМ!$B$34:$B$777,L$83)+'СЕТ СН'!$H$11+СВЦЭМ!$D$10+'СЕТ СН'!$H$6-'СЕТ СН'!$H$23</f>
        <v>1176.1641115700004</v>
      </c>
      <c r="M111" s="37">
        <f>SUMIFS(СВЦЭМ!$D$34:$D$777,СВЦЭМ!$A$34:$A$777,$A111,СВЦЭМ!$B$34:$B$777,M$83)+'СЕТ СН'!$H$11+СВЦЭМ!$D$10+'СЕТ СН'!$H$6-'СЕТ СН'!$H$23</f>
        <v>1178.5528452400004</v>
      </c>
      <c r="N111" s="37">
        <f>SUMIFS(СВЦЭМ!$D$34:$D$777,СВЦЭМ!$A$34:$A$777,$A111,СВЦЭМ!$B$34:$B$777,N$83)+'СЕТ СН'!$H$11+СВЦЭМ!$D$10+'СЕТ СН'!$H$6-'СЕТ СН'!$H$23</f>
        <v>1194.80543076</v>
      </c>
      <c r="O111" s="37">
        <f>SUMIFS(СВЦЭМ!$D$34:$D$777,СВЦЭМ!$A$34:$A$777,$A111,СВЦЭМ!$B$34:$B$777,O$83)+'СЕТ СН'!$H$11+СВЦЭМ!$D$10+'СЕТ СН'!$H$6-'СЕТ СН'!$H$23</f>
        <v>1208.6371878300001</v>
      </c>
      <c r="P111" s="37">
        <f>SUMIFS(СВЦЭМ!$D$34:$D$777,СВЦЭМ!$A$34:$A$777,$A111,СВЦЭМ!$B$34:$B$777,P$83)+'СЕТ СН'!$H$11+СВЦЭМ!$D$10+'СЕТ СН'!$H$6-'СЕТ СН'!$H$23</f>
        <v>1218.3164792400003</v>
      </c>
      <c r="Q111" s="37">
        <f>SUMIFS(СВЦЭМ!$D$34:$D$777,СВЦЭМ!$A$34:$A$777,$A111,СВЦЭМ!$B$34:$B$777,Q$83)+'СЕТ СН'!$H$11+СВЦЭМ!$D$10+'СЕТ СН'!$H$6-'СЕТ СН'!$H$23</f>
        <v>1224.6540546400001</v>
      </c>
      <c r="R111" s="37">
        <f>SUMIFS(СВЦЭМ!$D$34:$D$777,СВЦЭМ!$A$34:$A$777,$A111,СВЦЭМ!$B$34:$B$777,R$83)+'СЕТ СН'!$H$11+СВЦЭМ!$D$10+'СЕТ СН'!$H$6-'СЕТ СН'!$H$23</f>
        <v>1225.7584025700003</v>
      </c>
      <c r="S111" s="37">
        <f>SUMIFS(СВЦЭМ!$D$34:$D$777,СВЦЭМ!$A$34:$A$777,$A111,СВЦЭМ!$B$34:$B$777,S$83)+'СЕТ СН'!$H$11+СВЦЭМ!$D$10+'СЕТ СН'!$H$6-'СЕТ СН'!$H$23</f>
        <v>1203.2494763300001</v>
      </c>
      <c r="T111" s="37">
        <f>SUMIFS(СВЦЭМ!$D$34:$D$777,СВЦЭМ!$A$34:$A$777,$A111,СВЦЭМ!$B$34:$B$777,T$83)+'СЕТ СН'!$H$11+СВЦЭМ!$D$10+'СЕТ СН'!$H$6-'СЕТ СН'!$H$23</f>
        <v>1170.6654466</v>
      </c>
      <c r="U111" s="37">
        <f>SUMIFS(СВЦЭМ!$D$34:$D$777,СВЦЭМ!$A$34:$A$777,$A111,СВЦЭМ!$B$34:$B$777,U$83)+'СЕТ СН'!$H$11+СВЦЭМ!$D$10+'СЕТ СН'!$H$6-'СЕТ СН'!$H$23</f>
        <v>1161.3353376100004</v>
      </c>
      <c r="V111" s="37">
        <f>SUMIFS(СВЦЭМ!$D$34:$D$777,СВЦЭМ!$A$34:$A$777,$A111,СВЦЭМ!$B$34:$B$777,V$83)+'СЕТ СН'!$H$11+СВЦЭМ!$D$10+'СЕТ СН'!$H$6-'СЕТ СН'!$H$23</f>
        <v>1167.6759357600004</v>
      </c>
      <c r="W111" s="37">
        <f>SUMIFS(СВЦЭМ!$D$34:$D$777,СВЦЭМ!$A$34:$A$777,$A111,СВЦЭМ!$B$34:$B$777,W$83)+'СЕТ СН'!$H$11+СВЦЭМ!$D$10+'СЕТ СН'!$H$6-'СЕТ СН'!$H$23</f>
        <v>1181.7794754300003</v>
      </c>
      <c r="X111" s="37">
        <f>SUMIFS(СВЦЭМ!$D$34:$D$777,СВЦЭМ!$A$34:$A$777,$A111,СВЦЭМ!$B$34:$B$777,X$83)+'СЕТ СН'!$H$11+СВЦЭМ!$D$10+'СЕТ СН'!$H$6-'СЕТ СН'!$H$23</f>
        <v>1208.6957177000004</v>
      </c>
      <c r="Y111" s="37">
        <f>SUMIFS(СВЦЭМ!$D$34:$D$777,СВЦЭМ!$A$34:$A$777,$A111,СВЦЭМ!$B$34:$B$777,Y$83)+'СЕТ СН'!$H$11+СВЦЭМ!$D$10+'СЕТ СН'!$H$6-'СЕТ СН'!$H$23</f>
        <v>1248.9917487300004</v>
      </c>
    </row>
    <row r="112" spans="1:25" ht="15.75" x14ac:dyDescent="0.2">
      <c r="A112" s="36">
        <f t="shared" si="2"/>
        <v>42764</v>
      </c>
      <c r="B112" s="37">
        <f>SUMIFS(СВЦЭМ!$D$34:$D$777,СВЦЭМ!$A$34:$A$777,$A112,СВЦЭМ!$B$34:$B$777,B$83)+'СЕТ СН'!$H$11+СВЦЭМ!$D$10+'СЕТ СН'!$H$6-'СЕТ СН'!$H$23</f>
        <v>1290.2885115700001</v>
      </c>
      <c r="C112" s="37">
        <f>SUMIFS(СВЦЭМ!$D$34:$D$777,СВЦЭМ!$A$34:$A$777,$A112,СВЦЭМ!$B$34:$B$777,C$83)+'СЕТ СН'!$H$11+СВЦЭМ!$D$10+'СЕТ СН'!$H$6-'СЕТ СН'!$H$23</f>
        <v>1315.2540574900004</v>
      </c>
      <c r="D112" s="37">
        <f>SUMIFS(СВЦЭМ!$D$34:$D$777,СВЦЭМ!$A$34:$A$777,$A112,СВЦЭМ!$B$34:$B$777,D$83)+'СЕТ СН'!$H$11+СВЦЭМ!$D$10+'СЕТ СН'!$H$6-'СЕТ СН'!$H$23</f>
        <v>1325.3033227400001</v>
      </c>
      <c r="E112" s="37">
        <f>SUMIFS(СВЦЭМ!$D$34:$D$777,СВЦЭМ!$A$34:$A$777,$A112,СВЦЭМ!$B$34:$B$777,E$83)+'СЕТ СН'!$H$11+СВЦЭМ!$D$10+'СЕТ СН'!$H$6-'СЕТ СН'!$H$23</f>
        <v>1330.6716023000004</v>
      </c>
      <c r="F112" s="37">
        <f>SUMIFS(СВЦЭМ!$D$34:$D$777,СВЦЭМ!$A$34:$A$777,$A112,СВЦЭМ!$B$34:$B$777,F$83)+'СЕТ СН'!$H$11+СВЦЭМ!$D$10+'СЕТ СН'!$H$6-'СЕТ СН'!$H$23</f>
        <v>1331.53013495</v>
      </c>
      <c r="G112" s="37">
        <f>SUMIFS(СВЦЭМ!$D$34:$D$777,СВЦЭМ!$A$34:$A$777,$A112,СВЦЭМ!$B$34:$B$777,G$83)+'СЕТ СН'!$H$11+СВЦЭМ!$D$10+'СЕТ СН'!$H$6-'СЕТ СН'!$H$23</f>
        <v>1326.5136024900003</v>
      </c>
      <c r="H112" s="37">
        <f>SUMIFS(СВЦЭМ!$D$34:$D$777,СВЦЭМ!$A$34:$A$777,$A112,СВЦЭМ!$B$34:$B$777,H$83)+'СЕТ СН'!$H$11+СВЦЭМ!$D$10+'СЕТ СН'!$H$6-'СЕТ СН'!$H$23</f>
        <v>1323.5204081800002</v>
      </c>
      <c r="I112" s="37">
        <f>SUMIFS(СВЦЭМ!$D$34:$D$777,СВЦЭМ!$A$34:$A$777,$A112,СВЦЭМ!$B$34:$B$777,I$83)+'СЕТ СН'!$H$11+СВЦЭМ!$D$10+'СЕТ СН'!$H$6-'СЕТ СН'!$H$23</f>
        <v>1301.0336522300004</v>
      </c>
      <c r="J112" s="37">
        <f>SUMIFS(СВЦЭМ!$D$34:$D$777,СВЦЭМ!$A$34:$A$777,$A112,СВЦЭМ!$B$34:$B$777,J$83)+'СЕТ СН'!$H$11+СВЦЭМ!$D$10+'СЕТ СН'!$H$6-'СЕТ СН'!$H$23</f>
        <v>1277.5741558900004</v>
      </c>
      <c r="K112" s="37">
        <f>SUMIFS(СВЦЭМ!$D$34:$D$777,СВЦЭМ!$A$34:$A$777,$A112,СВЦЭМ!$B$34:$B$777,K$83)+'СЕТ СН'!$H$11+СВЦЭМ!$D$10+'СЕТ СН'!$H$6-'СЕТ СН'!$H$23</f>
        <v>1219.7121063700001</v>
      </c>
      <c r="L112" s="37">
        <f>SUMIFS(СВЦЭМ!$D$34:$D$777,СВЦЭМ!$A$34:$A$777,$A112,СВЦЭМ!$B$34:$B$777,L$83)+'СЕТ СН'!$H$11+СВЦЭМ!$D$10+'СЕТ СН'!$H$6-'СЕТ СН'!$H$23</f>
        <v>1169.9210269500004</v>
      </c>
      <c r="M112" s="37">
        <f>SUMIFS(СВЦЭМ!$D$34:$D$777,СВЦЭМ!$A$34:$A$777,$A112,СВЦЭМ!$B$34:$B$777,M$83)+'СЕТ СН'!$H$11+СВЦЭМ!$D$10+'СЕТ СН'!$H$6-'СЕТ СН'!$H$23</f>
        <v>1164.7976666100003</v>
      </c>
      <c r="N112" s="37">
        <f>SUMIFS(СВЦЭМ!$D$34:$D$777,СВЦЭМ!$A$34:$A$777,$A112,СВЦЭМ!$B$34:$B$777,N$83)+'СЕТ СН'!$H$11+СВЦЭМ!$D$10+'СЕТ СН'!$H$6-'СЕТ СН'!$H$23</f>
        <v>1174.3674176300001</v>
      </c>
      <c r="O112" s="37">
        <f>SUMIFS(СВЦЭМ!$D$34:$D$777,СВЦЭМ!$A$34:$A$777,$A112,СВЦЭМ!$B$34:$B$777,O$83)+'СЕТ СН'!$H$11+СВЦЭМ!$D$10+'СЕТ СН'!$H$6-'СЕТ СН'!$H$23</f>
        <v>1189.2134135700003</v>
      </c>
      <c r="P112" s="37">
        <f>SUMIFS(СВЦЭМ!$D$34:$D$777,СВЦЭМ!$A$34:$A$777,$A112,СВЦЭМ!$B$34:$B$777,P$83)+'СЕТ СН'!$H$11+СВЦЭМ!$D$10+'СЕТ СН'!$H$6-'СЕТ СН'!$H$23</f>
        <v>1200.8342724500003</v>
      </c>
      <c r="Q112" s="37">
        <f>SUMIFS(СВЦЭМ!$D$34:$D$777,СВЦЭМ!$A$34:$A$777,$A112,СВЦЭМ!$B$34:$B$777,Q$83)+'СЕТ СН'!$H$11+СВЦЭМ!$D$10+'СЕТ СН'!$H$6-'СЕТ СН'!$H$23</f>
        <v>1217.94761629</v>
      </c>
      <c r="R112" s="37">
        <f>SUMIFS(СВЦЭМ!$D$34:$D$777,СВЦЭМ!$A$34:$A$777,$A112,СВЦЭМ!$B$34:$B$777,R$83)+'СЕТ СН'!$H$11+СВЦЭМ!$D$10+'СЕТ СН'!$H$6-'СЕТ СН'!$H$23</f>
        <v>1219.3363170000002</v>
      </c>
      <c r="S112" s="37">
        <f>SUMIFS(СВЦЭМ!$D$34:$D$777,СВЦЭМ!$A$34:$A$777,$A112,СВЦЭМ!$B$34:$B$777,S$83)+'СЕТ СН'!$H$11+СВЦЭМ!$D$10+'СЕТ СН'!$H$6-'СЕТ СН'!$H$23</f>
        <v>1198.5087997700002</v>
      </c>
      <c r="T112" s="37">
        <f>SUMIFS(СВЦЭМ!$D$34:$D$777,СВЦЭМ!$A$34:$A$777,$A112,СВЦЭМ!$B$34:$B$777,T$83)+'СЕТ СН'!$H$11+СВЦЭМ!$D$10+'СЕТ СН'!$H$6-'СЕТ СН'!$H$23</f>
        <v>1165.1945933400002</v>
      </c>
      <c r="U112" s="37">
        <f>SUMIFS(СВЦЭМ!$D$34:$D$777,СВЦЭМ!$A$34:$A$777,$A112,СВЦЭМ!$B$34:$B$777,U$83)+'СЕТ СН'!$H$11+СВЦЭМ!$D$10+'СЕТ СН'!$H$6-'СЕТ СН'!$H$23</f>
        <v>1158.0379350000003</v>
      </c>
      <c r="V112" s="37">
        <f>SUMIFS(СВЦЭМ!$D$34:$D$777,СВЦЭМ!$A$34:$A$777,$A112,СВЦЭМ!$B$34:$B$777,V$83)+'СЕТ СН'!$H$11+СВЦЭМ!$D$10+'СЕТ СН'!$H$6-'СЕТ СН'!$H$23</f>
        <v>1161.8882500500004</v>
      </c>
      <c r="W112" s="37">
        <f>SUMIFS(СВЦЭМ!$D$34:$D$777,СВЦЭМ!$A$34:$A$777,$A112,СВЦЭМ!$B$34:$B$777,W$83)+'СЕТ СН'!$H$11+СВЦЭМ!$D$10+'СЕТ СН'!$H$6-'СЕТ СН'!$H$23</f>
        <v>1171.04752065</v>
      </c>
      <c r="X112" s="37">
        <f>SUMIFS(СВЦЭМ!$D$34:$D$777,СВЦЭМ!$A$34:$A$777,$A112,СВЦЭМ!$B$34:$B$777,X$83)+'СЕТ СН'!$H$11+СВЦЭМ!$D$10+'СЕТ СН'!$H$6-'СЕТ СН'!$H$23</f>
        <v>1194.4713080600004</v>
      </c>
      <c r="Y112" s="37">
        <f>SUMIFS(СВЦЭМ!$D$34:$D$777,СВЦЭМ!$A$34:$A$777,$A112,СВЦЭМ!$B$34:$B$777,Y$83)+'СЕТ СН'!$H$11+СВЦЭМ!$D$10+'СЕТ СН'!$H$6-'СЕТ СН'!$H$23</f>
        <v>1237.4509438500004</v>
      </c>
    </row>
    <row r="113" spans="1:27" ht="15.75" x14ac:dyDescent="0.2">
      <c r="A113" s="36">
        <f t="shared" si="2"/>
        <v>42765</v>
      </c>
      <c r="B113" s="37">
        <f>SUMIFS(СВЦЭМ!$D$34:$D$777,СВЦЭМ!$A$34:$A$777,$A113,СВЦЭМ!$B$34:$B$777,B$83)+'СЕТ СН'!$H$11+СВЦЭМ!$D$10+'СЕТ СН'!$H$6-'СЕТ СН'!$H$23</f>
        <v>1306.9569910500004</v>
      </c>
      <c r="C113" s="37">
        <f>SUMIFS(СВЦЭМ!$D$34:$D$777,СВЦЭМ!$A$34:$A$777,$A113,СВЦЭМ!$B$34:$B$777,C$83)+'СЕТ СН'!$H$11+СВЦЭМ!$D$10+'СЕТ СН'!$H$6-'СЕТ СН'!$H$23</f>
        <v>1343.4953838500001</v>
      </c>
      <c r="D113" s="37">
        <f>SUMIFS(СВЦЭМ!$D$34:$D$777,СВЦЭМ!$A$34:$A$777,$A113,СВЦЭМ!$B$34:$B$777,D$83)+'СЕТ СН'!$H$11+СВЦЭМ!$D$10+'СЕТ СН'!$H$6-'СЕТ СН'!$H$23</f>
        <v>1361.08147792</v>
      </c>
      <c r="E113" s="37">
        <f>SUMIFS(СВЦЭМ!$D$34:$D$777,СВЦЭМ!$A$34:$A$777,$A113,СВЦЭМ!$B$34:$B$777,E$83)+'СЕТ СН'!$H$11+СВЦЭМ!$D$10+'СЕТ СН'!$H$6-'СЕТ СН'!$H$23</f>
        <v>1371.9122010700003</v>
      </c>
      <c r="F113" s="37">
        <f>SUMIFS(СВЦЭМ!$D$34:$D$777,СВЦЭМ!$A$34:$A$777,$A113,СВЦЭМ!$B$34:$B$777,F$83)+'СЕТ СН'!$H$11+СВЦЭМ!$D$10+'СЕТ СН'!$H$6-'СЕТ СН'!$H$23</f>
        <v>1371.8942685700003</v>
      </c>
      <c r="G113" s="37">
        <f>SUMIFS(СВЦЭМ!$D$34:$D$777,СВЦЭМ!$A$34:$A$777,$A113,СВЦЭМ!$B$34:$B$777,G$83)+'СЕТ СН'!$H$11+СВЦЭМ!$D$10+'СЕТ СН'!$H$6-'СЕТ СН'!$H$23</f>
        <v>1358.8239527800001</v>
      </c>
      <c r="H113" s="37">
        <f>SUMIFS(СВЦЭМ!$D$34:$D$777,СВЦЭМ!$A$34:$A$777,$A113,СВЦЭМ!$B$34:$B$777,H$83)+'СЕТ СН'!$H$11+СВЦЭМ!$D$10+'СЕТ СН'!$H$6-'СЕТ СН'!$H$23</f>
        <v>1299.4556540600001</v>
      </c>
      <c r="I113" s="37">
        <f>SUMIFS(СВЦЭМ!$D$34:$D$777,СВЦЭМ!$A$34:$A$777,$A113,СВЦЭМ!$B$34:$B$777,I$83)+'СЕТ СН'!$H$11+СВЦЭМ!$D$10+'СЕТ СН'!$H$6-'СЕТ СН'!$H$23</f>
        <v>1237.8816414000003</v>
      </c>
      <c r="J113" s="37">
        <f>SUMIFS(СВЦЭМ!$D$34:$D$777,СВЦЭМ!$A$34:$A$777,$A113,СВЦЭМ!$B$34:$B$777,J$83)+'СЕТ СН'!$H$11+СВЦЭМ!$D$10+'СЕТ СН'!$H$6-'СЕТ СН'!$H$23</f>
        <v>1204.0843955500004</v>
      </c>
      <c r="K113" s="37">
        <f>SUMIFS(СВЦЭМ!$D$34:$D$777,СВЦЭМ!$A$34:$A$777,$A113,СВЦЭМ!$B$34:$B$777,K$83)+'СЕТ СН'!$H$11+СВЦЭМ!$D$10+'СЕТ СН'!$H$6-'СЕТ СН'!$H$23</f>
        <v>1177.4156134300001</v>
      </c>
      <c r="L113" s="37">
        <f>SUMIFS(СВЦЭМ!$D$34:$D$777,СВЦЭМ!$A$34:$A$777,$A113,СВЦЭМ!$B$34:$B$777,L$83)+'СЕТ СН'!$H$11+СВЦЭМ!$D$10+'СЕТ СН'!$H$6-'СЕТ СН'!$H$23</f>
        <v>1167.6627114600001</v>
      </c>
      <c r="M113" s="37">
        <f>SUMIFS(СВЦЭМ!$D$34:$D$777,СВЦЭМ!$A$34:$A$777,$A113,СВЦЭМ!$B$34:$B$777,M$83)+'СЕТ СН'!$H$11+СВЦЭМ!$D$10+'СЕТ СН'!$H$6-'СЕТ СН'!$H$23</f>
        <v>1180.55418044</v>
      </c>
      <c r="N113" s="37">
        <f>SUMIFS(СВЦЭМ!$D$34:$D$777,СВЦЭМ!$A$34:$A$777,$A113,СВЦЭМ!$B$34:$B$777,N$83)+'СЕТ СН'!$H$11+СВЦЭМ!$D$10+'СЕТ СН'!$H$6-'СЕТ СН'!$H$23</f>
        <v>1201.3132707</v>
      </c>
      <c r="O113" s="37">
        <f>SUMIFS(СВЦЭМ!$D$34:$D$777,СВЦЭМ!$A$34:$A$777,$A113,СВЦЭМ!$B$34:$B$777,O$83)+'СЕТ СН'!$H$11+СВЦЭМ!$D$10+'СЕТ СН'!$H$6-'СЕТ СН'!$H$23</f>
        <v>1210.5610147000002</v>
      </c>
      <c r="P113" s="37">
        <f>SUMIFS(СВЦЭМ!$D$34:$D$777,СВЦЭМ!$A$34:$A$777,$A113,СВЦЭМ!$B$34:$B$777,P$83)+'СЕТ СН'!$H$11+СВЦЭМ!$D$10+'СЕТ СН'!$H$6-'СЕТ СН'!$H$23</f>
        <v>1224.5488442200003</v>
      </c>
      <c r="Q113" s="37">
        <f>SUMIFS(СВЦЭМ!$D$34:$D$777,СВЦЭМ!$A$34:$A$777,$A113,СВЦЭМ!$B$34:$B$777,Q$83)+'СЕТ СН'!$H$11+СВЦЭМ!$D$10+'СЕТ СН'!$H$6-'СЕТ СН'!$H$23</f>
        <v>1231.6054500800001</v>
      </c>
      <c r="R113" s="37">
        <f>SUMIFS(СВЦЭМ!$D$34:$D$777,СВЦЭМ!$A$34:$A$777,$A113,СВЦЭМ!$B$34:$B$777,R$83)+'СЕТ СН'!$H$11+СВЦЭМ!$D$10+'СЕТ СН'!$H$6-'СЕТ СН'!$H$23</f>
        <v>1229.7360019900002</v>
      </c>
      <c r="S113" s="37">
        <f>SUMIFS(СВЦЭМ!$D$34:$D$777,СВЦЭМ!$A$34:$A$777,$A113,СВЦЭМ!$B$34:$B$777,S$83)+'СЕТ СН'!$H$11+СВЦЭМ!$D$10+'СЕТ СН'!$H$6-'СЕТ СН'!$H$23</f>
        <v>1210.8498236700002</v>
      </c>
      <c r="T113" s="37">
        <f>SUMIFS(СВЦЭМ!$D$34:$D$777,СВЦЭМ!$A$34:$A$777,$A113,СВЦЭМ!$B$34:$B$777,T$83)+'СЕТ СН'!$H$11+СВЦЭМ!$D$10+'СЕТ СН'!$H$6-'СЕТ СН'!$H$23</f>
        <v>1172.5726507000004</v>
      </c>
      <c r="U113" s="37">
        <f>SUMIFS(СВЦЭМ!$D$34:$D$777,СВЦЭМ!$A$34:$A$777,$A113,СВЦЭМ!$B$34:$B$777,U$83)+'СЕТ СН'!$H$11+СВЦЭМ!$D$10+'СЕТ СН'!$H$6-'СЕТ СН'!$H$23</f>
        <v>1161.0612930400002</v>
      </c>
      <c r="V113" s="37">
        <f>SUMIFS(СВЦЭМ!$D$34:$D$777,СВЦЭМ!$A$34:$A$777,$A113,СВЦЭМ!$B$34:$B$777,V$83)+'СЕТ СН'!$H$11+СВЦЭМ!$D$10+'СЕТ СН'!$H$6-'СЕТ СН'!$H$23</f>
        <v>1175.7785416900001</v>
      </c>
      <c r="W113" s="37">
        <f>SUMIFS(СВЦЭМ!$D$34:$D$777,СВЦЭМ!$A$34:$A$777,$A113,СВЦЭМ!$B$34:$B$777,W$83)+'СЕТ СН'!$H$11+СВЦЭМ!$D$10+'СЕТ СН'!$H$6-'СЕТ СН'!$H$23</f>
        <v>1195.5625437900003</v>
      </c>
      <c r="X113" s="37">
        <f>SUMIFS(СВЦЭМ!$D$34:$D$777,СВЦЭМ!$A$34:$A$777,$A113,СВЦЭМ!$B$34:$B$777,X$83)+'СЕТ СН'!$H$11+СВЦЭМ!$D$10+'СЕТ СН'!$H$6-'СЕТ СН'!$H$23</f>
        <v>1216.9899655300001</v>
      </c>
      <c r="Y113" s="37">
        <f>SUMIFS(СВЦЭМ!$D$34:$D$777,СВЦЭМ!$A$34:$A$777,$A113,СВЦЭМ!$B$34:$B$777,Y$83)+'СЕТ СН'!$H$11+СВЦЭМ!$D$10+'СЕТ СН'!$H$6-'СЕТ СН'!$H$23</f>
        <v>1262.38790023</v>
      </c>
    </row>
    <row r="114" spans="1:27" ht="15.75" x14ac:dyDescent="0.2">
      <c r="A114" s="36">
        <f t="shared" si="2"/>
        <v>42766</v>
      </c>
      <c r="B114" s="37">
        <f>SUMIFS(СВЦЭМ!$D$34:$D$777,СВЦЭМ!$A$34:$A$777,$A114,СВЦЭМ!$B$34:$B$777,B$83)+'СЕТ СН'!$H$11+СВЦЭМ!$D$10+'СЕТ СН'!$H$6-'СЕТ СН'!$H$23</f>
        <v>1304.69621009</v>
      </c>
      <c r="C114" s="37">
        <f>SUMIFS(СВЦЭМ!$D$34:$D$777,СВЦЭМ!$A$34:$A$777,$A114,СВЦЭМ!$B$34:$B$777,C$83)+'СЕТ СН'!$H$11+СВЦЭМ!$D$10+'СЕТ СН'!$H$6-'СЕТ СН'!$H$23</f>
        <v>1344.3331413600004</v>
      </c>
      <c r="D114" s="37">
        <f>SUMIFS(СВЦЭМ!$D$34:$D$777,СВЦЭМ!$A$34:$A$777,$A114,СВЦЭМ!$B$34:$B$777,D$83)+'СЕТ СН'!$H$11+СВЦЭМ!$D$10+'СЕТ СН'!$H$6-'СЕТ СН'!$H$23</f>
        <v>1365.44423362</v>
      </c>
      <c r="E114" s="37">
        <f>SUMIFS(СВЦЭМ!$D$34:$D$777,СВЦЭМ!$A$34:$A$777,$A114,СВЦЭМ!$B$34:$B$777,E$83)+'СЕТ СН'!$H$11+СВЦЭМ!$D$10+'СЕТ СН'!$H$6-'СЕТ СН'!$H$23</f>
        <v>1372.7999456800003</v>
      </c>
      <c r="F114" s="37">
        <f>SUMIFS(СВЦЭМ!$D$34:$D$777,СВЦЭМ!$A$34:$A$777,$A114,СВЦЭМ!$B$34:$B$777,F$83)+'СЕТ СН'!$H$11+СВЦЭМ!$D$10+'СЕТ СН'!$H$6-'СЕТ СН'!$H$23</f>
        <v>1369.7042715600001</v>
      </c>
      <c r="G114" s="37">
        <f>SUMIFS(СВЦЭМ!$D$34:$D$777,СВЦЭМ!$A$34:$A$777,$A114,СВЦЭМ!$B$34:$B$777,G$83)+'СЕТ СН'!$H$11+СВЦЭМ!$D$10+'СЕТ СН'!$H$6-'СЕТ СН'!$H$23</f>
        <v>1355.3642811899999</v>
      </c>
      <c r="H114" s="37">
        <f>SUMIFS(СВЦЭМ!$D$34:$D$777,СВЦЭМ!$A$34:$A$777,$A114,СВЦЭМ!$B$34:$B$777,H$83)+'СЕТ СН'!$H$11+СВЦЭМ!$D$10+'СЕТ СН'!$H$6-'СЕТ СН'!$H$23</f>
        <v>1297.6863093300003</v>
      </c>
      <c r="I114" s="37">
        <f>SUMIFS(СВЦЭМ!$D$34:$D$777,СВЦЭМ!$A$34:$A$777,$A114,СВЦЭМ!$B$34:$B$777,I$83)+'СЕТ СН'!$H$11+СВЦЭМ!$D$10+'СЕТ СН'!$H$6-'СЕТ СН'!$H$23</f>
        <v>1242.4232035</v>
      </c>
      <c r="J114" s="37">
        <f>SUMIFS(СВЦЭМ!$D$34:$D$777,СВЦЭМ!$A$34:$A$777,$A114,СВЦЭМ!$B$34:$B$777,J$83)+'СЕТ СН'!$H$11+СВЦЭМ!$D$10+'СЕТ СН'!$H$6-'СЕТ СН'!$H$23</f>
        <v>1208.9848048100002</v>
      </c>
      <c r="K114" s="37">
        <f>SUMIFS(СВЦЭМ!$D$34:$D$777,СВЦЭМ!$A$34:$A$777,$A114,СВЦЭМ!$B$34:$B$777,K$83)+'СЕТ СН'!$H$11+СВЦЭМ!$D$10+'СЕТ СН'!$H$6-'СЕТ СН'!$H$23</f>
        <v>1183.0736500200001</v>
      </c>
      <c r="L114" s="37">
        <f>SUMIFS(СВЦЭМ!$D$34:$D$777,СВЦЭМ!$A$34:$A$777,$A114,СВЦЭМ!$B$34:$B$777,L$83)+'СЕТ СН'!$H$11+СВЦЭМ!$D$10+'СЕТ СН'!$H$6-'СЕТ СН'!$H$23</f>
        <v>1179.61015051</v>
      </c>
      <c r="M114" s="37">
        <f>SUMIFS(СВЦЭМ!$D$34:$D$777,СВЦЭМ!$A$34:$A$777,$A114,СВЦЭМ!$B$34:$B$777,M$83)+'СЕТ СН'!$H$11+СВЦЭМ!$D$10+'СЕТ СН'!$H$6-'СЕТ СН'!$H$23</f>
        <v>1184.7512648400002</v>
      </c>
      <c r="N114" s="37">
        <f>SUMIFS(СВЦЭМ!$D$34:$D$777,СВЦЭМ!$A$34:$A$777,$A114,СВЦЭМ!$B$34:$B$777,N$83)+'СЕТ СН'!$H$11+СВЦЭМ!$D$10+'СЕТ СН'!$H$6-'СЕТ СН'!$H$23</f>
        <v>1206.8358600800002</v>
      </c>
      <c r="O114" s="37">
        <f>SUMIFS(СВЦЭМ!$D$34:$D$777,СВЦЭМ!$A$34:$A$777,$A114,СВЦЭМ!$B$34:$B$777,O$83)+'СЕТ СН'!$H$11+СВЦЭМ!$D$10+'СЕТ СН'!$H$6-'СЕТ СН'!$H$23</f>
        <v>1211.0608530500003</v>
      </c>
      <c r="P114" s="37">
        <f>SUMIFS(СВЦЭМ!$D$34:$D$777,СВЦЭМ!$A$34:$A$777,$A114,СВЦЭМ!$B$34:$B$777,P$83)+'СЕТ СН'!$H$11+СВЦЭМ!$D$10+'СЕТ СН'!$H$6-'СЕТ СН'!$H$23</f>
        <v>1224.8803958000003</v>
      </c>
      <c r="Q114" s="37">
        <f>SUMIFS(СВЦЭМ!$D$34:$D$777,СВЦЭМ!$A$34:$A$777,$A114,СВЦЭМ!$B$34:$B$777,Q$83)+'СЕТ СН'!$H$11+СВЦЭМ!$D$10+'СЕТ СН'!$H$6-'СЕТ СН'!$H$23</f>
        <v>1234.4498312400001</v>
      </c>
      <c r="R114" s="37">
        <f>SUMIFS(СВЦЭМ!$D$34:$D$777,СВЦЭМ!$A$34:$A$777,$A114,СВЦЭМ!$B$34:$B$777,R$83)+'СЕТ СН'!$H$11+СВЦЭМ!$D$10+'СЕТ СН'!$H$6-'СЕТ СН'!$H$23</f>
        <v>1238.15607529</v>
      </c>
      <c r="S114" s="37">
        <f>SUMIFS(СВЦЭМ!$D$34:$D$777,СВЦЭМ!$A$34:$A$777,$A114,СВЦЭМ!$B$34:$B$777,S$83)+'СЕТ СН'!$H$11+СВЦЭМ!$D$10+'СЕТ СН'!$H$6-'СЕТ СН'!$H$23</f>
        <v>1219.8925232800002</v>
      </c>
      <c r="T114" s="37">
        <f>SUMIFS(СВЦЭМ!$D$34:$D$777,СВЦЭМ!$A$34:$A$777,$A114,СВЦЭМ!$B$34:$B$777,T$83)+'СЕТ СН'!$H$11+СВЦЭМ!$D$10+'СЕТ СН'!$H$6-'СЕТ СН'!$H$23</f>
        <v>1171.8626921100004</v>
      </c>
      <c r="U114" s="37">
        <f>SUMIFS(СВЦЭМ!$D$34:$D$777,СВЦЭМ!$A$34:$A$777,$A114,СВЦЭМ!$B$34:$B$777,U$83)+'СЕТ СН'!$H$11+СВЦЭМ!$D$10+'СЕТ СН'!$H$6-'СЕТ СН'!$H$23</f>
        <v>1158.6729517100002</v>
      </c>
      <c r="V114" s="37">
        <f>SUMIFS(СВЦЭМ!$D$34:$D$777,СВЦЭМ!$A$34:$A$777,$A114,СВЦЭМ!$B$34:$B$777,V$83)+'СЕТ СН'!$H$11+СВЦЭМ!$D$10+'СЕТ СН'!$H$6-'СЕТ СН'!$H$23</f>
        <v>1174.88362198</v>
      </c>
      <c r="W114" s="37">
        <f>SUMIFS(СВЦЭМ!$D$34:$D$777,СВЦЭМ!$A$34:$A$777,$A114,СВЦЭМ!$B$34:$B$777,W$83)+'СЕТ СН'!$H$11+СВЦЭМ!$D$10+'СЕТ СН'!$H$6-'СЕТ СН'!$H$23</f>
        <v>1191.4315344900001</v>
      </c>
      <c r="X114" s="37">
        <f>SUMIFS(СВЦЭМ!$D$34:$D$777,СВЦЭМ!$A$34:$A$777,$A114,СВЦЭМ!$B$34:$B$777,X$83)+'СЕТ СН'!$H$11+СВЦЭМ!$D$10+'СЕТ СН'!$H$6-'СЕТ СН'!$H$23</f>
        <v>1218.55289743</v>
      </c>
      <c r="Y114" s="37">
        <f>SUMIFS(СВЦЭМ!$D$34:$D$777,СВЦЭМ!$A$34:$A$777,$A114,СВЦЭМ!$B$34:$B$777,Y$83)+'СЕТ СН'!$H$11+СВЦЭМ!$D$10+'СЕТ СН'!$H$6-'СЕТ СН'!$H$23</f>
        <v>1262.6154223800004</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01.01.2017</v>
      </c>
      <c r="B120" s="37">
        <f>SUMIFS(СВЦЭМ!$D$34:$D$777,СВЦЭМ!$A$34:$A$777,$A120,СВЦЭМ!$B$34:$B$777,B$119)+'СЕТ СН'!$I$11+СВЦЭМ!$D$10+'СЕТ СН'!$I$6-'СЕТ СН'!$I$23</f>
        <v>1803.9947085100002</v>
      </c>
      <c r="C120" s="37">
        <f>SUMIFS(СВЦЭМ!$D$34:$D$777,СВЦЭМ!$A$34:$A$777,$A120,СВЦЭМ!$B$34:$B$777,C$119)+'СЕТ СН'!$I$11+СВЦЭМ!$D$10+'СЕТ СН'!$I$6-'СЕТ СН'!$I$23</f>
        <v>1797.7279762799999</v>
      </c>
      <c r="D120" s="37">
        <f>SUMIFS(СВЦЭМ!$D$34:$D$777,СВЦЭМ!$A$34:$A$777,$A120,СВЦЭМ!$B$34:$B$777,D$119)+'СЕТ СН'!$I$11+СВЦЭМ!$D$10+'СЕТ СН'!$I$6-'СЕТ СН'!$I$23</f>
        <v>1823.2832761300001</v>
      </c>
      <c r="E120" s="37">
        <f>SUMIFS(СВЦЭМ!$D$34:$D$777,СВЦЭМ!$A$34:$A$777,$A120,СВЦЭМ!$B$34:$B$777,E$119)+'СЕТ СН'!$I$11+СВЦЭМ!$D$10+'СЕТ СН'!$I$6-'СЕТ СН'!$I$23</f>
        <v>1845.7350785500003</v>
      </c>
      <c r="F120" s="37">
        <f>SUMIFS(СВЦЭМ!$D$34:$D$777,СВЦЭМ!$A$34:$A$777,$A120,СВЦЭМ!$B$34:$B$777,F$119)+'СЕТ СН'!$I$11+СВЦЭМ!$D$10+'СЕТ СН'!$I$6-'СЕТ СН'!$I$23</f>
        <v>1857.3729753600001</v>
      </c>
      <c r="G120" s="37">
        <f>SUMIFS(СВЦЭМ!$D$34:$D$777,СВЦЭМ!$A$34:$A$777,$A120,СВЦЭМ!$B$34:$B$777,G$119)+'СЕТ СН'!$I$11+СВЦЭМ!$D$10+'СЕТ СН'!$I$6-'СЕТ СН'!$I$23</f>
        <v>1861.2749864899997</v>
      </c>
      <c r="H120" s="37">
        <f>SUMIFS(СВЦЭМ!$D$34:$D$777,СВЦЭМ!$A$34:$A$777,$A120,СВЦЭМ!$B$34:$B$777,H$119)+'СЕТ СН'!$I$11+СВЦЭМ!$D$10+'СЕТ СН'!$I$6-'СЕТ СН'!$I$23</f>
        <v>1844.4538952100002</v>
      </c>
      <c r="I120" s="37">
        <f>SUMIFS(СВЦЭМ!$D$34:$D$777,СВЦЭМ!$A$34:$A$777,$A120,СВЦЭМ!$B$34:$B$777,I$119)+'СЕТ СН'!$I$11+СВЦЭМ!$D$10+'СЕТ СН'!$I$6-'СЕТ СН'!$I$23</f>
        <v>1815.18518649</v>
      </c>
      <c r="J120" s="37">
        <f>SUMIFS(СВЦЭМ!$D$34:$D$777,СВЦЭМ!$A$34:$A$777,$A120,СВЦЭМ!$B$34:$B$777,J$119)+'СЕТ СН'!$I$11+СВЦЭМ!$D$10+'СЕТ СН'!$I$6-'СЕТ СН'!$I$23</f>
        <v>1771.8542230100002</v>
      </c>
      <c r="K120" s="37">
        <f>SUMIFS(СВЦЭМ!$D$34:$D$777,СВЦЭМ!$A$34:$A$777,$A120,СВЦЭМ!$B$34:$B$777,K$119)+'СЕТ СН'!$I$11+СВЦЭМ!$D$10+'СЕТ СН'!$I$6-'СЕТ СН'!$I$23</f>
        <v>1747.1205639500004</v>
      </c>
      <c r="L120" s="37">
        <f>SUMIFS(СВЦЭМ!$D$34:$D$777,СВЦЭМ!$A$34:$A$777,$A120,СВЦЭМ!$B$34:$B$777,L$119)+'СЕТ СН'!$I$11+СВЦЭМ!$D$10+'СЕТ СН'!$I$6-'СЕТ СН'!$I$23</f>
        <v>1715.5819669500002</v>
      </c>
      <c r="M120" s="37">
        <f>SUMIFS(СВЦЭМ!$D$34:$D$777,СВЦЭМ!$A$34:$A$777,$A120,СВЦЭМ!$B$34:$B$777,M$119)+'СЕТ СН'!$I$11+СВЦЭМ!$D$10+'СЕТ СН'!$I$6-'СЕТ СН'!$I$23</f>
        <v>1703.4039533000005</v>
      </c>
      <c r="N120" s="37">
        <f>SUMIFS(СВЦЭМ!$D$34:$D$777,СВЦЭМ!$A$34:$A$777,$A120,СВЦЭМ!$B$34:$B$777,N$119)+'СЕТ СН'!$I$11+СВЦЭМ!$D$10+'СЕТ СН'!$I$6-'СЕТ СН'!$I$23</f>
        <v>1707.2726261500002</v>
      </c>
      <c r="O120" s="37">
        <f>SUMIFS(СВЦЭМ!$D$34:$D$777,СВЦЭМ!$A$34:$A$777,$A120,СВЦЭМ!$B$34:$B$777,O$119)+'СЕТ СН'!$I$11+СВЦЭМ!$D$10+'СЕТ СН'!$I$6-'СЕТ СН'!$I$23</f>
        <v>1712.3689190200002</v>
      </c>
      <c r="P120" s="37">
        <f>SUMIFS(СВЦЭМ!$D$34:$D$777,СВЦЭМ!$A$34:$A$777,$A120,СВЦЭМ!$B$34:$B$777,P$119)+'СЕТ СН'!$I$11+СВЦЭМ!$D$10+'СЕТ СН'!$I$6-'СЕТ СН'!$I$23</f>
        <v>1724.3925794799998</v>
      </c>
      <c r="Q120" s="37">
        <f>SUMIFS(СВЦЭМ!$D$34:$D$777,СВЦЭМ!$A$34:$A$777,$A120,СВЦЭМ!$B$34:$B$777,Q$119)+'СЕТ СН'!$I$11+СВЦЭМ!$D$10+'СЕТ СН'!$I$6-'СЕТ СН'!$I$23</f>
        <v>1733.8548710499999</v>
      </c>
      <c r="R120" s="37">
        <f>SUMIFS(СВЦЭМ!$D$34:$D$777,СВЦЭМ!$A$34:$A$777,$A120,СВЦЭМ!$B$34:$B$777,R$119)+'СЕТ СН'!$I$11+СВЦЭМ!$D$10+'СЕТ СН'!$I$6-'СЕТ СН'!$I$23</f>
        <v>1726.5545803699997</v>
      </c>
      <c r="S120" s="37">
        <f>SUMIFS(СВЦЭМ!$D$34:$D$777,СВЦЭМ!$A$34:$A$777,$A120,СВЦЭМ!$B$34:$B$777,S$119)+'СЕТ СН'!$I$11+СВЦЭМ!$D$10+'СЕТ СН'!$I$6-'СЕТ СН'!$I$23</f>
        <v>1695.7911758099999</v>
      </c>
      <c r="T120" s="37">
        <f>SUMIFS(СВЦЭМ!$D$34:$D$777,СВЦЭМ!$A$34:$A$777,$A120,СВЦЭМ!$B$34:$B$777,T$119)+'СЕТ СН'!$I$11+СВЦЭМ!$D$10+'СЕТ СН'!$I$6-'СЕТ СН'!$I$23</f>
        <v>1687.2607319899998</v>
      </c>
      <c r="U120" s="37">
        <f>SUMIFS(СВЦЭМ!$D$34:$D$777,СВЦЭМ!$A$34:$A$777,$A120,СВЦЭМ!$B$34:$B$777,U$119)+'СЕТ СН'!$I$11+СВЦЭМ!$D$10+'СЕТ СН'!$I$6-'СЕТ СН'!$I$23</f>
        <v>1687.9062952800004</v>
      </c>
      <c r="V120" s="37">
        <f>SUMIFS(СВЦЭМ!$D$34:$D$777,СВЦЭМ!$A$34:$A$777,$A120,СВЦЭМ!$B$34:$B$777,V$119)+'СЕТ СН'!$I$11+СВЦЭМ!$D$10+'СЕТ СН'!$I$6-'СЕТ СН'!$I$23</f>
        <v>1693.1652450299998</v>
      </c>
      <c r="W120" s="37">
        <f>SUMIFS(СВЦЭМ!$D$34:$D$777,СВЦЭМ!$A$34:$A$777,$A120,СВЦЭМ!$B$34:$B$777,W$119)+'СЕТ СН'!$I$11+СВЦЭМ!$D$10+'СЕТ СН'!$I$6-'СЕТ СН'!$I$23</f>
        <v>1692.0929506500001</v>
      </c>
      <c r="X120" s="37">
        <f>SUMIFS(СВЦЭМ!$D$34:$D$777,СВЦЭМ!$A$34:$A$777,$A120,СВЦЭМ!$B$34:$B$777,X$119)+'СЕТ СН'!$I$11+СВЦЭМ!$D$10+'СЕТ СН'!$I$6-'СЕТ СН'!$I$23</f>
        <v>1692.7314749699999</v>
      </c>
      <c r="Y120" s="37">
        <f>SUMIFS(СВЦЭМ!$D$34:$D$777,СВЦЭМ!$A$34:$A$777,$A120,СВЦЭМ!$B$34:$B$777,Y$119)+'СЕТ СН'!$I$11+СВЦЭМ!$D$10+'СЕТ СН'!$I$6-'СЕТ СН'!$I$23</f>
        <v>1730.6330931700004</v>
      </c>
      <c r="AA120" s="46"/>
    </row>
    <row r="121" spans="1:27" ht="15.75" x14ac:dyDescent="0.2">
      <c r="A121" s="36">
        <f>A120+1</f>
        <v>42737</v>
      </c>
      <c r="B121" s="37">
        <f>SUMIFS(СВЦЭМ!$D$34:$D$777,СВЦЭМ!$A$34:$A$777,$A121,СВЦЭМ!$B$34:$B$777,B$119)+'СЕТ СН'!$I$11+СВЦЭМ!$D$10+'СЕТ СН'!$I$6-'СЕТ СН'!$I$23</f>
        <v>1776.6118902899998</v>
      </c>
      <c r="C121" s="37">
        <f>SUMIFS(СВЦЭМ!$D$34:$D$777,СВЦЭМ!$A$34:$A$777,$A121,СВЦЭМ!$B$34:$B$777,C$119)+'СЕТ СН'!$I$11+СВЦЭМ!$D$10+'СЕТ СН'!$I$6-'СЕТ СН'!$I$23</f>
        <v>1810.9610294000004</v>
      </c>
      <c r="D121" s="37">
        <f>SUMIFS(СВЦЭМ!$D$34:$D$777,СВЦЭМ!$A$34:$A$777,$A121,СВЦЭМ!$B$34:$B$777,D$119)+'СЕТ СН'!$I$11+СВЦЭМ!$D$10+'СЕТ СН'!$I$6-'СЕТ СН'!$I$23</f>
        <v>1830.1091685199999</v>
      </c>
      <c r="E121" s="37">
        <f>SUMIFS(СВЦЭМ!$D$34:$D$777,СВЦЭМ!$A$34:$A$777,$A121,СВЦЭМ!$B$34:$B$777,E$119)+'СЕТ СН'!$I$11+СВЦЭМ!$D$10+'СЕТ СН'!$I$6-'СЕТ СН'!$I$23</f>
        <v>1841.7103416</v>
      </c>
      <c r="F121" s="37">
        <f>SUMIFS(СВЦЭМ!$D$34:$D$777,СВЦЭМ!$A$34:$A$777,$A121,СВЦЭМ!$B$34:$B$777,F$119)+'СЕТ СН'!$I$11+СВЦЭМ!$D$10+'СЕТ СН'!$I$6-'СЕТ СН'!$I$23</f>
        <v>1845.1111596000001</v>
      </c>
      <c r="G121" s="37">
        <f>SUMIFS(СВЦЭМ!$D$34:$D$777,СВЦЭМ!$A$34:$A$777,$A121,СВЦЭМ!$B$34:$B$777,G$119)+'СЕТ СН'!$I$11+СВЦЭМ!$D$10+'СЕТ СН'!$I$6-'СЕТ СН'!$I$23</f>
        <v>1843.66453052</v>
      </c>
      <c r="H121" s="37">
        <f>SUMIFS(СВЦЭМ!$D$34:$D$777,СВЦЭМ!$A$34:$A$777,$A121,СВЦЭМ!$B$34:$B$777,H$119)+'СЕТ СН'!$I$11+СВЦЭМ!$D$10+'СЕТ СН'!$I$6-'СЕТ СН'!$I$23</f>
        <v>1833.9945380899999</v>
      </c>
      <c r="I121" s="37">
        <f>SUMIFS(СВЦЭМ!$D$34:$D$777,СВЦЭМ!$A$34:$A$777,$A121,СВЦЭМ!$B$34:$B$777,I$119)+'СЕТ СН'!$I$11+СВЦЭМ!$D$10+'СЕТ СН'!$I$6-'СЕТ СН'!$I$23</f>
        <v>1800.2550475600001</v>
      </c>
      <c r="J121" s="37">
        <f>SUMIFS(СВЦЭМ!$D$34:$D$777,СВЦЭМ!$A$34:$A$777,$A121,СВЦЭМ!$B$34:$B$777,J$119)+'СЕТ СН'!$I$11+СВЦЭМ!$D$10+'СЕТ СН'!$I$6-'СЕТ СН'!$I$23</f>
        <v>1734.7089248100001</v>
      </c>
      <c r="K121" s="37">
        <f>SUMIFS(СВЦЭМ!$D$34:$D$777,СВЦЭМ!$A$34:$A$777,$A121,СВЦЭМ!$B$34:$B$777,K$119)+'СЕТ СН'!$I$11+СВЦЭМ!$D$10+'СЕТ СН'!$I$6-'СЕТ СН'!$I$23</f>
        <v>1697.9777421999997</v>
      </c>
      <c r="L121" s="37">
        <f>SUMIFS(СВЦЭМ!$D$34:$D$777,СВЦЭМ!$A$34:$A$777,$A121,СВЦЭМ!$B$34:$B$777,L$119)+'СЕТ СН'!$I$11+СВЦЭМ!$D$10+'СЕТ СН'!$I$6-'СЕТ СН'!$I$23</f>
        <v>1700.2309658599997</v>
      </c>
      <c r="M121" s="37">
        <f>SUMIFS(СВЦЭМ!$D$34:$D$777,СВЦЭМ!$A$34:$A$777,$A121,СВЦЭМ!$B$34:$B$777,M$119)+'СЕТ СН'!$I$11+СВЦЭМ!$D$10+'СЕТ СН'!$I$6-'СЕТ СН'!$I$23</f>
        <v>1699.2204983900001</v>
      </c>
      <c r="N121" s="37">
        <f>SUMIFS(СВЦЭМ!$D$34:$D$777,СВЦЭМ!$A$34:$A$777,$A121,СВЦЭМ!$B$34:$B$777,N$119)+'СЕТ СН'!$I$11+СВЦЭМ!$D$10+'СЕТ СН'!$I$6-'СЕТ СН'!$I$23</f>
        <v>1694.2229808600005</v>
      </c>
      <c r="O121" s="37">
        <f>SUMIFS(СВЦЭМ!$D$34:$D$777,СВЦЭМ!$A$34:$A$777,$A121,СВЦЭМ!$B$34:$B$777,O$119)+'СЕТ СН'!$I$11+СВЦЭМ!$D$10+'СЕТ СН'!$I$6-'СЕТ СН'!$I$23</f>
        <v>1690.8766607200005</v>
      </c>
      <c r="P121" s="37">
        <f>SUMIFS(СВЦЭМ!$D$34:$D$777,СВЦЭМ!$A$34:$A$777,$A121,СВЦЭМ!$B$34:$B$777,P$119)+'СЕТ СН'!$I$11+СВЦЭМ!$D$10+'СЕТ СН'!$I$6-'СЕТ СН'!$I$23</f>
        <v>1695.5286768599999</v>
      </c>
      <c r="Q121" s="37">
        <f>SUMIFS(СВЦЭМ!$D$34:$D$777,СВЦЭМ!$A$34:$A$777,$A121,СВЦЭМ!$B$34:$B$777,Q$119)+'СЕТ СН'!$I$11+СВЦЭМ!$D$10+'СЕТ СН'!$I$6-'СЕТ СН'!$I$23</f>
        <v>1709.0501361000001</v>
      </c>
      <c r="R121" s="37">
        <f>SUMIFS(СВЦЭМ!$D$34:$D$777,СВЦЭМ!$A$34:$A$777,$A121,СВЦЭМ!$B$34:$B$777,R$119)+'СЕТ СН'!$I$11+СВЦЭМ!$D$10+'СЕТ СН'!$I$6-'СЕТ СН'!$I$23</f>
        <v>1698.4946283099998</v>
      </c>
      <c r="S121" s="37">
        <f>SUMIFS(СВЦЭМ!$D$34:$D$777,СВЦЭМ!$A$34:$A$777,$A121,СВЦЭМ!$B$34:$B$777,S$119)+'СЕТ СН'!$I$11+СВЦЭМ!$D$10+'СЕТ СН'!$I$6-'СЕТ СН'!$I$23</f>
        <v>1692.5254847300002</v>
      </c>
      <c r="T121" s="37">
        <f>SUMIFS(СВЦЭМ!$D$34:$D$777,СВЦЭМ!$A$34:$A$777,$A121,СВЦЭМ!$B$34:$B$777,T$119)+'СЕТ СН'!$I$11+СВЦЭМ!$D$10+'СЕТ СН'!$I$6-'СЕТ СН'!$I$23</f>
        <v>1696.3181719800004</v>
      </c>
      <c r="U121" s="37">
        <f>SUMIFS(СВЦЭМ!$D$34:$D$777,СВЦЭМ!$A$34:$A$777,$A121,СВЦЭМ!$B$34:$B$777,U$119)+'СЕТ СН'!$I$11+СВЦЭМ!$D$10+'СЕТ СН'!$I$6-'СЕТ СН'!$I$23</f>
        <v>1698.6592939399998</v>
      </c>
      <c r="V121" s="37">
        <f>SUMIFS(СВЦЭМ!$D$34:$D$777,СВЦЭМ!$A$34:$A$777,$A121,СВЦЭМ!$B$34:$B$777,V$119)+'СЕТ СН'!$I$11+СВЦЭМ!$D$10+'СЕТ СН'!$I$6-'СЕТ СН'!$I$23</f>
        <v>1700.9888872199999</v>
      </c>
      <c r="W121" s="37">
        <f>SUMIFS(СВЦЭМ!$D$34:$D$777,СВЦЭМ!$A$34:$A$777,$A121,СВЦЭМ!$B$34:$B$777,W$119)+'СЕТ СН'!$I$11+СВЦЭМ!$D$10+'СЕТ СН'!$I$6-'СЕТ СН'!$I$23</f>
        <v>1698.7272983600001</v>
      </c>
      <c r="X121" s="37">
        <f>SUMIFS(СВЦЭМ!$D$34:$D$777,СВЦЭМ!$A$34:$A$777,$A121,СВЦЭМ!$B$34:$B$777,X$119)+'СЕТ СН'!$I$11+СВЦЭМ!$D$10+'СЕТ СН'!$I$6-'СЕТ СН'!$I$23</f>
        <v>1699.8268905599998</v>
      </c>
      <c r="Y121" s="37">
        <f>SUMIFS(СВЦЭМ!$D$34:$D$777,СВЦЭМ!$A$34:$A$777,$A121,СВЦЭМ!$B$34:$B$777,Y$119)+'СЕТ СН'!$I$11+СВЦЭМ!$D$10+'СЕТ СН'!$I$6-'СЕТ СН'!$I$23</f>
        <v>1734.2830953000002</v>
      </c>
    </row>
    <row r="122" spans="1:27" ht="15.75" x14ac:dyDescent="0.2">
      <c r="A122" s="36">
        <f t="shared" ref="A122:A150" si="3">A121+1</f>
        <v>42738</v>
      </c>
      <c r="B122" s="37">
        <f>SUMIFS(СВЦЭМ!$D$34:$D$777,СВЦЭМ!$A$34:$A$777,$A122,СВЦЭМ!$B$34:$B$777,B$119)+'СЕТ СН'!$I$11+СВЦЭМ!$D$10+'СЕТ СН'!$I$6-'СЕТ СН'!$I$23</f>
        <v>1808.1609019899997</v>
      </c>
      <c r="C122" s="37">
        <f>SUMIFS(СВЦЭМ!$D$34:$D$777,СВЦЭМ!$A$34:$A$777,$A122,СВЦЭМ!$B$34:$B$777,C$119)+'СЕТ СН'!$I$11+СВЦЭМ!$D$10+'СЕТ СН'!$I$6-'СЕТ СН'!$I$23</f>
        <v>1842.0133151700002</v>
      </c>
      <c r="D122" s="37">
        <f>SUMIFS(СВЦЭМ!$D$34:$D$777,СВЦЭМ!$A$34:$A$777,$A122,СВЦЭМ!$B$34:$B$777,D$119)+'СЕТ СН'!$I$11+СВЦЭМ!$D$10+'СЕТ СН'!$I$6-'СЕТ СН'!$I$23</f>
        <v>1864.3181909200002</v>
      </c>
      <c r="E122" s="37">
        <f>SUMIFS(СВЦЭМ!$D$34:$D$777,СВЦЭМ!$A$34:$A$777,$A122,СВЦЭМ!$B$34:$B$777,E$119)+'СЕТ СН'!$I$11+СВЦЭМ!$D$10+'СЕТ СН'!$I$6-'СЕТ СН'!$I$23</f>
        <v>1876.4868185699997</v>
      </c>
      <c r="F122" s="37">
        <f>SUMIFS(СВЦЭМ!$D$34:$D$777,СВЦЭМ!$A$34:$A$777,$A122,СВЦЭМ!$B$34:$B$777,F$119)+'СЕТ СН'!$I$11+СВЦЭМ!$D$10+'СЕТ СН'!$I$6-'СЕТ СН'!$I$23</f>
        <v>1874.7538512199999</v>
      </c>
      <c r="G122" s="37">
        <f>SUMIFS(СВЦЭМ!$D$34:$D$777,СВЦЭМ!$A$34:$A$777,$A122,СВЦЭМ!$B$34:$B$777,G$119)+'СЕТ СН'!$I$11+СВЦЭМ!$D$10+'СЕТ СН'!$I$6-'СЕТ СН'!$I$23</f>
        <v>1869.0389185800004</v>
      </c>
      <c r="H122" s="37">
        <f>SUMIFS(СВЦЭМ!$D$34:$D$777,СВЦЭМ!$A$34:$A$777,$A122,СВЦЭМ!$B$34:$B$777,H$119)+'СЕТ СН'!$I$11+СВЦЭМ!$D$10+'СЕТ СН'!$I$6-'СЕТ СН'!$I$23</f>
        <v>1858.0334073399999</v>
      </c>
      <c r="I122" s="37">
        <f>SUMIFS(СВЦЭМ!$D$34:$D$777,СВЦЭМ!$A$34:$A$777,$A122,СВЦЭМ!$B$34:$B$777,I$119)+'СЕТ СН'!$I$11+СВЦЭМ!$D$10+'СЕТ СН'!$I$6-'СЕТ СН'!$I$23</f>
        <v>1831.6530091900004</v>
      </c>
      <c r="J122" s="37">
        <f>SUMIFS(СВЦЭМ!$D$34:$D$777,СВЦЭМ!$A$34:$A$777,$A122,СВЦЭМ!$B$34:$B$777,J$119)+'СЕТ СН'!$I$11+СВЦЭМ!$D$10+'СЕТ СН'!$I$6-'СЕТ СН'!$I$23</f>
        <v>1777.3344966800005</v>
      </c>
      <c r="K122" s="37">
        <f>SUMIFS(СВЦЭМ!$D$34:$D$777,СВЦЭМ!$A$34:$A$777,$A122,СВЦЭМ!$B$34:$B$777,K$119)+'СЕТ СН'!$I$11+СВЦЭМ!$D$10+'СЕТ СН'!$I$6-'СЕТ СН'!$I$23</f>
        <v>1747.2622096100004</v>
      </c>
      <c r="L122" s="37">
        <f>SUMIFS(СВЦЭМ!$D$34:$D$777,СВЦЭМ!$A$34:$A$777,$A122,СВЦЭМ!$B$34:$B$777,L$119)+'СЕТ СН'!$I$11+СВЦЭМ!$D$10+'СЕТ СН'!$I$6-'СЕТ СН'!$I$23</f>
        <v>1739.5551658800005</v>
      </c>
      <c r="M122" s="37">
        <f>SUMIFS(СВЦЭМ!$D$34:$D$777,СВЦЭМ!$A$34:$A$777,$A122,СВЦЭМ!$B$34:$B$777,M$119)+'СЕТ СН'!$I$11+СВЦЭМ!$D$10+'СЕТ СН'!$I$6-'СЕТ СН'!$I$23</f>
        <v>1724.4053746899999</v>
      </c>
      <c r="N122" s="37">
        <f>SUMIFS(СВЦЭМ!$D$34:$D$777,СВЦЭМ!$A$34:$A$777,$A122,СВЦЭМ!$B$34:$B$777,N$119)+'СЕТ СН'!$I$11+СВЦЭМ!$D$10+'СЕТ СН'!$I$6-'СЕТ СН'!$I$23</f>
        <v>1717.85708944</v>
      </c>
      <c r="O122" s="37">
        <f>SUMIFS(СВЦЭМ!$D$34:$D$777,СВЦЭМ!$A$34:$A$777,$A122,СВЦЭМ!$B$34:$B$777,O$119)+'СЕТ СН'!$I$11+СВЦЭМ!$D$10+'СЕТ СН'!$I$6-'СЕТ СН'!$I$23</f>
        <v>1716.12772098</v>
      </c>
      <c r="P122" s="37">
        <f>SUMIFS(СВЦЭМ!$D$34:$D$777,СВЦЭМ!$A$34:$A$777,$A122,СВЦЭМ!$B$34:$B$777,P$119)+'СЕТ СН'!$I$11+СВЦЭМ!$D$10+'СЕТ СН'!$I$6-'СЕТ СН'!$I$23</f>
        <v>1715.0002172499999</v>
      </c>
      <c r="Q122" s="37">
        <f>SUMIFS(СВЦЭМ!$D$34:$D$777,СВЦЭМ!$A$34:$A$777,$A122,СВЦЭМ!$B$34:$B$777,Q$119)+'СЕТ СН'!$I$11+СВЦЭМ!$D$10+'СЕТ СН'!$I$6-'СЕТ СН'!$I$23</f>
        <v>1712.5200366500003</v>
      </c>
      <c r="R122" s="37">
        <f>SUMIFS(СВЦЭМ!$D$34:$D$777,СВЦЭМ!$A$34:$A$777,$A122,СВЦЭМ!$B$34:$B$777,R$119)+'СЕТ СН'!$I$11+СВЦЭМ!$D$10+'СЕТ СН'!$I$6-'СЕТ СН'!$I$23</f>
        <v>1713.0852353199998</v>
      </c>
      <c r="S122" s="37">
        <f>SUMIFS(СВЦЭМ!$D$34:$D$777,СВЦЭМ!$A$34:$A$777,$A122,СВЦЭМ!$B$34:$B$777,S$119)+'СЕТ СН'!$I$11+СВЦЭМ!$D$10+'СЕТ СН'!$I$6-'СЕТ СН'!$I$23</f>
        <v>1713.22420169</v>
      </c>
      <c r="T122" s="37">
        <f>SUMIFS(СВЦЭМ!$D$34:$D$777,СВЦЭМ!$A$34:$A$777,$A122,СВЦЭМ!$B$34:$B$777,T$119)+'СЕТ СН'!$I$11+СВЦЭМ!$D$10+'СЕТ СН'!$I$6-'СЕТ СН'!$I$23</f>
        <v>1719.1200459000002</v>
      </c>
      <c r="U122" s="37">
        <f>SUMIFS(СВЦЭМ!$D$34:$D$777,СВЦЭМ!$A$34:$A$777,$A122,СВЦЭМ!$B$34:$B$777,U$119)+'СЕТ СН'!$I$11+СВЦЭМ!$D$10+'СЕТ СН'!$I$6-'СЕТ СН'!$I$23</f>
        <v>1718.8340744400002</v>
      </c>
      <c r="V122" s="37">
        <f>SUMIFS(СВЦЭМ!$D$34:$D$777,СВЦЭМ!$A$34:$A$777,$A122,СВЦЭМ!$B$34:$B$777,V$119)+'СЕТ СН'!$I$11+СВЦЭМ!$D$10+'СЕТ СН'!$I$6-'СЕТ СН'!$I$23</f>
        <v>1719.0783780900001</v>
      </c>
      <c r="W122" s="37">
        <f>SUMIFS(СВЦЭМ!$D$34:$D$777,СВЦЭМ!$A$34:$A$777,$A122,СВЦЭМ!$B$34:$B$777,W$119)+'СЕТ СН'!$I$11+СВЦЭМ!$D$10+'СЕТ СН'!$I$6-'СЕТ СН'!$I$23</f>
        <v>1717.1289467799998</v>
      </c>
      <c r="X122" s="37">
        <f>SUMIFS(СВЦЭМ!$D$34:$D$777,СВЦЭМ!$A$34:$A$777,$A122,СВЦЭМ!$B$34:$B$777,X$119)+'СЕТ СН'!$I$11+СВЦЭМ!$D$10+'СЕТ СН'!$I$6-'СЕТ СН'!$I$23</f>
        <v>1715.8519456800004</v>
      </c>
      <c r="Y122" s="37">
        <f>SUMIFS(СВЦЭМ!$D$34:$D$777,СВЦЭМ!$A$34:$A$777,$A122,СВЦЭМ!$B$34:$B$777,Y$119)+'СЕТ СН'!$I$11+СВЦЭМ!$D$10+'СЕТ СН'!$I$6-'СЕТ СН'!$I$23</f>
        <v>1752.8339475399998</v>
      </c>
    </row>
    <row r="123" spans="1:27" ht="15.75" x14ac:dyDescent="0.2">
      <c r="A123" s="36">
        <f t="shared" si="3"/>
        <v>42739</v>
      </c>
      <c r="B123" s="37">
        <f>SUMIFS(СВЦЭМ!$D$34:$D$777,СВЦЭМ!$A$34:$A$777,$A123,СВЦЭМ!$B$34:$B$777,B$119)+'СЕТ СН'!$I$11+СВЦЭМ!$D$10+'СЕТ СН'!$I$6-'СЕТ СН'!$I$23</f>
        <v>1762.9641938300001</v>
      </c>
      <c r="C123" s="37">
        <f>SUMIFS(СВЦЭМ!$D$34:$D$777,СВЦЭМ!$A$34:$A$777,$A123,СВЦЭМ!$B$34:$B$777,C$119)+'СЕТ СН'!$I$11+СВЦЭМ!$D$10+'СЕТ СН'!$I$6-'СЕТ СН'!$I$23</f>
        <v>1803.6494557000001</v>
      </c>
      <c r="D123" s="37">
        <f>SUMIFS(СВЦЭМ!$D$34:$D$777,СВЦЭМ!$A$34:$A$777,$A123,СВЦЭМ!$B$34:$B$777,D$119)+'СЕТ СН'!$I$11+СВЦЭМ!$D$10+'СЕТ СН'!$I$6-'СЕТ СН'!$I$23</f>
        <v>1825.0430010800001</v>
      </c>
      <c r="E123" s="37">
        <f>SUMIFS(СВЦЭМ!$D$34:$D$777,СВЦЭМ!$A$34:$A$777,$A123,СВЦЭМ!$B$34:$B$777,E$119)+'СЕТ СН'!$I$11+СВЦЭМ!$D$10+'СЕТ СН'!$I$6-'СЕТ СН'!$I$23</f>
        <v>1839.6438143400001</v>
      </c>
      <c r="F123" s="37">
        <f>SUMIFS(СВЦЭМ!$D$34:$D$777,СВЦЭМ!$A$34:$A$777,$A123,СВЦЭМ!$B$34:$B$777,F$119)+'СЕТ СН'!$I$11+СВЦЭМ!$D$10+'СЕТ СН'!$I$6-'СЕТ СН'!$I$23</f>
        <v>1843.20647027</v>
      </c>
      <c r="G123" s="37">
        <f>SUMIFS(СВЦЭМ!$D$34:$D$777,СВЦЭМ!$A$34:$A$777,$A123,СВЦЭМ!$B$34:$B$777,G$119)+'СЕТ СН'!$I$11+СВЦЭМ!$D$10+'СЕТ СН'!$I$6-'СЕТ СН'!$I$23</f>
        <v>1838.4174515499999</v>
      </c>
      <c r="H123" s="37">
        <f>SUMIFS(СВЦЭМ!$D$34:$D$777,СВЦЭМ!$A$34:$A$777,$A123,СВЦЭМ!$B$34:$B$777,H$119)+'СЕТ СН'!$I$11+СВЦЭМ!$D$10+'СЕТ СН'!$I$6-'СЕТ СН'!$I$23</f>
        <v>1817.6669241</v>
      </c>
      <c r="I123" s="37">
        <f>SUMIFS(СВЦЭМ!$D$34:$D$777,СВЦЭМ!$A$34:$A$777,$A123,СВЦЭМ!$B$34:$B$777,I$119)+'СЕТ СН'!$I$11+СВЦЭМ!$D$10+'СЕТ СН'!$I$6-'СЕТ СН'!$I$23</f>
        <v>1777.78231461</v>
      </c>
      <c r="J123" s="37">
        <f>SUMIFS(СВЦЭМ!$D$34:$D$777,СВЦЭМ!$A$34:$A$777,$A123,СВЦЭМ!$B$34:$B$777,J$119)+'СЕТ СН'!$I$11+СВЦЭМ!$D$10+'СЕТ СН'!$I$6-'СЕТ СН'!$I$23</f>
        <v>1706.8248883000001</v>
      </c>
      <c r="K123" s="37">
        <f>SUMIFS(СВЦЭМ!$D$34:$D$777,СВЦЭМ!$A$34:$A$777,$A123,СВЦЭМ!$B$34:$B$777,K$119)+'СЕТ СН'!$I$11+СВЦЭМ!$D$10+'СЕТ СН'!$I$6-'СЕТ СН'!$I$23</f>
        <v>1705.1372149999997</v>
      </c>
      <c r="L123" s="37">
        <f>SUMIFS(СВЦЭМ!$D$34:$D$777,СВЦЭМ!$A$34:$A$777,$A123,СВЦЭМ!$B$34:$B$777,L$119)+'СЕТ СН'!$I$11+СВЦЭМ!$D$10+'СЕТ СН'!$I$6-'СЕТ СН'!$I$23</f>
        <v>1709.87760432</v>
      </c>
      <c r="M123" s="37">
        <f>SUMIFS(СВЦЭМ!$D$34:$D$777,СВЦЭМ!$A$34:$A$777,$A123,СВЦЭМ!$B$34:$B$777,M$119)+'СЕТ СН'!$I$11+СВЦЭМ!$D$10+'СЕТ СН'!$I$6-'СЕТ СН'!$I$23</f>
        <v>1706.2557260800004</v>
      </c>
      <c r="N123" s="37">
        <f>SUMIFS(СВЦЭМ!$D$34:$D$777,СВЦЭМ!$A$34:$A$777,$A123,СВЦЭМ!$B$34:$B$777,N$119)+'СЕТ СН'!$I$11+СВЦЭМ!$D$10+'СЕТ СН'!$I$6-'СЕТ СН'!$I$23</f>
        <v>1698.7330343600001</v>
      </c>
      <c r="O123" s="37">
        <f>SUMIFS(СВЦЭМ!$D$34:$D$777,СВЦЭМ!$A$34:$A$777,$A123,СВЦЭМ!$B$34:$B$777,O$119)+'СЕТ СН'!$I$11+СВЦЭМ!$D$10+'СЕТ СН'!$I$6-'СЕТ СН'!$I$23</f>
        <v>1702.27874694</v>
      </c>
      <c r="P123" s="37">
        <f>SUMIFS(СВЦЭМ!$D$34:$D$777,СВЦЭМ!$A$34:$A$777,$A123,СВЦЭМ!$B$34:$B$777,P$119)+'СЕТ СН'!$I$11+СВЦЭМ!$D$10+'СЕТ СН'!$I$6-'СЕТ СН'!$I$23</f>
        <v>1700.5690429300003</v>
      </c>
      <c r="Q123" s="37">
        <f>SUMIFS(СВЦЭМ!$D$34:$D$777,СВЦЭМ!$A$34:$A$777,$A123,СВЦЭМ!$B$34:$B$777,Q$119)+'СЕТ СН'!$I$11+СВЦЭМ!$D$10+'СЕТ СН'!$I$6-'СЕТ СН'!$I$23</f>
        <v>1697.9807472399998</v>
      </c>
      <c r="R123" s="37">
        <f>SUMIFS(СВЦЭМ!$D$34:$D$777,СВЦЭМ!$A$34:$A$777,$A123,СВЦЭМ!$B$34:$B$777,R$119)+'СЕТ СН'!$I$11+СВЦЭМ!$D$10+'СЕТ СН'!$I$6-'СЕТ СН'!$I$23</f>
        <v>1698.1585771999999</v>
      </c>
      <c r="S123" s="37">
        <f>SUMIFS(СВЦЭМ!$D$34:$D$777,СВЦЭМ!$A$34:$A$777,$A123,СВЦЭМ!$B$34:$B$777,S$119)+'СЕТ СН'!$I$11+СВЦЭМ!$D$10+'СЕТ СН'!$I$6-'СЕТ СН'!$I$23</f>
        <v>1700.6648824100002</v>
      </c>
      <c r="T123" s="37">
        <f>SUMIFS(СВЦЭМ!$D$34:$D$777,СВЦЭМ!$A$34:$A$777,$A123,СВЦЭМ!$B$34:$B$777,T$119)+'СЕТ СН'!$I$11+СВЦЭМ!$D$10+'СЕТ СН'!$I$6-'СЕТ СН'!$I$23</f>
        <v>1706.7188331500001</v>
      </c>
      <c r="U123" s="37">
        <f>SUMIFS(СВЦЭМ!$D$34:$D$777,СВЦЭМ!$A$34:$A$777,$A123,СВЦЭМ!$B$34:$B$777,U$119)+'СЕТ СН'!$I$11+СВЦЭМ!$D$10+'СЕТ СН'!$I$6-'СЕТ СН'!$I$23</f>
        <v>1706.3780530599997</v>
      </c>
      <c r="V123" s="37">
        <f>SUMIFS(СВЦЭМ!$D$34:$D$777,СВЦЭМ!$A$34:$A$777,$A123,СВЦЭМ!$B$34:$B$777,V$119)+'СЕТ СН'!$I$11+СВЦЭМ!$D$10+'СЕТ СН'!$I$6-'СЕТ СН'!$I$23</f>
        <v>1706.3635396300001</v>
      </c>
      <c r="W123" s="37">
        <f>SUMIFS(СВЦЭМ!$D$34:$D$777,СВЦЭМ!$A$34:$A$777,$A123,СВЦЭМ!$B$34:$B$777,W$119)+'СЕТ СН'!$I$11+СВЦЭМ!$D$10+'СЕТ СН'!$I$6-'СЕТ СН'!$I$23</f>
        <v>1703.0815402899998</v>
      </c>
      <c r="X123" s="37">
        <f>SUMIFS(СВЦЭМ!$D$34:$D$777,СВЦЭМ!$A$34:$A$777,$A123,СВЦЭМ!$B$34:$B$777,X$119)+'СЕТ СН'!$I$11+СВЦЭМ!$D$10+'СЕТ СН'!$I$6-'СЕТ СН'!$I$23</f>
        <v>1701.4194094900004</v>
      </c>
      <c r="Y123" s="37">
        <f>SUMIFS(СВЦЭМ!$D$34:$D$777,СВЦЭМ!$A$34:$A$777,$A123,СВЦЭМ!$B$34:$B$777,Y$119)+'СЕТ СН'!$I$11+СВЦЭМ!$D$10+'СЕТ СН'!$I$6-'СЕТ СН'!$I$23</f>
        <v>1731.9983296600003</v>
      </c>
    </row>
    <row r="124" spans="1:27" ht="15.75" x14ac:dyDescent="0.2">
      <c r="A124" s="36">
        <f t="shared" si="3"/>
        <v>42740</v>
      </c>
      <c r="B124" s="37">
        <f>SUMIFS(СВЦЭМ!$D$34:$D$777,СВЦЭМ!$A$34:$A$777,$A124,СВЦЭМ!$B$34:$B$777,B$119)+'СЕТ СН'!$I$11+СВЦЭМ!$D$10+'СЕТ СН'!$I$6-'СЕТ СН'!$I$23</f>
        <v>1781.0577076700001</v>
      </c>
      <c r="C124" s="37">
        <f>SUMIFS(СВЦЭМ!$D$34:$D$777,СВЦЭМ!$A$34:$A$777,$A124,СВЦЭМ!$B$34:$B$777,C$119)+'СЕТ СН'!$I$11+СВЦЭМ!$D$10+'СЕТ СН'!$I$6-'СЕТ СН'!$I$23</f>
        <v>1817.2627942999998</v>
      </c>
      <c r="D124" s="37">
        <f>SUMIFS(СВЦЭМ!$D$34:$D$777,СВЦЭМ!$A$34:$A$777,$A124,СВЦЭМ!$B$34:$B$777,D$119)+'СЕТ СН'!$I$11+СВЦЭМ!$D$10+'СЕТ СН'!$I$6-'СЕТ СН'!$I$23</f>
        <v>1846.1594560600001</v>
      </c>
      <c r="E124" s="37">
        <f>SUMIFS(СВЦЭМ!$D$34:$D$777,СВЦЭМ!$A$34:$A$777,$A124,СВЦЭМ!$B$34:$B$777,E$119)+'СЕТ СН'!$I$11+СВЦЭМ!$D$10+'СЕТ СН'!$I$6-'СЕТ СН'!$I$23</f>
        <v>1855.9226997699998</v>
      </c>
      <c r="F124" s="37">
        <f>SUMIFS(СВЦЭМ!$D$34:$D$777,СВЦЭМ!$A$34:$A$777,$A124,СВЦЭМ!$B$34:$B$777,F$119)+'СЕТ СН'!$I$11+СВЦЭМ!$D$10+'СЕТ СН'!$I$6-'СЕТ СН'!$I$23</f>
        <v>1857.3779821799999</v>
      </c>
      <c r="G124" s="37">
        <f>SUMIFS(СВЦЭМ!$D$34:$D$777,СВЦЭМ!$A$34:$A$777,$A124,СВЦЭМ!$B$34:$B$777,G$119)+'СЕТ СН'!$I$11+СВЦЭМ!$D$10+'СЕТ СН'!$I$6-'СЕТ СН'!$I$23</f>
        <v>1855.68958028</v>
      </c>
      <c r="H124" s="37">
        <f>SUMIFS(СВЦЭМ!$D$34:$D$777,СВЦЭМ!$A$34:$A$777,$A124,СВЦЭМ!$B$34:$B$777,H$119)+'СЕТ СН'!$I$11+СВЦЭМ!$D$10+'СЕТ СН'!$I$6-'СЕТ СН'!$I$23</f>
        <v>1833.8813904600001</v>
      </c>
      <c r="I124" s="37">
        <f>SUMIFS(СВЦЭМ!$D$34:$D$777,СВЦЭМ!$A$34:$A$777,$A124,СВЦЭМ!$B$34:$B$777,I$119)+'СЕТ СН'!$I$11+СВЦЭМ!$D$10+'СЕТ СН'!$I$6-'СЕТ СН'!$I$23</f>
        <v>1787.6503458900002</v>
      </c>
      <c r="J124" s="37">
        <f>SUMIFS(СВЦЭМ!$D$34:$D$777,СВЦЭМ!$A$34:$A$777,$A124,СВЦЭМ!$B$34:$B$777,J$119)+'СЕТ СН'!$I$11+СВЦЭМ!$D$10+'СЕТ СН'!$I$6-'СЕТ СН'!$I$23</f>
        <v>1718.2194603500002</v>
      </c>
      <c r="K124" s="37">
        <f>SUMIFS(СВЦЭМ!$D$34:$D$777,СВЦЭМ!$A$34:$A$777,$A124,СВЦЭМ!$B$34:$B$777,K$119)+'СЕТ СН'!$I$11+СВЦЭМ!$D$10+'СЕТ СН'!$I$6-'СЕТ СН'!$I$23</f>
        <v>1703.7923602400001</v>
      </c>
      <c r="L124" s="37">
        <f>SUMIFS(СВЦЭМ!$D$34:$D$777,СВЦЭМ!$A$34:$A$777,$A124,СВЦЭМ!$B$34:$B$777,L$119)+'СЕТ СН'!$I$11+СВЦЭМ!$D$10+'СЕТ СН'!$I$6-'СЕТ СН'!$I$23</f>
        <v>1711.9908550800001</v>
      </c>
      <c r="M124" s="37">
        <f>SUMIFS(СВЦЭМ!$D$34:$D$777,СВЦЭМ!$A$34:$A$777,$A124,СВЦЭМ!$B$34:$B$777,M$119)+'СЕТ СН'!$I$11+СВЦЭМ!$D$10+'СЕТ СН'!$I$6-'СЕТ СН'!$I$23</f>
        <v>1709.0202065700005</v>
      </c>
      <c r="N124" s="37">
        <f>SUMIFS(СВЦЭМ!$D$34:$D$777,СВЦЭМ!$A$34:$A$777,$A124,СВЦЭМ!$B$34:$B$777,N$119)+'СЕТ СН'!$I$11+СВЦЭМ!$D$10+'СЕТ СН'!$I$6-'СЕТ СН'!$I$23</f>
        <v>1700.8517571800003</v>
      </c>
      <c r="O124" s="37">
        <f>SUMIFS(СВЦЭМ!$D$34:$D$777,СВЦЭМ!$A$34:$A$777,$A124,СВЦЭМ!$B$34:$B$777,O$119)+'СЕТ СН'!$I$11+СВЦЭМ!$D$10+'СЕТ СН'!$I$6-'СЕТ СН'!$I$23</f>
        <v>1700.6379092900002</v>
      </c>
      <c r="P124" s="37">
        <f>SUMIFS(СВЦЭМ!$D$34:$D$777,СВЦЭМ!$A$34:$A$777,$A124,СВЦЭМ!$B$34:$B$777,P$119)+'СЕТ СН'!$I$11+СВЦЭМ!$D$10+'СЕТ СН'!$I$6-'СЕТ СН'!$I$23</f>
        <v>1701.5795338400003</v>
      </c>
      <c r="Q124" s="37">
        <f>SUMIFS(СВЦЭМ!$D$34:$D$777,СВЦЭМ!$A$34:$A$777,$A124,СВЦЭМ!$B$34:$B$777,Q$119)+'СЕТ СН'!$I$11+СВЦЭМ!$D$10+'СЕТ СН'!$I$6-'СЕТ СН'!$I$23</f>
        <v>1697.6496590500001</v>
      </c>
      <c r="R124" s="37">
        <f>SUMIFS(СВЦЭМ!$D$34:$D$777,СВЦЭМ!$A$34:$A$777,$A124,СВЦЭМ!$B$34:$B$777,R$119)+'СЕТ СН'!$I$11+СВЦЭМ!$D$10+'СЕТ СН'!$I$6-'СЕТ СН'!$I$23</f>
        <v>1697.2421591600005</v>
      </c>
      <c r="S124" s="37">
        <f>SUMIFS(СВЦЭМ!$D$34:$D$777,СВЦЭМ!$A$34:$A$777,$A124,СВЦЭМ!$B$34:$B$777,S$119)+'СЕТ СН'!$I$11+СВЦЭМ!$D$10+'СЕТ СН'!$I$6-'СЕТ СН'!$I$23</f>
        <v>1700.1852690900005</v>
      </c>
      <c r="T124" s="37">
        <f>SUMIFS(СВЦЭМ!$D$34:$D$777,СВЦЭМ!$A$34:$A$777,$A124,СВЦЭМ!$B$34:$B$777,T$119)+'СЕТ СН'!$I$11+СВЦЭМ!$D$10+'СЕТ СН'!$I$6-'СЕТ СН'!$I$23</f>
        <v>1707.1519696900004</v>
      </c>
      <c r="U124" s="37">
        <f>SUMIFS(СВЦЭМ!$D$34:$D$777,СВЦЭМ!$A$34:$A$777,$A124,СВЦЭМ!$B$34:$B$777,U$119)+'СЕТ СН'!$I$11+СВЦЭМ!$D$10+'СЕТ СН'!$I$6-'СЕТ СН'!$I$23</f>
        <v>1705.07913869</v>
      </c>
      <c r="V124" s="37">
        <f>SUMIFS(СВЦЭМ!$D$34:$D$777,СВЦЭМ!$A$34:$A$777,$A124,СВЦЭМ!$B$34:$B$777,V$119)+'СЕТ СН'!$I$11+СВЦЭМ!$D$10+'СЕТ СН'!$I$6-'СЕТ СН'!$I$23</f>
        <v>1705.9465146000002</v>
      </c>
      <c r="W124" s="37">
        <f>SUMIFS(СВЦЭМ!$D$34:$D$777,СВЦЭМ!$A$34:$A$777,$A124,СВЦЭМ!$B$34:$B$777,W$119)+'СЕТ СН'!$I$11+СВЦЭМ!$D$10+'СЕТ СН'!$I$6-'СЕТ СН'!$I$23</f>
        <v>1701.5703546700001</v>
      </c>
      <c r="X124" s="37">
        <f>SUMIFS(СВЦЭМ!$D$34:$D$777,СВЦЭМ!$A$34:$A$777,$A124,СВЦЭМ!$B$34:$B$777,X$119)+'СЕТ СН'!$I$11+СВЦЭМ!$D$10+'СЕТ СН'!$I$6-'СЕТ СН'!$I$23</f>
        <v>1700.2251552899997</v>
      </c>
      <c r="Y124" s="37">
        <f>SUMIFS(СВЦЭМ!$D$34:$D$777,СВЦЭМ!$A$34:$A$777,$A124,СВЦЭМ!$B$34:$B$777,Y$119)+'СЕТ СН'!$I$11+СВЦЭМ!$D$10+'СЕТ СН'!$I$6-'СЕТ СН'!$I$23</f>
        <v>1738.9443344600004</v>
      </c>
    </row>
    <row r="125" spans="1:27" ht="15.75" x14ac:dyDescent="0.2">
      <c r="A125" s="36">
        <f t="shared" si="3"/>
        <v>42741</v>
      </c>
      <c r="B125" s="37">
        <f>SUMIFS(СВЦЭМ!$D$34:$D$777,СВЦЭМ!$A$34:$A$777,$A125,СВЦЭМ!$B$34:$B$777,B$119)+'СЕТ СН'!$I$11+СВЦЭМ!$D$10+'СЕТ СН'!$I$6-'СЕТ СН'!$I$23</f>
        <v>1771.6554364800004</v>
      </c>
      <c r="C125" s="37">
        <f>SUMIFS(СВЦЭМ!$D$34:$D$777,СВЦЭМ!$A$34:$A$777,$A125,СВЦЭМ!$B$34:$B$777,C$119)+'СЕТ СН'!$I$11+СВЦЭМ!$D$10+'СЕТ СН'!$I$6-'СЕТ СН'!$I$23</f>
        <v>1807.8834885699998</v>
      </c>
      <c r="D125" s="37">
        <f>SUMIFS(СВЦЭМ!$D$34:$D$777,СВЦЭМ!$A$34:$A$777,$A125,СВЦЭМ!$B$34:$B$777,D$119)+'СЕТ СН'!$I$11+СВЦЭМ!$D$10+'СЕТ СН'!$I$6-'СЕТ СН'!$I$23</f>
        <v>1831.1933375600001</v>
      </c>
      <c r="E125" s="37">
        <f>SUMIFS(СВЦЭМ!$D$34:$D$777,СВЦЭМ!$A$34:$A$777,$A125,СВЦЭМ!$B$34:$B$777,E$119)+'СЕТ СН'!$I$11+СВЦЭМ!$D$10+'СЕТ СН'!$I$6-'СЕТ СН'!$I$23</f>
        <v>1843.2813146099998</v>
      </c>
      <c r="F125" s="37">
        <f>SUMIFS(СВЦЭМ!$D$34:$D$777,СВЦЭМ!$A$34:$A$777,$A125,СВЦЭМ!$B$34:$B$777,F$119)+'СЕТ СН'!$I$11+СВЦЭМ!$D$10+'СЕТ СН'!$I$6-'СЕТ СН'!$I$23</f>
        <v>1844.5446016100004</v>
      </c>
      <c r="G125" s="37">
        <f>SUMIFS(СВЦЭМ!$D$34:$D$777,СВЦЭМ!$A$34:$A$777,$A125,СВЦЭМ!$B$34:$B$777,G$119)+'СЕТ СН'!$I$11+СВЦЭМ!$D$10+'СЕТ СН'!$I$6-'СЕТ СН'!$I$23</f>
        <v>1843.9267434499998</v>
      </c>
      <c r="H125" s="37">
        <f>SUMIFS(СВЦЭМ!$D$34:$D$777,СВЦЭМ!$A$34:$A$777,$A125,СВЦЭМ!$B$34:$B$777,H$119)+'СЕТ СН'!$I$11+СВЦЭМ!$D$10+'СЕТ СН'!$I$6-'СЕТ СН'!$I$23</f>
        <v>1820.4561654099998</v>
      </c>
      <c r="I125" s="37">
        <f>SUMIFS(СВЦЭМ!$D$34:$D$777,СВЦЭМ!$A$34:$A$777,$A125,СВЦЭМ!$B$34:$B$777,I$119)+'СЕТ СН'!$I$11+СВЦЭМ!$D$10+'СЕТ СН'!$I$6-'СЕТ СН'!$I$23</f>
        <v>1780.4247698500003</v>
      </c>
      <c r="J125" s="37">
        <f>SUMIFS(СВЦЭМ!$D$34:$D$777,СВЦЭМ!$A$34:$A$777,$A125,СВЦЭМ!$B$34:$B$777,J$119)+'СЕТ СН'!$I$11+СВЦЭМ!$D$10+'СЕТ СН'!$I$6-'СЕТ СН'!$I$23</f>
        <v>1712.8796323400002</v>
      </c>
      <c r="K125" s="37">
        <f>SUMIFS(СВЦЭМ!$D$34:$D$777,СВЦЭМ!$A$34:$A$777,$A125,СВЦЭМ!$B$34:$B$777,K$119)+'СЕТ СН'!$I$11+СВЦЭМ!$D$10+'СЕТ СН'!$I$6-'СЕТ СН'!$I$23</f>
        <v>1686.4182751099997</v>
      </c>
      <c r="L125" s="37">
        <f>SUMIFS(СВЦЭМ!$D$34:$D$777,СВЦЭМ!$A$34:$A$777,$A125,СВЦЭМ!$B$34:$B$777,L$119)+'СЕТ СН'!$I$11+СВЦЭМ!$D$10+'СЕТ СН'!$I$6-'СЕТ СН'!$I$23</f>
        <v>1708.8914197300001</v>
      </c>
      <c r="M125" s="37">
        <f>SUMIFS(СВЦЭМ!$D$34:$D$777,СВЦЭМ!$A$34:$A$777,$A125,СВЦЭМ!$B$34:$B$777,M$119)+'СЕТ СН'!$I$11+СВЦЭМ!$D$10+'СЕТ СН'!$I$6-'СЕТ СН'!$I$23</f>
        <v>1712.2875700300001</v>
      </c>
      <c r="N125" s="37">
        <f>SUMIFS(СВЦЭМ!$D$34:$D$777,СВЦЭМ!$A$34:$A$777,$A125,СВЦЭМ!$B$34:$B$777,N$119)+'СЕТ СН'!$I$11+СВЦЭМ!$D$10+'СЕТ СН'!$I$6-'СЕТ СН'!$I$23</f>
        <v>1704.5435347700004</v>
      </c>
      <c r="O125" s="37">
        <f>SUMIFS(СВЦЭМ!$D$34:$D$777,СВЦЭМ!$A$34:$A$777,$A125,СВЦЭМ!$B$34:$B$777,O$119)+'СЕТ СН'!$I$11+СВЦЭМ!$D$10+'СЕТ СН'!$I$6-'СЕТ СН'!$I$23</f>
        <v>1690.9853975100004</v>
      </c>
      <c r="P125" s="37">
        <f>SUMIFS(СВЦЭМ!$D$34:$D$777,СВЦЭМ!$A$34:$A$777,$A125,СВЦЭМ!$B$34:$B$777,P$119)+'СЕТ СН'!$I$11+СВЦЭМ!$D$10+'СЕТ СН'!$I$6-'СЕТ СН'!$I$23</f>
        <v>1681.2948070600005</v>
      </c>
      <c r="Q125" s="37">
        <f>SUMIFS(СВЦЭМ!$D$34:$D$777,СВЦЭМ!$A$34:$A$777,$A125,СВЦЭМ!$B$34:$B$777,Q$119)+'СЕТ СН'!$I$11+СВЦЭМ!$D$10+'СЕТ СН'!$I$6-'СЕТ СН'!$I$23</f>
        <v>1682.9042801400001</v>
      </c>
      <c r="R125" s="37">
        <f>SUMIFS(СВЦЭМ!$D$34:$D$777,СВЦЭМ!$A$34:$A$777,$A125,СВЦЭМ!$B$34:$B$777,R$119)+'СЕТ СН'!$I$11+СВЦЭМ!$D$10+'СЕТ СН'!$I$6-'СЕТ СН'!$I$23</f>
        <v>1680.2794095300001</v>
      </c>
      <c r="S125" s="37">
        <f>SUMIFS(СВЦЭМ!$D$34:$D$777,СВЦЭМ!$A$34:$A$777,$A125,СВЦЭМ!$B$34:$B$777,S$119)+'СЕТ СН'!$I$11+СВЦЭМ!$D$10+'СЕТ СН'!$I$6-'СЕТ СН'!$I$23</f>
        <v>1697.56805996</v>
      </c>
      <c r="T125" s="37">
        <f>SUMIFS(СВЦЭМ!$D$34:$D$777,СВЦЭМ!$A$34:$A$777,$A125,СВЦЭМ!$B$34:$B$777,T$119)+'СЕТ СН'!$I$11+СВЦЭМ!$D$10+'СЕТ СН'!$I$6-'СЕТ СН'!$I$23</f>
        <v>1704.3288225799997</v>
      </c>
      <c r="U125" s="37">
        <f>SUMIFS(СВЦЭМ!$D$34:$D$777,СВЦЭМ!$A$34:$A$777,$A125,СВЦЭМ!$B$34:$B$777,U$119)+'СЕТ СН'!$I$11+СВЦЭМ!$D$10+'СЕТ СН'!$I$6-'СЕТ СН'!$I$23</f>
        <v>1706.5656875000004</v>
      </c>
      <c r="V125" s="37">
        <f>SUMIFS(СВЦЭМ!$D$34:$D$777,СВЦЭМ!$A$34:$A$777,$A125,СВЦЭМ!$B$34:$B$777,V$119)+'СЕТ СН'!$I$11+СВЦЭМ!$D$10+'СЕТ СН'!$I$6-'СЕТ СН'!$I$23</f>
        <v>1714.78142295</v>
      </c>
      <c r="W125" s="37">
        <f>SUMIFS(СВЦЭМ!$D$34:$D$777,СВЦЭМ!$A$34:$A$777,$A125,СВЦЭМ!$B$34:$B$777,W$119)+'СЕТ СН'!$I$11+СВЦЭМ!$D$10+'СЕТ СН'!$I$6-'СЕТ СН'!$I$23</f>
        <v>1710.0698454800004</v>
      </c>
      <c r="X125" s="37">
        <f>SUMIFS(СВЦЭМ!$D$34:$D$777,СВЦЭМ!$A$34:$A$777,$A125,СВЦЭМ!$B$34:$B$777,X$119)+'СЕТ СН'!$I$11+СВЦЭМ!$D$10+'СЕТ СН'!$I$6-'СЕТ СН'!$I$23</f>
        <v>1693.9927731799999</v>
      </c>
      <c r="Y125" s="37">
        <f>SUMIFS(СВЦЭМ!$D$34:$D$777,СВЦЭМ!$A$34:$A$777,$A125,СВЦЭМ!$B$34:$B$777,Y$119)+'СЕТ СН'!$I$11+СВЦЭМ!$D$10+'СЕТ СН'!$I$6-'СЕТ СН'!$I$23</f>
        <v>1721.5331417799998</v>
      </c>
    </row>
    <row r="126" spans="1:27" ht="15.75" x14ac:dyDescent="0.2">
      <c r="A126" s="36">
        <f t="shared" si="3"/>
        <v>42742</v>
      </c>
      <c r="B126" s="37">
        <f>SUMIFS(СВЦЭМ!$D$34:$D$777,СВЦЭМ!$A$34:$A$777,$A126,СВЦЭМ!$B$34:$B$777,B$119)+'СЕТ СН'!$I$11+СВЦЭМ!$D$10+'СЕТ СН'!$I$6-'СЕТ СН'!$I$23</f>
        <v>1769.2839176500001</v>
      </c>
      <c r="C126" s="37">
        <f>SUMIFS(СВЦЭМ!$D$34:$D$777,СВЦЭМ!$A$34:$A$777,$A126,СВЦЭМ!$B$34:$B$777,C$119)+'СЕТ СН'!$I$11+СВЦЭМ!$D$10+'СЕТ СН'!$I$6-'СЕТ СН'!$I$23</f>
        <v>1804.5778209199998</v>
      </c>
      <c r="D126" s="37">
        <f>SUMIFS(СВЦЭМ!$D$34:$D$777,СВЦЭМ!$A$34:$A$777,$A126,СВЦЭМ!$B$34:$B$777,D$119)+'СЕТ СН'!$I$11+СВЦЭМ!$D$10+'СЕТ СН'!$I$6-'СЕТ СН'!$I$23</f>
        <v>1828.3921549699999</v>
      </c>
      <c r="E126" s="37">
        <f>SUMIFS(СВЦЭМ!$D$34:$D$777,СВЦЭМ!$A$34:$A$777,$A126,СВЦЭМ!$B$34:$B$777,E$119)+'СЕТ СН'!$I$11+СВЦЭМ!$D$10+'СЕТ СН'!$I$6-'СЕТ СН'!$I$23</f>
        <v>1837.68521685</v>
      </c>
      <c r="F126" s="37">
        <f>SUMIFS(СВЦЭМ!$D$34:$D$777,СВЦЭМ!$A$34:$A$777,$A126,СВЦЭМ!$B$34:$B$777,F$119)+'СЕТ СН'!$I$11+СВЦЭМ!$D$10+'СЕТ СН'!$I$6-'СЕТ СН'!$I$23</f>
        <v>1841.3764447100002</v>
      </c>
      <c r="G126" s="37">
        <f>SUMIFS(СВЦЭМ!$D$34:$D$777,СВЦЭМ!$A$34:$A$777,$A126,СВЦЭМ!$B$34:$B$777,G$119)+'СЕТ СН'!$I$11+СВЦЭМ!$D$10+'СЕТ СН'!$I$6-'СЕТ СН'!$I$23</f>
        <v>1843.7795352700005</v>
      </c>
      <c r="H126" s="37">
        <f>SUMIFS(СВЦЭМ!$D$34:$D$777,СВЦЭМ!$A$34:$A$777,$A126,СВЦЭМ!$B$34:$B$777,H$119)+'СЕТ СН'!$I$11+СВЦЭМ!$D$10+'СЕТ СН'!$I$6-'СЕТ СН'!$I$23</f>
        <v>1819.1866295199998</v>
      </c>
      <c r="I126" s="37">
        <f>SUMIFS(СВЦЭМ!$D$34:$D$777,СВЦЭМ!$A$34:$A$777,$A126,СВЦЭМ!$B$34:$B$777,I$119)+'СЕТ СН'!$I$11+СВЦЭМ!$D$10+'СЕТ СН'!$I$6-'СЕТ СН'!$I$23</f>
        <v>1781.7873979800002</v>
      </c>
      <c r="J126" s="37">
        <f>SUMIFS(СВЦЭМ!$D$34:$D$777,СВЦЭМ!$A$34:$A$777,$A126,СВЦЭМ!$B$34:$B$777,J$119)+'СЕТ СН'!$I$11+СВЦЭМ!$D$10+'СЕТ СН'!$I$6-'СЕТ СН'!$I$23</f>
        <v>1712.8501470000001</v>
      </c>
      <c r="K126" s="37">
        <f>SUMIFS(СВЦЭМ!$D$34:$D$777,СВЦЭМ!$A$34:$A$777,$A126,СВЦЭМ!$B$34:$B$777,K$119)+'СЕТ СН'!$I$11+СВЦЭМ!$D$10+'СЕТ СН'!$I$6-'СЕТ СН'!$I$23</f>
        <v>1693.9364723099998</v>
      </c>
      <c r="L126" s="37">
        <f>SUMIFS(СВЦЭМ!$D$34:$D$777,СВЦЭМ!$A$34:$A$777,$A126,СВЦЭМ!$B$34:$B$777,L$119)+'СЕТ СН'!$I$11+СВЦЭМ!$D$10+'СЕТ СН'!$I$6-'СЕТ СН'!$I$23</f>
        <v>1701.9356892599999</v>
      </c>
      <c r="M126" s="37">
        <f>SUMIFS(СВЦЭМ!$D$34:$D$777,СВЦЭМ!$A$34:$A$777,$A126,СВЦЭМ!$B$34:$B$777,M$119)+'СЕТ СН'!$I$11+СВЦЭМ!$D$10+'СЕТ СН'!$I$6-'СЕТ СН'!$I$23</f>
        <v>1704.7356659900001</v>
      </c>
      <c r="N126" s="37">
        <f>SUMIFS(СВЦЭМ!$D$34:$D$777,СВЦЭМ!$A$34:$A$777,$A126,СВЦЭМ!$B$34:$B$777,N$119)+'СЕТ СН'!$I$11+СВЦЭМ!$D$10+'СЕТ СН'!$I$6-'СЕТ СН'!$I$23</f>
        <v>1695.1337786300001</v>
      </c>
      <c r="O126" s="37">
        <f>SUMIFS(СВЦЭМ!$D$34:$D$777,СВЦЭМ!$A$34:$A$777,$A126,СВЦЭМ!$B$34:$B$777,O$119)+'СЕТ СН'!$I$11+СВЦЭМ!$D$10+'СЕТ СН'!$I$6-'СЕТ СН'!$I$23</f>
        <v>1688.8600891100004</v>
      </c>
      <c r="P126" s="37">
        <f>SUMIFS(СВЦЭМ!$D$34:$D$777,СВЦЭМ!$A$34:$A$777,$A126,СВЦЭМ!$B$34:$B$777,P$119)+'СЕТ СН'!$I$11+СВЦЭМ!$D$10+'СЕТ СН'!$I$6-'СЕТ СН'!$I$23</f>
        <v>1689.6602821100005</v>
      </c>
      <c r="Q126" s="37">
        <f>SUMIFS(СВЦЭМ!$D$34:$D$777,СВЦЭМ!$A$34:$A$777,$A126,СВЦЭМ!$B$34:$B$777,Q$119)+'СЕТ СН'!$I$11+СВЦЭМ!$D$10+'СЕТ СН'!$I$6-'СЕТ СН'!$I$23</f>
        <v>1686.5002342600001</v>
      </c>
      <c r="R126" s="37">
        <f>SUMIFS(СВЦЭМ!$D$34:$D$777,СВЦЭМ!$A$34:$A$777,$A126,СВЦЭМ!$B$34:$B$777,R$119)+'СЕТ СН'!$I$11+СВЦЭМ!$D$10+'СЕТ СН'!$I$6-'СЕТ СН'!$I$23</f>
        <v>1687.3713617100002</v>
      </c>
      <c r="S126" s="37">
        <f>SUMIFS(СВЦЭМ!$D$34:$D$777,СВЦЭМ!$A$34:$A$777,$A126,СВЦЭМ!$B$34:$B$777,S$119)+'СЕТ СН'!$I$11+СВЦЭМ!$D$10+'СЕТ СН'!$I$6-'СЕТ СН'!$I$23</f>
        <v>1694.3083555200001</v>
      </c>
      <c r="T126" s="37">
        <f>SUMIFS(СВЦЭМ!$D$34:$D$777,СВЦЭМ!$A$34:$A$777,$A126,СВЦЭМ!$B$34:$B$777,T$119)+'СЕТ СН'!$I$11+СВЦЭМ!$D$10+'СЕТ СН'!$I$6-'СЕТ СН'!$I$23</f>
        <v>1721.2135533000001</v>
      </c>
      <c r="U126" s="37">
        <f>SUMIFS(СВЦЭМ!$D$34:$D$777,СВЦЭМ!$A$34:$A$777,$A126,СВЦЭМ!$B$34:$B$777,U$119)+'СЕТ СН'!$I$11+СВЦЭМ!$D$10+'СЕТ СН'!$I$6-'СЕТ СН'!$I$23</f>
        <v>1717.4788297000005</v>
      </c>
      <c r="V126" s="37">
        <f>SUMIFS(СВЦЭМ!$D$34:$D$777,СВЦЭМ!$A$34:$A$777,$A126,СВЦЭМ!$B$34:$B$777,V$119)+'СЕТ СН'!$I$11+СВЦЭМ!$D$10+'СЕТ СН'!$I$6-'СЕТ СН'!$I$23</f>
        <v>1708.4515133000004</v>
      </c>
      <c r="W126" s="37">
        <f>SUMIFS(СВЦЭМ!$D$34:$D$777,СВЦЭМ!$A$34:$A$777,$A126,СВЦЭМ!$B$34:$B$777,W$119)+'СЕТ СН'!$I$11+СВЦЭМ!$D$10+'СЕТ СН'!$I$6-'СЕТ СН'!$I$23</f>
        <v>1703.6313693700004</v>
      </c>
      <c r="X126" s="37">
        <f>SUMIFS(СВЦЭМ!$D$34:$D$777,СВЦЭМ!$A$34:$A$777,$A126,СВЦЭМ!$B$34:$B$777,X$119)+'СЕТ СН'!$I$11+СВЦЭМ!$D$10+'СЕТ СН'!$I$6-'СЕТ СН'!$I$23</f>
        <v>1693.77944303</v>
      </c>
      <c r="Y126" s="37">
        <f>SUMIFS(СВЦЭМ!$D$34:$D$777,СВЦЭМ!$A$34:$A$777,$A126,СВЦЭМ!$B$34:$B$777,Y$119)+'СЕТ СН'!$I$11+СВЦЭМ!$D$10+'СЕТ СН'!$I$6-'СЕТ СН'!$I$23</f>
        <v>1733.6389887300002</v>
      </c>
    </row>
    <row r="127" spans="1:27" ht="15.75" x14ac:dyDescent="0.2">
      <c r="A127" s="36">
        <f t="shared" si="3"/>
        <v>42743</v>
      </c>
      <c r="B127" s="37">
        <f>SUMIFS(СВЦЭМ!$D$34:$D$777,СВЦЭМ!$A$34:$A$777,$A127,СВЦЭМ!$B$34:$B$777,B$119)+'СЕТ СН'!$I$11+СВЦЭМ!$D$10+'СЕТ СН'!$I$6-'СЕТ СН'!$I$23</f>
        <v>1768.9894902800002</v>
      </c>
      <c r="C127" s="37">
        <f>SUMIFS(СВЦЭМ!$D$34:$D$777,СВЦЭМ!$A$34:$A$777,$A127,СВЦЭМ!$B$34:$B$777,C$119)+'СЕТ СН'!$I$11+СВЦЭМ!$D$10+'СЕТ СН'!$I$6-'СЕТ СН'!$I$23</f>
        <v>1812.5649507799999</v>
      </c>
      <c r="D127" s="37">
        <f>SUMIFS(СВЦЭМ!$D$34:$D$777,СВЦЭМ!$A$34:$A$777,$A127,СВЦЭМ!$B$34:$B$777,D$119)+'СЕТ СН'!$I$11+СВЦЭМ!$D$10+'СЕТ СН'!$I$6-'СЕТ СН'!$I$23</f>
        <v>1853.1092910200005</v>
      </c>
      <c r="E127" s="37">
        <f>SUMIFS(СВЦЭМ!$D$34:$D$777,СВЦЭМ!$A$34:$A$777,$A127,СВЦЭМ!$B$34:$B$777,E$119)+'СЕТ СН'!$I$11+СВЦЭМ!$D$10+'СЕТ СН'!$I$6-'СЕТ СН'!$I$23</f>
        <v>1890.5349457700004</v>
      </c>
      <c r="F127" s="37">
        <f>SUMIFS(СВЦЭМ!$D$34:$D$777,СВЦЭМ!$A$34:$A$777,$A127,СВЦЭМ!$B$34:$B$777,F$119)+'СЕТ СН'!$I$11+СВЦЭМ!$D$10+'СЕТ СН'!$I$6-'СЕТ СН'!$I$23</f>
        <v>1899.9815299600004</v>
      </c>
      <c r="G127" s="37">
        <f>SUMIFS(СВЦЭМ!$D$34:$D$777,СВЦЭМ!$A$34:$A$777,$A127,СВЦЭМ!$B$34:$B$777,G$119)+'СЕТ СН'!$I$11+СВЦЭМ!$D$10+'СЕТ СН'!$I$6-'СЕТ СН'!$I$23</f>
        <v>1892.9869500700001</v>
      </c>
      <c r="H127" s="37">
        <f>SUMIFS(СВЦЭМ!$D$34:$D$777,СВЦЭМ!$A$34:$A$777,$A127,СВЦЭМ!$B$34:$B$777,H$119)+'СЕТ СН'!$I$11+СВЦЭМ!$D$10+'СЕТ СН'!$I$6-'СЕТ СН'!$I$23</f>
        <v>1881.8179977500004</v>
      </c>
      <c r="I127" s="37">
        <f>SUMIFS(СВЦЭМ!$D$34:$D$777,СВЦЭМ!$A$34:$A$777,$A127,СВЦЭМ!$B$34:$B$777,I$119)+'СЕТ СН'!$I$11+СВЦЭМ!$D$10+'СЕТ СН'!$I$6-'СЕТ СН'!$I$23</f>
        <v>1837.9956462300001</v>
      </c>
      <c r="J127" s="37">
        <f>SUMIFS(СВЦЭМ!$D$34:$D$777,СВЦЭМ!$A$34:$A$777,$A127,СВЦЭМ!$B$34:$B$777,J$119)+'СЕТ СН'!$I$11+СВЦЭМ!$D$10+'СЕТ СН'!$I$6-'СЕТ СН'!$I$23</f>
        <v>1778.1628647500002</v>
      </c>
      <c r="K127" s="37">
        <f>SUMIFS(СВЦЭМ!$D$34:$D$777,СВЦЭМ!$A$34:$A$777,$A127,СВЦЭМ!$B$34:$B$777,K$119)+'СЕТ СН'!$I$11+СВЦЭМ!$D$10+'СЕТ СН'!$I$6-'СЕТ СН'!$I$23</f>
        <v>1736.2610262300004</v>
      </c>
      <c r="L127" s="37">
        <f>SUMIFS(СВЦЭМ!$D$34:$D$777,СВЦЭМ!$A$34:$A$777,$A127,СВЦЭМ!$B$34:$B$777,L$119)+'СЕТ СН'!$I$11+СВЦЭМ!$D$10+'СЕТ СН'!$I$6-'СЕТ СН'!$I$23</f>
        <v>1719.5012304000002</v>
      </c>
      <c r="M127" s="37">
        <f>SUMIFS(СВЦЭМ!$D$34:$D$777,СВЦЭМ!$A$34:$A$777,$A127,СВЦЭМ!$B$34:$B$777,M$119)+'СЕТ СН'!$I$11+СВЦЭМ!$D$10+'СЕТ СН'!$I$6-'СЕТ СН'!$I$23</f>
        <v>1719.6434318199999</v>
      </c>
      <c r="N127" s="37">
        <f>SUMIFS(СВЦЭМ!$D$34:$D$777,СВЦЭМ!$A$34:$A$777,$A127,СВЦЭМ!$B$34:$B$777,N$119)+'СЕТ СН'!$I$11+СВЦЭМ!$D$10+'СЕТ СН'!$I$6-'СЕТ СН'!$I$23</f>
        <v>1713.7793686900004</v>
      </c>
      <c r="O127" s="37">
        <f>SUMIFS(СВЦЭМ!$D$34:$D$777,СВЦЭМ!$A$34:$A$777,$A127,СВЦЭМ!$B$34:$B$777,O$119)+'СЕТ СН'!$I$11+СВЦЭМ!$D$10+'СЕТ СН'!$I$6-'СЕТ СН'!$I$23</f>
        <v>1725.1038522600002</v>
      </c>
      <c r="P127" s="37">
        <f>SUMIFS(СВЦЭМ!$D$34:$D$777,СВЦЭМ!$A$34:$A$777,$A127,СВЦЭМ!$B$34:$B$777,P$119)+'СЕТ СН'!$I$11+СВЦЭМ!$D$10+'СЕТ СН'!$I$6-'СЕТ СН'!$I$23</f>
        <v>1734.0641915900001</v>
      </c>
      <c r="Q127" s="37">
        <f>SUMIFS(СВЦЭМ!$D$34:$D$777,СВЦЭМ!$A$34:$A$777,$A127,СВЦЭМ!$B$34:$B$777,Q$119)+'СЕТ СН'!$I$11+СВЦЭМ!$D$10+'СЕТ СН'!$I$6-'СЕТ СН'!$I$23</f>
        <v>1747.9567495900001</v>
      </c>
      <c r="R127" s="37">
        <f>SUMIFS(СВЦЭМ!$D$34:$D$777,СВЦЭМ!$A$34:$A$777,$A127,СВЦЭМ!$B$34:$B$777,R$119)+'СЕТ СН'!$I$11+СВЦЭМ!$D$10+'СЕТ СН'!$I$6-'СЕТ СН'!$I$23</f>
        <v>1744.1744734599997</v>
      </c>
      <c r="S127" s="37">
        <f>SUMIFS(СВЦЭМ!$D$34:$D$777,СВЦЭМ!$A$34:$A$777,$A127,СВЦЭМ!$B$34:$B$777,S$119)+'СЕТ СН'!$I$11+СВЦЭМ!$D$10+'СЕТ СН'!$I$6-'СЕТ СН'!$I$23</f>
        <v>1719.3596370900004</v>
      </c>
      <c r="T127" s="37">
        <f>SUMIFS(СВЦЭМ!$D$34:$D$777,СВЦЭМ!$A$34:$A$777,$A127,СВЦЭМ!$B$34:$B$777,T$119)+'СЕТ СН'!$I$11+СВЦЭМ!$D$10+'СЕТ СН'!$I$6-'СЕТ СН'!$I$23</f>
        <v>1735.4011123800001</v>
      </c>
      <c r="U127" s="37">
        <f>SUMIFS(СВЦЭМ!$D$34:$D$777,СВЦЭМ!$A$34:$A$777,$A127,СВЦЭМ!$B$34:$B$777,U$119)+'СЕТ СН'!$I$11+СВЦЭМ!$D$10+'СЕТ СН'!$I$6-'СЕТ СН'!$I$23</f>
        <v>1732.9662740399999</v>
      </c>
      <c r="V127" s="37">
        <f>SUMIFS(СВЦЭМ!$D$34:$D$777,СВЦЭМ!$A$34:$A$777,$A127,СВЦЭМ!$B$34:$B$777,V$119)+'СЕТ СН'!$I$11+СВЦЭМ!$D$10+'СЕТ СН'!$I$6-'СЕТ СН'!$I$23</f>
        <v>1726.4850496200002</v>
      </c>
      <c r="W127" s="37">
        <f>SUMIFS(СВЦЭМ!$D$34:$D$777,СВЦЭМ!$A$34:$A$777,$A127,СВЦЭМ!$B$34:$B$777,W$119)+'СЕТ СН'!$I$11+СВЦЭМ!$D$10+'СЕТ СН'!$I$6-'СЕТ СН'!$I$23</f>
        <v>1725.1039319399997</v>
      </c>
      <c r="X127" s="37">
        <f>SUMIFS(СВЦЭМ!$D$34:$D$777,СВЦЭМ!$A$34:$A$777,$A127,СВЦЭМ!$B$34:$B$777,X$119)+'СЕТ СН'!$I$11+СВЦЭМ!$D$10+'СЕТ СН'!$I$6-'СЕТ СН'!$I$23</f>
        <v>1742.2249454100001</v>
      </c>
      <c r="Y127" s="37">
        <f>SUMIFS(СВЦЭМ!$D$34:$D$777,СВЦЭМ!$A$34:$A$777,$A127,СВЦЭМ!$B$34:$B$777,Y$119)+'СЕТ СН'!$I$11+СВЦЭМ!$D$10+'СЕТ СН'!$I$6-'СЕТ СН'!$I$23</f>
        <v>1807.5076550000003</v>
      </c>
    </row>
    <row r="128" spans="1:27" ht="15.75" x14ac:dyDescent="0.2">
      <c r="A128" s="36">
        <f t="shared" si="3"/>
        <v>42744</v>
      </c>
      <c r="B128" s="37">
        <f>SUMIFS(СВЦЭМ!$D$34:$D$777,СВЦЭМ!$A$34:$A$777,$A128,СВЦЭМ!$B$34:$B$777,B$119)+'СЕТ СН'!$I$11+СВЦЭМ!$D$10+'СЕТ СН'!$I$6-'СЕТ СН'!$I$23</f>
        <v>1849.32272689</v>
      </c>
      <c r="C128" s="37">
        <f>SUMIFS(СВЦЭМ!$D$34:$D$777,СВЦЭМ!$A$34:$A$777,$A128,СВЦЭМ!$B$34:$B$777,C$119)+'СЕТ СН'!$I$11+СВЦЭМ!$D$10+'СЕТ СН'!$I$6-'СЕТ СН'!$I$23</f>
        <v>1888.4967599900001</v>
      </c>
      <c r="D128" s="37">
        <f>SUMIFS(СВЦЭМ!$D$34:$D$777,СВЦЭМ!$A$34:$A$777,$A128,СВЦЭМ!$B$34:$B$777,D$119)+'СЕТ СН'!$I$11+СВЦЭМ!$D$10+'СЕТ СН'!$I$6-'СЕТ СН'!$I$23</f>
        <v>1917.7892156899998</v>
      </c>
      <c r="E128" s="37">
        <f>SUMIFS(СВЦЭМ!$D$34:$D$777,СВЦЭМ!$A$34:$A$777,$A128,СВЦЭМ!$B$34:$B$777,E$119)+'СЕТ СН'!$I$11+СВЦЭМ!$D$10+'СЕТ СН'!$I$6-'СЕТ СН'!$I$23</f>
        <v>1931.1702116699998</v>
      </c>
      <c r="F128" s="37">
        <f>SUMIFS(СВЦЭМ!$D$34:$D$777,СВЦЭМ!$A$34:$A$777,$A128,СВЦЭМ!$B$34:$B$777,F$119)+'СЕТ СН'!$I$11+СВЦЭМ!$D$10+'СЕТ СН'!$I$6-'СЕТ СН'!$I$23</f>
        <v>1928.30066893</v>
      </c>
      <c r="G128" s="37">
        <f>SUMIFS(СВЦЭМ!$D$34:$D$777,СВЦЭМ!$A$34:$A$777,$A128,СВЦЭМ!$B$34:$B$777,G$119)+'СЕТ СН'!$I$11+СВЦЭМ!$D$10+'СЕТ СН'!$I$6-'СЕТ СН'!$I$23</f>
        <v>1917.6779664800001</v>
      </c>
      <c r="H128" s="37">
        <f>SUMIFS(СВЦЭМ!$D$34:$D$777,СВЦЭМ!$A$34:$A$777,$A128,СВЦЭМ!$B$34:$B$777,H$119)+'СЕТ СН'!$I$11+СВЦЭМ!$D$10+'СЕТ СН'!$I$6-'СЕТ СН'!$I$23</f>
        <v>1861.3915679900001</v>
      </c>
      <c r="I128" s="37">
        <f>SUMIFS(СВЦЭМ!$D$34:$D$777,СВЦЭМ!$A$34:$A$777,$A128,СВЦЭМ!$B$34:$B$777,I$119)+'СЕТ СН'!$I$11+СВЦЭМ!$D$10+'СЕТ СН'!$I$6-'СЕТ СН'!$I$23</f>
        <v>1812.4143385699999</v>
      </c>
      <c r="J128" s="37">
        <f>SUMIFS(СВЦЭМ!$D$34:$D$777,СВЦЭМ!$A$34:$A$777,$A128,СВЦЭМ!$B$34:$B$777,J$119)+'СЕТ СН'!$I$11+СВЦЭМ!$D$10+'СЕТ СН'!$I$6-'СЕТ СН'!$I$23</f>
        <v>1748.9347959699999</v>
      </c>
      <c r="K128" s="37">
        <f>SUMIFS(СВЦЭМ!$D$34:$D$777,СВЦЭМ!$A$34:$A$777,$A128,СВЦЭМ!$B$34:$B$777,K$119)+'СЕТ СН'!$I$11+СВЦЭМ!$D$10+'СЕТ СН'!$I$6-'СЕТ СН'!$I$23</f>
        <v>1724.95504342</v>
      </c>
      <c r="L128" s="37">
        <f>SUMIFS(СВЦЭМ!$D$34:$D$777,СВЦЭМ!$A$34:$A$777,$A128,СВЦЭМ!$B$34:$B$777,L$119)+'СЕТ СН'!$I$11+СВЦЭМ!$D$10+'СЕТ СН'!$I$6-'СЕТ СН'!$I$23</f>
        <v>1722.8046620100004</v>
      </c>
      <c r="M128" s="37">
        <f>SUMIFS(СВЦЭМ!$D$34:$D$777,СВЦЭМ!$A$34:$A$777,$A128,СВЦЭМ!$B$34:$B$777,M$119)+'СЕТ СН'!$I$11+СВЦЭМ!$D$10+'СЕТ СН'!$I$6-'СЕТ СН'!$I$23</f>
        <v>1720.5795334700001</v>
      </c>
      <c r="N128" s="37">
        <f>SUMIFS(СВЦЭМ!$D$34:$D$777,СВЦЭМ!$A$34:$A$777,$A128,СВЦЭМ!$B$34:$B$777,N$119)+'СЕТ СН'!$I$11+СВЦЭМ!$D$10+'СЕТ СН'!$I$6-'СЕТ СН'!$I$23</f>
        <v>1741.0063967000001</v>
      </c>
      <c r="O128" s="37">
        <f>SUMIFS(СВЦЭМ!$D$34:$D$777,СВЦЭМ!$A$34:$A$777,$A128,СВЦЭМ!$B$34:$B$777,O$119)+'СЕТ СН'!$I$11+СВЦЭМ!$D$10+'СЕТ СН'!$I$6-'СЕТ СН'!$I$23</f>
        <v>1741.1854235999999</v>
      </c>
      <c r="P128" s="37">
        <f>SUMIFS(СВЦЭМ!$D$34:$D$777,СВЦЭМ!$A$34:$A$777,$A128,СВЦЭМ!$B$34:$B$777,P$119)+'СЕТ СН'!$I$11+СВЦЭМ!$D$10+'СЕТ СН'!$I$6-'СЕТ СН'!$I$23</f>
        <v>1743.5321814700001</v>
      </c>
      <c r="Q128" s="37">
        <f>SUMIFS(СВЦЭМ!$D$34:$D$777,СВЦЭМ!$A$34:$A$777,$A128,СВЦЭМ!$B$34:$B$777,Q$119)+'СЕТ СН'!$I$11+СВЦЭМ!$D$10+'СЕТ СН'!$I$6-'СЕТ СН'!$I$23</f>
        <v>1743.0401939700005</v>
      </c>
      <c r="R128" s="37">
        <f>SUMIFS(СВЦЭМ!$D$34:$D$777,СВЦЭМ!$A$34:$A$777,$A128,СВЦЭМ!$B$34:$B$777,R$119)+'СЕТ СН'!$I$11+СВЦЭМ!$D$10+'СЕТ СН'!$I$6-'СЕТ СН'!$I$23</f>
        <v>1745.5640907799998</v>
      </c>
      <c r="S128" s="37">
        <f>SUMIFS(СВЦЭМ!$D$34:$D$777,СВЦЭМ!$A$34:$A$777,$A128,СВЦЭМ!$B$34:$B$777,S$119)+'СЕТ СН'!$I$11+СВЦЭМ!$D$10+'СЕТ СН'!$I$6-'СЕТ СН'!$I$23</f>
        <v>1738.8773249400001</v>
      </c>
      <c r="T128" s="37">
        <f>SUMIFS(СВЦЭМ!$D$34:$D$777,СВЦЭМ!$A$34:$A$777,$A128,СВЦЭМ!$B$34:$B$777,T$119)+'СЕТ СН'!$I$11+СВЦЭМ!$D$10+'СЕТ СН'!$I$6-'СЕТ СН'!$I$23</f>
        <v>1723.8999185000002</v>
      </c>
      <c r="U128" s="37">
        <f>SUMIFS(СВЦЭМ!$D$34:$D$777,СВЦЭМ!$A$34:$A$777,$A128,СВЦЭМ!$B$34:$B$777,U$119)+'СЕТ СН'!$I$11+СВЦЭМ!$D$10+'СЕТ СН'!$I$6-'СЕТ СН'!$I$23</f>
        <v>1727.7209050800002</v>
      </c>
      <c r="V128" s="37">
        <f>SUMIFS(СВЦЭМ!$D$34:$D$777,СВЦЭМ!$A$34:$A$777,$A128,СВЦЭМ!$B$34:$B$777,V$119)+'СЕТ СН'!$I$11+СВЦЭМ!$D$10+'СЕТ СН'!$I$6-'СЕТ СН'!$I$23</f>
        <v>1727.3614244199998</v>
      </c>
      <c r="W128" s="37">
        <f>SUMIFS(СВЦЭМ!$D$34:$D$777,СВЦЭМ!$A$34:$A$777,$A128,СВЦЭМ!$B$34:$B$777,W$119)+'СЕТ СН'!$I$11+СВЦЭМ!$D$10+'СЕТ СН'!$I$6-'СЕТ СН'!$I$23</f>
        <v>1728.28263926</v>
      </c>
      <c r="X128" s="37">
        <f>SUMIFS(СВЦЭМ!$D$34:$D$777,СВЦЭМ!$A$34:$A$777,$A128,СВЦЭМ!$B$34:$B$777,X$119)+'СЕТ СН'!$I$11+СВЦЭМ!$D$10+'СЕТ СН'!$I$6-'СЕТ СН'!$I$23</f>
        <v>1737.8394761</v>
      </c>
      <c r="Y128" s="37">
        <f>SUMIFS(СВЦЭМ!$D$34:$D$777,СВЦЭМ!$A$34:$A$777,$A128,СВЦЭМ!$B$34:$B$777,Y$119)+'СЕТ СН'!$I$11+СВЦЭМ!$D$10+'СЕТ СН'!$I$6-'СЕТ СН'!$I$23</f>
        <v>1790.6201748499998</v>
      </c>
    </row>
    <row r="129" spans="1:25" ht="15.75" x14ac:dyDescent="0.2">
      <c r="A129" s="36">
        <f t="shared" si="3"/>
        <v>42745</v>
      </c>
      <c r="B129" s="37">
        <f>SUMIFS(СВЦЭМ!$D$34:$D$777,СВЦЭМ!$A$34:$A$777,$A129,СВЦЭМ!$B$34:$B$777,B$119)+'СЕТ СН'!$I$11+СВЦЭМ!$D$10+'СЕТ СН'!$I$6-'СЕТ СН'!$I$23</f>
        <v>1892.1449877200002</v>
      </c>
      <c r="C129" s="37">
        <f>SUMIFS(СВЦЭМ!$D$34:$D$777,СВЦЭМ!$A$34:$A$777,$A129,СВЦЭМ!$B$34:$B$777,C$119)+'СЕТ СН'!$I$11+СВЦЭМ!$D$10+'СЕТ СН'!$I$6-'СЕТ СН'!$I$23</f>
        <v>1922.9927606500005</v>
      </c>
      <c r="D129" s="37">
        <f>SUMIFS(СВЦЭМ!$D$34:$D$777,СВЦЭМ!$A$34:$A$777,$A129,СВЦЭМ!$B$34:$B$777,D$119)+'СЕТ СН'!$I$11+СВЦЭМ!$D$10+'СЕТ СН'!$I$6-'СЕТ СН'!$I$23</f>
        <v>1926.5700594400005</v>
      </c>
      <c r="E129" s="37">
        <f>SUMIFS(СВЦЭМ!$D$34:$D$777,СВЦЭМ!$A$34:$A$777,$A129,СВЦЭМ!$B$34:$B$777,E$119)+'СЕТ СН'!$I$11+СВЦЭМ!$D$10+'СЕТ СН'!$I$6-'СЕТ СН'!$I$23</f>
        <v>1929.6226431000005</v>
      </c>
      <c r="F129" s="37">
        <f>SUMIFS(СВЦЭМ!$D$34:$D$777,СВЦЭМ!$A$34:$A$777,$A129,СВЦЭМ!$B$34:$B$777,F$119)+'СЕТ СН'!$I$11+СВЦЭМ!$D$10+'СЕТ СН'!$I$6-'СЕТ СН'!$I$23</f>
        <v>1930.1248998600004</v>
      </c>
      <c r="G129" s="37">
        <f>SUMIFS(СВЦЭМ!$D$34:$D$777,СВЦЭМ!$A$34:$A$777,$A129,СВЦЭМ!$B$34:$B$777,G$119)+'СЕТ СН'!$I$11+СВЦЭМ!$D$10+'СЕТ СН'!$I$6-'СЕТ СН'!$I$23</f>
        <v>1930.09702569</v>
      </c>
      <c r="H129" s="37">
        <f>SUMIFS(СВЦЭМ!$D$34:$D$777,СВЦЭМ!$A$34:$A$777,$A129,СВЦЭМ!$B$34:$B$777,H$119)+'СЕТ СН'!$I$11+СВЦЭМ!$D$10+'СЕТ СН'!$I$6-'СЕТ СН'!$I$23</f>
        <v>1894.1359064899998</v>
      </c>
      <c r="I129" s="37">
        <f>SUMIFS(СВЦЭМ!$D$34:$D$777,СВЦЭМ!$A$34:$A$777,$A129,СВЦЭМ!$B$34:$B$777,I$119)+'СЕТ СН'!$I$11+СВЦЭМ!$D$10+'СЕТ СН'!$I$6-'СЕТ СН'!$I$23</f>
        <v>1817.5949811999999</v>
      </c>
      <c r="J129" s="37">
        <f>SUMIFS(СВЦЭМ!$D$34:$D$777,СВЦЭМ!$A$34:$A$777,$A129,СВЦЭМ!$B$34:$B$777,J$119)+'СЕТ СН'!$I$11+СВЦЭМ!$D$10+'СЕТ СН'!$I$6-'СЕТ СН'!$I$23</f>
        <v>1742.5350308699999</v>
      </c>
      <c r="K129" s="37">
        <f>SUMIFS(СВЦЭМ!$D$34:$D$777,СВЦЭМ!$A$34:$A$777,$A129,СВЦЭМ!$B$34:$B$777,K$119)+'СЕТ СН'!$I$11+СВЦЭМ!$D$10+'СЕТ СН'!$I$6-'СЕТ СН'!$I$23</f>
        <v>1732.7543540500001</v>
      </c>
      <c r="L129" s="37">
        <f>SUMIFS(СВЦЭМ!$D$34:$D$777,СВЦЭМ!$A$34:$A$777,$A129,СВЦЭМ!$B$34:$B$777,L$119)+'СЕТ СН'!$I$11+СВЦЭМ!$D$10+'СЕТ СН'!$I$6-'СЕТ СН'!$I$23</f>
        <v>1733.0664045499998</v>
      </c>
      <c r="M129" s="37">
        <f>SUMIFS(СВЦЭМ!$D$34:$D$777,СВЦЭМ!$A$34:$A$777,$A129,СВЦЭМ!$B$34:$B$777,M$119)+'СЕТ СН'!$I$11+СВЦЭМ!$D$10+'СЕТ СН'!$I$6-'СЕТ СН'!$I$23</f>
        <v>1725.6698980600004</v>
      </c>
      <c r="N129" s="37">
        <f>SUMIFS(СВЦЭМ!$D$34:$D$777,СВЦЭМ!$A$34:$A$777,$A129,СВЦЭМ!$B$34:$B$777,N$119)+'СЕТ СН'!$I$11+СВЦЭМ!$D$10+'СЕТ СН'!$I$6-'СЕТ СН'!$I$23</f>
        <v>1729.6754576200001</v>
      </c>
      <c r="O129" s="37">
        <f>SUMIFS(СВЦЭМ!$D$34:$D$777,СВЦЭМ!$A$34:$A$777,$A129,СВЦЭМ!$B$34:$B$777,O$119)+'СЕТ СН'!$I$11+СВЦЭМ!$D$10+'СЕТ СН'!$I$6-'СЕТ СН'!$I$23</f>
        <v>1739.3996258200004</v>
      </c>
      <c r="P129" s="37">
        <f>SUMIFS(СВЦЭМ!$D$34:$D$777,СВЦЭМ!$A$34:$A$777,$A129,СВЦЭМ!$B$34:$B$777,P$119)+'СЕТ СН'!$I$11+СВЦЭМ!$D$10+'СЕТ СН'!$I$6-'СЕТ СН'!$I$23</f>
        <v>1750.1849993300002</v>
      </c>
      <c r="Q129" s="37">
        <f>SUMIFS(СВЦЭМ!$D$34:$D$777,СВЦЭМ!$A$34:$A$777,$A129,СВЦЭМ!$B$34:$B$777,Q$119)+'СЕТ СН'!$I$11+СВЦЭМ!$D$10+'СЕТ СН'!$I$6-'СЕТ СН'!$I$23</f>
        <v>1763.6856440199999</v>
      </c>
      <c r="R129" s="37">
        <f>SUMIFS(СВЦЭМ!$D$34:$D$777,СВЦЭМ!$A$34:$A$777,$A129,СВЦЭМ!$B$34:$B$777,R$119)+'СЕТ СН'!$I$11+СВЦЭМ!$D$10+'СЕТ СН'!$I$6-'СЕТ СН'!$I$23</f>
        <v>1761.5572691799998</v>
      </c>
      <c r="S129" s="37">
        <f>SUMIFS(СВЦЭМ!$D$34:$D$777,СВЦЭМ!$A$34:$A$777,$A129,СВЦЭМ!$B$34:$B$777,S$119)+'СЕТ СН'!$I$11+СВЦЭМ!$D$10+'СЕТ СН'!$I$6-'СЕТ СН'!$I$23</f>
        <v>1735.6425188900002</v>
      </c>
      <c r="T129" s="37">
        <f>SUMIFS(СВЦЭМ!$D$34:$D$777,СВЦЭМ!$A$34:$A$777,$A129,СВЦЭМ!$B$34:$B$777,T$119)+'СЕТ СН'!$I$11+СВЦЭМ!$D$10+'СЕТ СН'!$I$6-'СЕТ СН'!$I$23</f>
        <v>1729.12136861</v>
      </c>
      <c r="U129" s="37">
        <f>SUMIFS(СВЦЭМ!$D$34:$D$777,СВЦЭМ!$A$34:$A$777,$A129,СВЦЭМ!$B$34:$B$777,U$119)+'СЕТ СН'!$I$11+СВЦЭМ!$D$10+'СЕТ СН'!$I$6-'СЕТ СН'!$I$23</f>
        <v>1729.5210615200003</v>
      </c>
      <c r="V129" s="37">
        <f>SUMIFS(СВЦЭМ!$D$34:$D$777,СВЦЭМ!$A$34:$A$777,$A129,СВЦЭМ!$B$34:$B$777,V$119)+'СЕТ СН'!$I$11+СВЦЭМ!$D$10+'СЕТ СН'!$I$6-'СЕТ СН'!$I$23</f>
        <v>1726.3442286099998</v>
      </c>
      <c r="W129" s="37">
        <f>SUMIFS(СВЦЭМ!$D$34:$D$777,СВЦЭМ!$A$34:$A$777,$A129,СВЦЭМ!$B$34:$B$777,W$119)+'СЕТ СН'!$I$11+СВЦЭМ!$D$10+'СЕТ СН'!$I$6-'СЕТ СН'!$I$23</f>
        <v>1725.2506730100004</v>
      </c>
      <c r="X129" s="37">
        <f>SUMIFS(СВЦЭМ!$D$34:$D$777,СВЦЭМ!$A$34:$A$777,$A129,СВЦЭМ!$B$34:$B$777,X$119)+'СЕТ СН'!$I$11+СВЦЭМ!$D$10+'СЕТ СН'!$I$6-'СЕТ СН'!$I$23</f>
        <v>1748.6015267900002</v>
      </c>
      <c r="Y129" s="37">
        <f>SUMIFS(СВЦЭМ!$D$34:$D$777,СВЦЭМ!$A$34:$A$777,$A129,СВЦЭМ!$B$34:$B$777,Y$119)+'СЕТ СН'!$I$11+СВЦЭМ!$D$10+'СЕТ СН'!$I$6-'СЕТ СН'!$I$23</f>
        <v>1821.9324126700003</v>
      </c>
    </row>
    <row r="130" spans="1:25" ht="15.75" x14ac:dyDescent="0.2">
      <c r="A130" s="36">
        <f t="shared" si="3"/>
        <v>42746</v>
      </c>
      <c r="B130" s="37">
        <f>SUMIFS(СВЦЭМ!$D$34:$D$777,СВЦЭМ!$A$34:$A$777,$A130,СВЦЭМ!$B$34:$B$777,B$119)+'СЕТ СН'!$I$11+СВЦЭМ!$D$10+'СЕТ СН'!$I$6-'СЕТ СН'!$I$23</f>
        <v>1840.2294265099999</v>
      </c>
      <c r="C130" s="37">
        <f>SUMIFS(СВЦЭМ!$D$34:$D$777,СВЦЭМ!$A$34:$A$777,$A130,СВЦЭМ!$B$34:$B$777,C$119)+'СЕТ СН'!$I$11+СВЦЭМ!$D$10+'СЕТ СН'!$I$6-'СЕТ СН'!$I$23</f>
        <v>1852.7378519000004</v>
      </c>
      <c r="D130" s="37">
        <f>SUMIFS(СВЦЭМ!$D$34:$D$777,СВЦЭМ!$A$34:$A$777,$A130,СВЦЭМ!$B$34:$B$777,D$119)+'СЕТ СН'!$I$11+СВЦЭМ!$D$10+'СЕТ СН'!$I$6-'СЕТ СН'!$I$23</f>
        <v>1861.8994617099997</v>
      </c>
      <c r="E130" s="37">
        <f>SUMIFS(СВЦЭМ!$D$34:$D$777,СВЦЭМ!$A$34:$A$777,$A130,СВЦЭМ!$B$34:$B$777,E$119)+'СЕТ СН'!$I$11+СВЦЭМ!$D$10+'СЕТ СН'!$I$6-'СЕТ СН'!$I$23</f>
        <v>1856.9261681600001</v>
      </c>
      <c r="F130" s="37">
        <f>SUMIFS(СВЦЭМ!$D$34:$D$777,СВЦЭМ!$A$34:$A$777,$A130,СВЦЭМ!$B$34:$B$777,F$119)+'СЕТ СН'!$I$11+СВЦЭМ!$D$10+'СЕТ СН'!$I$6-'СЕТ СН'!$I$23</f>
        <v>1857.5649951400001</v>
      </c>
      <c r="G130" s="37">
        <f>SUMIFS(СВЦЭМ!$D$34:$D$777,СВЦЭМ!$A$34:$A$777,$A130,СВЦЭМ!$B$34:$B$777,G$119)+'СЕТ СН'!$I$11+СВЦЭМ!$D$10+'СЕТ СН'!$I$6-'СЕТ СН'!$I$23</f>
        <v>1852.65459397</v>
      </c>
      <c r="H130" s="37">
        <f>SUMIFS(СВЦЭМ!$D$34:$D$777,СВЦЭМ!$A$34:$A$777,$A130,СВЦЭМ!$B$34:$B$777,H$119)+'СЕТ СН'!$I$11+СВЦЭМ!$D$10+'СЕТ СН'!$I$6-'СЕТ СН'!$I$23</f>
        <v>1852.8130671500003</v>
      </c>
      <c r="I130" s="37">
        <f>SUMIFS(СВЦЭМ!$D$34:$D$777,СВЦЭМ!$A$34:$A$777,$A130,СВЦЭМ!$B$34:$B$777,I$119)+'СЕТ СН'!$I$11+СВЦЭМ!$D$10+'СЕТ СН'!$I$6-'СЕТ СН'!$I$23</f>
        <v>1828.9004370399998</v>
      </c>
      <c r="J130" s="37">
        <f>SUMIFS(СВЦЭМ!$D$34:$D$777,СВЦЭМ!$A$34:$A$777,$A130,СВЦЭМ!$B$34:$B$777,J$119)+'СЕТ СН'!$I$11+СВЦЭМ!$D$10+'СЕТ СН'!$I$6-'СЕТ СН'!$I$23</f>
        <v>1770.36931413</v>
      </c>
      <c r="K130" s="37">
        <f>SUMIFS(СВЦЭМ!$D$34:$D$777,СВЦЭМ!$A$34:$A$777,$A130,СВЦЭМ!$B$34:$B$777,K$119)+'СЕТ СН'!$I$11+СВЦЭМ!$D$10+'СЕТ СН'!$I$6-'СЕТ СН'!$I$23</f>
        <v>1790.3505954000002</v>
      </c>
      <c r="L130" s="37">
        <f>SUMIFS(СВЦЭМ!$D$34:$D$777,СВЦЭМ!$A$34:$A$777,$A130,СВЦЭМ!$B$34:$B$777,L$119)+'СЕТ СН'!$I$11+СВЦЭМ!$D$10+'СЕТ СН'!$I$6-'СЕТ СН'!$I$23</f>
        <v>1828.9885861499997</v>
      </c>
      <c r="M130" s="37">
        <f>SUMIFS(СВЦЭМ!$D$34:$D$777,СВЦЭМ!$A$34:$A$777,$A130,СВЦЭМ!$B$34:$B$777,M$119)+'СЕТ СН'!$I$11+СВЦЭМ!$D$10+'СЕТ СН'!$I$6-'СЕТ СН'!$I$23</f>
        <v>1823.4938147800003</v>
      </c>
      <c r="N130" s="37">
        <f>SUMIFS(СВЦЭМ!$D$34:$D$777,СВЦЭМ!$A$34:$A$777,$A130,СВЦЭМ!$B$34:$B$777,N$119)+'СЕТ СН'!$I$11+СВЦЭМ!$D$10+'СЕТ СН'!$I$6-'СЕТ СН'!$I$23</f>
        <v>1808.5140862600001</v>
      </c>
      <c r="O130" s="37">
        <f>SUMIFS(СВЦЭМ!$D$34:$D$777,СВЦЭМ!$A$34:$A$777,$A130,СВЦЭМ!$B$34:$B$777,O$119)+'СЕТ СН'!$I$11+СВЦЭМ!$D$10+'СЕТ СН'!$I$6-'СЕТ СН'!$I$23</f>
        <v>1803.4411682300001</v>
      </c>
      <c r="P130" s="37">
        <f>SUMIFS(СВЦЭМ!$D$34:$D$777,СВЦЭМ!$A$34:$A$777,$A130,СВЦЭМ!$B$34:$B$777,P$119)+'СЕТ СН'!$I$11+СВЦЭМ!$D$10+'СЕТ СН'!$I$6-'СЕТ СН'!$I$23</f>
        <v>1797.3411791899998</v>
      </c>
      <c r="Q130" s="37">
        <f>SUMIFS(СВЦЭМ!$D$34:$D$777,СВЦЭМ!$A$34:$A$777,$A130,СВЦЭМ!$B$34:$B$777,Q$119)+'СЕТ СН'!$I$11+СВЦЭМ!$D$10+'СЕТ СН'!$I$6-'СЕТ СН'!$I$23</f>
        <v>1791.27053105</v>
      </c>
      <c r="R130" s="37">
        <f>SUMIFS(СВЦЭМ!$D$34:$D$777,СВЦЭМ!$A$34:$A$777,$A130,СВЦЭМ!$B$34:$B$777,R$119)+'СЕТ СН'!$I$11+СВЦЭМ!$D$10+'СЕТ СН'!$I$6-'СЕТ СН'!$I$23</f>
        <v>1792.2954664700001</v>
      </c>
      <c r="S130" s="37">
        <f>SUMIFS(СВЦЭМ!$D$34:$D$777,СВЦЭМ!$A$34:$A$777,$A130,СВЦЭМ!$B$34:$B$777,S$119)+'СЕТ СН'!$I$11+СВЦЭМ!$D$10+'СЕТ СН'!$I$6-'СЕТ СН'!$I$23</f>
        <v>1775.8796090300002</v>
      </c>
      <c r="T130" s="37">
        <f>SUMIFS(СВЦЭМ!$D$34:$D$777,СВЦЭМ!$A$34:$A$777,$A130,СВЦЭМ!$B$34:$B$777,T$119)+'СЕТ СН'!$I$11+СВЦЭМ!$D$10+'СЕТ СН'!$I$6-'СЕТ СН'!$I$23</f>
        <v>1708.00733855</v>
      </c>
      <c r="U130" s="37">
        <f>SUMIFS(СВЦЭМ!$D$34:$D$777,СВЦЭМ!$A$34:$A$777,$A130,СВЦЭМ!$B$34:$B$777,U$119)+'СЕТ СН'!$I$11+СВЦЭМ!$D$10+'СЕТ СН'!$I$6-'СЕТ СН'!$I$23</f>
        <v>1707.0520879400001</v>
      </c>
      <c r="V130" s="37">
        <f>SUMIFS(СВЦЭМ!$D$34:$D$777,СВЦЭМ!$A$34:$A$777,$A130,СВЦЭМ!$B$34:$B$777,V$119)+'СЕТ СН'!$I$11+СВЦЭМ!$D$10+'СЕТ СН'!$I$6-'СЕТ СН'!$I$23</f>
        <v>1708.6097085500001</v>
      </c>
      <c r="W130" s="37">
        <f>SUMIFS(СВЦЭМ!$D$34:$D$777,СВЦЭМ!$A$34:$A$777,$A130,СВЦЭМ!$B$34:$B$777,W$119)+'СЕТ СН'!$I$11+СВЦЭМ!$D$10+'СЕТ СН'!$I$6-'СЕТ СН'!$I$23</f>
        <v>1723.86476029</v>
      </c>
      <c r="X130" s="37">
        <f>SUMIFS(СВЦЭМ!$D$34:$D$777,СВЦЭМ!$A$34:$A$777,$A130,СВЦЭМ!$B$34:$B$777,X$119)+'СЕТ СН'!$I$11+СВЦЭМ!$D$10+'СЕТ СН'!$I$6-'СЕТ СН'!$I$23</f>
        <v>1751.6063854200002</v>
      </c>
      <c r="Y130" s="37">
        <f>SUMIFS(СВЦЭМ!$D$34:$D$777,СВЦЭМ!$A$34:$A$777,$A130,СВЦЭМ!$B$34:$B$777,Y$119)+'СЕТ СН'!$I$11+СВЦЭМ!$D$10+'СЕТ СН'!$I$6-'СЕТ СН'!$I$23</f>
        <v>1776.26305796</v>
      </c>
    </row>
    <row r="131" spans="1:25" ht="15.75" x14ac:dyDescent="0.2">
      <c r="A131" s="36">
        <f t="shared" si="3"/>
        <v>42747</v>
      </c>
      <c r="B131" s="37">
        <f>SUMIFS(СВЦЭМ!$D$34:$D$777,СВЦЭМ!$A$34:$A$777,$A131,СВЦЭМ!$B$34:$B$777,B$119)+'СЕТ СН'!$I$11+СВЦЭМ!$D$10+'СЕТ СН'!$I$6-'СЕТ СН'!$I$23</f>
        <v>1808.3871084700004</v>
      </c>
      <c r="C131" s="37">
        <f>SUMIFS(СВЦЭМ!$D$34:$D$777,СВЦЭМ!$A$34:$A$777,$A131,СВЦЭМ!$B$34:$B$777,C$119)+'СЕТ СН'!$I$11+СВЦЭМ!$D$10+'СЕТ СН'!$I$6-'СЕТ СН'!$I$23</f>
        <v>1847.3631883099997</v>
      </c>
      <c r="D131" s="37">
        <f>SUMIFS(СВЦЭМ!$D$34:$D$777,СВЦЭМ!$A$34:$A$777,$A131,СВЦЭМ!$B$34:$B$777,D$119)+'СЕТ СН'!$I$11+СВЦЭМ!$D$10+'СЕТ СН'!$I$6-'СЕТ СН'!$I$23</f>
        <v>1859.7901329599999</v>
      </c>
      <c r="E131" s="37">
        <f>SUMIFS(СВЦЭМ!$D$34:$D$777,СВЦЭМ!$A$34:$A$777,$A131,СВЦЭМ!$B$34:$B$777,E$119)+'СЕТ СН'!$I$11+СВЦЭМ!$D$10+'СЕТ СН'!$I$6-'СЕТ СН'!$I$23</f>
        <v>1862.4401750200004</v>
      </c>
      <c r="F131" s="37">
        <f>SUMIFS(СВЦЭМ!$D$34:$D$777,СВЦЭМ!$A$34:$A$777,$A131,СВЦЭМ!$B$34:$B$777,F$119)+'СЕТ СН'!$I$11+СВЦЭМ!$D$10+'СЕТ СН'!$I$6-'СЕТ СН'!$I$23</f>
        <v>1860.0461526899999</v>
      </c>
      <c r="G131" s="37">
        <f>SUMIFS(СВЦЭМ!$D$34:$D$777,СВЦЭМ!$A$34:$A$777,$A131,СВЦЭМ!$B$34:$B$777,G$119)+'СЕТ СН'!$I$11+СВЦЭМ!$D$10+'СЕТ СН'!$I$6-'СЕТ СН'!$I$23</f>
        <v>1862.6506016700005</v>
      </c>
      <c r="H131" s="37">
        <f>SUMIFS(СВЦЭМ!$D$34:$D$777,СВЦЭМ!$A$34:$A$777,$A131,СВЦЭМ!$B$34:$B$777,H$119)+'СЕТ СН'!$I$11+СВЦЭМ!$D$10+'СЕТ СН'!$I$6-'СЕТ СН'!$I$23</f>
        <v>1863.6488168900005</v>
      </c>
      <c r="I131" s="37">
        <f>SUMIFS(СВЦЭМ!$D$34:$D$777,СВЦЭМ!$A$34:$A$777,$A131,СВЦЭМ!$B$34:$B$777,I$119)+'СЕТ СН'!$I$11+СВЦЭМ!$D$10+'СЕТ СН'!$I$6-'СЕТ СН'!$I$23</f>
        <v>1822.6538116500001</v>
      </c>
      <c r="J131" s="37">
        <f>SUMIFS(СВЦЭМ!$D$34:$D$777,СВЦЭМ!$A$34:$A$777,$A131,СВЦЭМ!$B$34:$B$777,J$119)+'СЕТ СН'!$I$11+СВЦЭМ!$D$10+'СЕТ СН'!$I$6-'СЕТ СН'!$I$23</f>
        <v>1755.62768297</v>
      </c>
      <c r="K131" s="37">
        <f>SUMIFS(СВЦЭМ!$D$34:$D$777,СВЦЭМ!$A$34:$A$777,$A131,СВЦЭМ!$B$34:$B$777,K$119)+'СЕТ СН'!$I$11+СВЦЭМ!$D$10+'СЕТ СН'!$I$6-'СЕТ СН'!$I$23</f>
        <v>1742.0313639100004</v>
      </c>
      <c r="L131" s="37">
        <f>SUMIFS(СВЦЭМ!$D$34:$D$777,СВЦЭМ!$A$34:$A$777,$A131,СВЦЭМ!$B$34:$B$777,L$119)+'СЕТ СН'!$I$11+СВЦЭМ!$D$10+'СЕТ СН'!$I$6-'СЕТ СН'!$I$23</f>
        <v>1745.8703370200001</v>
      </c>
      <c r="M131" s="37">
        <f>SUMIFS(СВЦЭМ!$D$34:$D$777,СВЦЭМ!$A$34:$A$777,$A131,СВЦЭМ!$B$34:$B$777,M$119)+'СЕТ СН'!$I$11+СВЦЭМ!$D$10+'СЕТ СН'!$I$6-'СЕТ СН'!$I$23</f>
        <v>1751.4618369400005</v>
      </c>
      <c r="N131" s="37">
        <f>SUMIFS(СВЦЭМ!$D$34:$D$777,СВЦЭМ!$A$34:$A$777,$A131,СВЦЭМ!$B$34:$B$777,N$119)+'СЕТ СН'!$I$11+СВЦЭМ!$D$10+'СЕТ СН'!$I$6-'СЕТ СН'!$I$23</f>
        <v>1741.8331352499999</v>
      </c>
      <c r="O131" s="37">
        <f>SUMIFS(СВЦЭМ!$D$34:$D$777,СВЦЭМ!$A$34:$A$777,$A131,СВЦЭМ!$B$34:$B$777,O$119)+'СЕТ СН'!$I$11+СВЦЭМ!$D$10+'СЕТ СН'!$I$6-'СЕТ СН'!$I$23</f>
        <v>1746.7648250100001</v>
      </c>
      <c r="P131" s="37">
        <f>SUMIFS(СВЦЭМ!$D$34:$D$777,СВЦЭМ!$A$34:$A$777,$A131,СВЦЭМ!$B$34:$B$777,P$119)+'СЕТ СН'!$I$11+СВЦЭМ!$D$10+'СЕТ СН'!$I$6-'СЕТ СН'!$I$23</f>
        <v>1752.0508571099999</v>
      </c>
      <c r="Q131" s="37">
        <f>SUMIFS(СВЦЭМ!$D$34:$D$777,СВЦЭМ!$A$34:$A$777,$A131,СВЦЭМ!$B$34:$B$777,Q$119)+'СЕТ СН'!$I$11+СВЦЭМ!$D$10+'СЕТ СН'!$I$6-'СЕТ СН'!$I$23</f>
        <v>1749.0202115900001</v>
      </c>
      <c r="R131" s="37">
        <f>SUMIFS(СВЦЭМ!$D$34:$D$777,СВЦЭМ!$A$34:$A$777,$A131,СВЦЭМ!$B$34:$B$777,R$119)+'СЕТ СН'!$I$11+СВЦЭМ!$D$10+'СЕТ СН'!$I$6-'СЕТ СН'!$I$23</f>
        <v>1751.7748698599999</v>
      </c>
      <c r="S131" s="37">
        <f>SUMIFS(СВЦЭМ!$D$34:$D$777,СВЦЭМ!$A$34:$A$777,$A131,СВЦЭМ!$B$34:$B$777,S$119)+'СЕТ СН'!$I$11+СВЦЭМ!$D$10+'СЕТ СН'!$I$6-'СЕТ СН'!$I$23</f>
        <v>1767.1345009799998</v>
      </c>
      <c r="T131" s="37">
        <f>SUMIFS(СВЦЭМ!$D$34:$D$777,СВЦЭМ!$A$34:$A$777,$A131,СВЦЭМ!$B$34:$B$777,T$119)+'СЕТ СН'!$I$11+СВЦЭМ!$D$10+'СЕТ СН'!$I$6-'СЕТ СН'!$I$23</f>
        <v>1764.5608786499997</v>
      </c>
      <c r="U131" s="37">
        <f>SUMIFS(СВЦЭМ!$D$34:$D$777,СВЦЭМ!$A$34:$A$777,$A131,СВЦЭМ!$B$34:$B$777,U$119)+'СЕТ СН'!$I$11+СВЦЭМ!$D$10+'СЕТ СН'!$I$6-'СЕТ СН'!$I$23</f>
        <v>1767.6264234400001</v>
      </c>
      <c r="V131" s="37">
        <f>SUMIFS(СВЦЭМ!$D$34:$D$777,СВЦЭМ!$A$34:$A$777,$A131,СВЦЭМ!$B$34:$B$777,V$119)+'СЕТ СН'!$I$11+СВЦЭМ!$D$10+'СЕТ СН'!$I$6-'СЕТ СН'!$I$23</f>
        <v>1772.5172338299999</v>
      </c>
      <c r="W131" s="37">
        <f>SUMIFS(СВЦЭМ!$D$34:$D$777,СВЦЭМ!$A$34:$A$777,$A131,СВЦЭМ!$B$34:$B$777,W$119)+'СЕТ СН'!$I$11+СВЦЭМ!$D$10+'СЕТ СН'!$I$6-'СЕТ СН'!$I$23</f>
        <v>1779.1698588300001</v>
      </c>
      <c r="X131" s="37">
        <f>SUMIFS(СВЦЭМ!$D$34:$D$777,СВЦЭМ!$A$34:$A$777,$A131,СВЦЭМ!$B$34:$B$777,X$119)+'СЕТ СН'!$I$11+СВЦЭМ!$D$10+'СЕТ СН'!$I$6-'СЕТ СН'!$I$23</f>
        <v>1709.9920842199999</v>
      </c>
      <c r="Y131" s="37">
        <f>SUMIFS(СВЦЭМ!$D$34:$D$777,СВЦЭМ!$A$34:$A$777,$A131,СВЦЭМ!$B$34:$B$777,Y$119)+'СЕТ СН'!$I$11+СВЦЭМ!$D$10+'СЕТ СН'!$I$6-'СЕТ СН'!$I$23</f>
        <v>1777.0080168499999</v>
      </c>
    </row>
    <row r="132" spans="1:25" ht="15.75" x14ac:dyDescent="0.2">
      <c r="A132" s="36">
        <f t="shared" si="3"/>
        <v>42748</v>
      </c>
      <c r="B132" s="37">
        <f>SUMIFS(СВЦЭМ!$D$34:$D$777,СВЦЭМ!$A$34:$A$777,$A132,СВЦЭМ!$B$34:$B$777,B$119)+'СЕТ СН'!$I$11+СВЦЭМ!$D$10+'СЕТ СН'!$I$6-'СЕТ СН'!$I$23</f>
        <v>1876.5907964500002</v>
      </c>
      <c r="C132" s="37">
        <f>SUMIFS(СВЦЭМ!$D$34:$D$777,СВЦЭМ!$A$34:$A$777,$A132,СВЦЭМ!$B$34:$B$777,C$119)+'СЕТ СН'!$I$11+СВЦЭМ!$D$10+'СЕТ СН'!$I$6-'СЕТ СН'!$I$23</f>
        <v>1908.8436100600002</v>
      </c>
      <c r="D132" s="37">
        <f>SUMIFS(СВЦЭМ!$D$34:$D$777,СВЦЭМ!$A$34:$A$777,$A132,СВЦЭМ!$B$34:$B$777,D$119)+'СЕТ СН'!$I$11+СВЦЭМ!$D$10+'СЕТ СН'!$I$6-'СЕТ СН'!$I$23</f>
        <v>1933.4154054800001</v>
      </c>
      <c r="E132" s="37">
        <f>SUMIFS(СВЦЭМ!$D$34:$D$777,СВЦЭМ!$A$34:$A$777,$A132,СВЦЭМ!$B$34:$B$777,E$119)+'СЕТ СН'!$I$11+СВЦЭМ!$D$10+'СЕТ СН'!$I$6-'СЕТ СН'!$I$23</f>
        <v>1946.20366767</v>
      </c>
      <c r="F132" s="37">
        <f>SUMIFS(СВЦЭМ!$D$34:$D$777,СВЦЭМ!$A$34:$A$777,$A132,СВЦЭМ!$B$34:$B$777,F$119)+'СЕТ СН'!$I$11+СВЦЭМ!$D$10+'СЕТ СН'!$I$6-'СЕТ СН'!$I$23</f>
        <v>1944.6313742700004</v>
      </c>
      <c r="G132" s="37">
        <f>SUMIFS(СВЦЭМ!$D$34:$D$777,СВЦЭМ!$A$34:$A$777,$A132,СВЦЭМ!$B$34:$B$777,G$119)+'СЕТ СН'!$I$11+СВЦЭМ!$D$10+'СЕТ СН'!$I$6-'СЕТ СН'!$I$23</f>
        <v>1928.1995770100002</v>
      </c>
      <c r="H132" s="37">
        <f>SUMIFS(СВЦЭМ!$D$34:$D$777,СВЦЭМ!$A$34:$A$777,$A132,СВЦЭМ!$B$34:$B$777,H$119)+'СЕТ СН'!$I$11+СВЦЭМ!$D$10+'СЕТ СН'!$I$6-'СЕТ СН'!$I$23</f>
        <v>1877.5127418900001</v>
      </c>
      <c r="I132" s="37">
        <f>SUMIFS(СВЦЭМ!$D$34:$D$777,СВЦЭМ!$A$34:$A$777,$A132,СВЦЭМ!$B$34:$B$777,I$119)+'СЕТ СН'!$I$11+СВЦЭМ!$D$10+'СЕТ СН'!$I$6-'СЕТ СН'!$I$23</f>
        <v>1836.0787985100001</v>
      </c>
      <c r="J132" s="37">
        <f>SUMIFS(СВЦЭМ!$D$34:$D$777,СВЦЭМ!$A$34:$A$777,$A132,СВЦЭМ!$B$34:$B$777,J$119)+'СЕТ СН'!$I$11+СВЦЭМ!$D$10+'СЕТ СН'!$I$6-'СЕТ СН'!$I$23</f>
        <v>1827.9841197400001</v>
      </c>
      <c r="K132" s="37">
        <f>SUMIFS(СВЦЭМ!$D$34:$D$777,СВЦЭМ!$A$34:$A$777,$A132,СВЦЭМ!$B$34:$B$777,K$119)+'СЕТ СН'!$I$11+СВЦЭМ!$D$10+'СЕТ СН'!$I$6-'СЕТ СН'!$I$23</f>
        <v>1797.9295668599998</v>
      </c>
      <c r="L132" s="37">
        <f>SUMIFS(СВЦЭМ!$D$34:$D$777,СВЦЭМ!$A$34:$A$777,$A132,СВЦЭМ!$B$34:$B$777,L$119)+'СЕТ СН'!$I$11+СВЦЭМ!$D$10+'СЕТ СН'!$I$6-'СЕТ СН'!$I$23</f>
        <v>1783.64686661</v>
      </c>
      <c r="M132" s="37">
        <f>SUMIFS(СВЦЭМ!$D$34:$D$777,СВЦЭМ!$A$34:$A$777,$A132,СВЦЭМ!$B$34:$B$777,M$119)+'СЕТ СН'!$I$11+СВЦЭМ!$D$10+'СЕТ СН'!$I$6-'СЕТ СН'!$I$23</f>
        <v>1777.4340005499998</v>
      </c>
      <c r="N132" s="37">
        <f>SUMIFS(СВЦЭМ!$D$34:$D$777,СВЦЭМ!$A$34:$A$777,$A132,СВЦЭМ!$B$34:$B$777,N$119)+'СЕТ СН'!$I$11+СВЦЭМ!$D$10+'СЕТ СН'!$I$6-'СЕТ СН'!$I$23</f>
        <v>1783.6780250700003</v>
      </c>
      <c r="O132" s="37">
        <f>SUMIFS(СВЦЭМ!$D$34:$D$777,СВЦЭМ!$A$34:$A$777,$A132,СВЦЭМ!$B$34:$B$777,O$119)+'СЕТ СН'!$I$11+СВЦЭМ!$D$10+'СЕТ СН'!$I$6-'СЕТ СН'!$I$23</f>
        <v>1788.6667812100004</v>
      </c>
      <c r="P132" s="37">
        <f>SUMIFS(СВЦЭМ!$D$34:$D$777,СВЦЭМ!$A$34:$A$777,$A132,СВЦЭМ!$B$34:$B$777,P$119)+'СЕТ СН'!$I$11+СВЦЭМ!$D$10+'СЕТ СН'!$I$6-'СЕТ СН'!$I$23</f>
        <v>1790.92326834</v>
      </c>
      <c r="Q132" s="37">
        <f>SUMIFS(СВЦЭМ!$D$34:$D$777,СВЦЭМ!$A$34:$A$777,$A132,СВЦЭМ!$B$34:$B$777,Q$119)+'СЕТ СН'!$I$11+СВЦЭМ!$D$10+'СЕТ СН'!$I$6-'СЕТ СН'!$I$23</f>
        <v>1793.94164533</v>
      </c>
      <c r="R132" s="37">
        <f>SUMIFS(СВЦЭМ!$D$34:$D$777,СВЦЭМ!$A$34:$A$777,$A132,СВЦЭМ!$B$34:$B$777,R$119)+'СЕТ СН'!$I$11+СВЦЭМ!$D$10+'СЕТ СН'!$I$6-'СЕТ СН'!$I$23</f>
        <v>1793.6622830900001</v>
      </c>
      <c r="S132" s="37">
        <f>SUMIFS(СВЦЭМ!$D$34:$D$777,СВЦЭМ!$A$34:$A$777,$A132,СВЦЭМ!$B$34:$B$777,S$119)+'СЕТ СН'!$I$11+СВЦЭМ!$D$10+'СЕТ СН'!$I$6-'СЕТ СН'!$I$23</f>
        <v>1798.5889536599998</v>
      </c>
      <c r="T132" s="37">
        <f>SUMIFS(СВЦЭМ!$D$34:$D$777,СВЦЭМ!$A$34:$A$777,$A132,СВЦЭМ!$B$34:$B$777,T$119)+'СЕТ СН'!$I$11+СВЦЭМ!$D$10+'СЕТ СН'!$I$6-'СЕТ СН'!$I$23</f>
        <v>1792.4767635300004</v>
      </c>
      <c r="U132" s="37">
        <f>SUMIFS(СВЦЭМ!$D$34:$D$777,СВЦЭМ!$A$34:$A$777,$A132,СВЦЭМ!$B$34:$B$777,U$119)+'СЕТ СН'!$I$11+СВЦЭМ!$D$10+'СЕТ СН'!$I$6-'СЕТ СН'!$I$23</f>
        <v>1793.6423294300002</v>
      </c>
      <c r="V132" s="37">
        <f>SUMIFS(СВЦЭМ!$D$34:$D$777,СВЦЭМ!$A$34:$A$777,$A132,СВЦЭМ!$B$34:$B$777,V$119)+'СЕТ СН'!$I$11+СВЦЭМ!$D$10+'СЕТ СН'!$I$6-'СЕТ СН'!$I$23</f>
        <v>1806.3696456899997</v>
      </c>
      <c r="W132" s="37">
        <f>SUMIFS(СВЦЭМ!$D$34:$D$777,СВЦЭМ!$A$34:$A$777,$A132,СВЦЭМ!$B$34:$B$777,W$119)+'СЕТ СН'!$I$11+СВЦЭМ!$D$10+'СЕТ СН'!$I$6-'СЕТ СН'!$I$23</f>
        <v>1804.9318739400001</v>
      </c>
      <c r="X132" s="37">
        <f>SUMIFS(СВЦЭМ!$D$34:$D$777,СВЦЭМ!$A$34:$A$777,$A132,СВЦЭМ!$B$34:$B$777,X$119)+'СЕТ СН'!$I$11+СВЦЭМ!$D$10+'СЕТ СН'!$I$6-'СЕТ СН'!$I$23</f>
        <v>1815.4847005399997</v>
      </c>
      <c r="Y132" s="37">
        <f>SUMIFS(СВЦЭМ!$D$34:$D$777,СВЦЭМ!$A$34:$A$777,$A132,СВЦЭМ!$B$34:$B$777,Y$119)+'СЕТ СН'!$I$11+СВЦЭМ!$D$10+'СЕТ СН'!$I$6-'СЕТ СН'!$I$23</f>
        <v>1820.3411898200002</v>
      </c>
    </row>
    <row r="133" spans="1:25" ht="15.75" x14ac:dyDescent="0.2">
      <c r="A133" s="36">
        <f t="shared" si="3"/>
        <v>42749</v>
      </c>
      <c r="B133" s="37">
        <f>SUMIFS(СВЦЭМ!$D$34:$D$777,СВЦЭМ!$A$34:$A$777,$A133,СВЦЭМ!$B$34:$B$777,B$119)+'СЕТ СН'!$I$11+СВЦЭМ!$D$10+'СЕТ СН'!$I$6-'СЕТ СН'!$I$23</f>
        <v>1830.6358088699999</v>
      </c>
      <c r="C133" s="37">
        <f>SUMIFS(СВЦЭМ!$D$34:$D$777,СВЦЭМ!$A$34:$A$777,$A133,СВЦЭМ!$B$34:$B$777,C$119)+'СЕТ СН'!$I$11+СВЦЭМ!$D$10+'СЕТ СН'!$I$6-'СЕТ СН'!$I$23</f>
        <v>1834.2163781500003</v>
      </c>
      <c r="D133" s="37">
        <f>SUMIFS(СВЦЭМ!$D$34:$D$777,СВЦЭМ!$A$34:$A$777,$A133,СВЦЭМ!$B$34:$B$777,D$119)+'СЕТ СН'!$I$11+СВЦЭМ!$D$10+'СЕТ СН'!$I$6-'СЕТ СН'!$I$23</f>
        <v>1832.6493590199998</v>
      </c>
      <c r="E133" s="37">
        <f>SUMIFS(СВЦЭМ!$D$34:$D$777,СВЦЭМ!$A$34:$A$777,$A133,СВЦЭМ!$B$34:$B$777,E$119)+'СЕТ СН'!$I$11+СВЦЭМ!$D$10+'СЕТ СН'!$I$6-'СЕТ СН'!$I$23</f>
        <v>1844.8141177300004</v>
      </c>
      <c r="F133" s="37">
        <f>SUMIFS(СВЦЭМ!$D$34:$D$777,СВЦЭМ!$A$34:$A$777,$A133,СВЦЭМ!$B$34:$B$777,F$119)+'СЕТ СН'!$I$11+СВЦЭМ!$D$10+'СЕТ СН'!$I$6-'СЕТ СН'!$I$23</f>
        <v>1847.9584147599999</v>
      </c>
      <c r="G133" s="37">
        <f>SUMIFS(СВЦЭМ!$D$34:$D$777,СВЦЭМ!$A$34:$A$777,$A133,СВЦЭМ!$B$34:$B$777,G$119)+'СЕТ СН'!$I$11+СВЦЭМ!$D$10+'СЕТ СН'!$I$6-'СЕТ СН'!$I$23</f>
        <v>1841.6737814400003</v>
      </c>
      <c r="H133" s="37">
        <f>SUMIFS(СВЦЭМ!$D$34:$D$777,СВЦЭМ!$A$34:$A$777,$A133,СВЦЭМ!$B$34:$B$777,H$119)+'СЕТ СН'!$I$11+СВЦЭМ!$D$10+'СЕТ СН'!$I$6-'СЕТ СН'!$I$23</f>
        <v>1831.57739666</v>
      </c>
      <c r="I133" s="37">
        <f>SUMIFS(СВЦЭМ!$D$34:$D$777,СВЦЭМ!$A$34:$A$777,$A133,СВЦЭМ!$B$34:$B$777,I$119)+'СЕТ СН'!$I$11+СВЦЭМ!$D$10+'СЕТ СН'!$I$6-'СЕТ СН'!$I$23</f>
        <v>1833.1766545500004</v>
      </c>
      <c r="J133" s="37">
        <f>SUMIFS(СВЦЭМ!$D$34:$D$777,СВЦЭМ!$A$34:$A$777,$A133,СВЦЭМ!$B$34:$B$777,J$119)+'СЕТ СН'!$I$11+СВЦЭМ!$D$10+'СЕТ СН'!$I$6-'СЕТ СН'!$I$23</f>
        <v>1821.9410302400001</v>
      </c>
      <c r="K133" s="37">
        <f>SUMIFS(СВЦЭМ!$D$34:$D$777,СВЦЭМ!$A$34:$A$777,$A133,СВЦЭМ!$B$34:$B$777,K$119)+'СЕТ СН'!$I$11+СВЦЭМ!$D$10+'СЕТ СН'!$I$6-'СЕТ СН'!$I$23</f>
        <v>1780.4694420599999</v>
      </c>
      <c r="L133" s="37">
        <f>SUMIFS(СВЦЭМ!$D$34:$D$777,СВЦЭМ!$A$34:$A$777,$A133,СВЦЭМ!$B$34:$B$777,L$119)+'СЕТ СН'!$I$11+СВЦЭМ!$D$10+'СЕТ СН'!$I$6-'СЕТ СН'!$I$23</f>
        <v>1777.3460325400001</v>
      </c>
      <c r="M133" s="37">
        <f>SUMIFS(СВЦЭМ!$D$34:$D$777,СВЦЭМ!$A$34:$A$777,$A133,СВЦЭМ!$B$34:$B$777,M$119)+'СЕТ СН'!$I$11+СВЦЭМ!$D$10+'СЕТ СН'!$I$6-'СЕТ СН'!$I$23</f>
        <v>1771.5550624899997</v>
      </c>
      <c r="N133" s="37">
        <f>SUMIFS(СВЦЭМ!$D$34:$D$777,СВЦЭМ!$A$34:$A$777,$A133,СВЦЭМ!$B$34:$B$777,N$119)+'СЕТ СН'!$I$11+СВЦЭМ!$D$10+'СЕТ СН'!$I$6-'СЕТ СН'!$I$23</f>
        <v>1777.9309227900003</v>
      </c>
      <c r="O133" s="37">
        <f>SUMIFS(СВЦЭМ!$D$34:$D$777,СВЦЭМ!$A$34:$A$777,$A133,СВЦЭМ!$B$34:$B$777,O$119)+'СЕТ СН'!$I$11+СВЦЭМ!$D$10+'СЕТ СН'!$I$6-'СЕТ СН'!$I$23</f>
        <v>1779.3895350700004</v>
      </c>
      <c r="P133" s="37">
        <f>SUMIFS(СВЦЭМ!$D$34:$D$777,СВЦЭМ!$A$34:$A$777,$A133,СВЦЭМ!$B$34:$B$777,P$119)+'СЕТ СН'!$I$11+СВЦЭМ!$D$10+'СЕТ СН'!$I$6-'СЕТ СН'!$I$23</f>
        <v>1783.8018136999999</v>
      </c>
      <c r="Q133" s="37">
        <f>SUMIFS(СВЦЭМ!$D$34:$D$777,СВЦЭМ!$A$34:$A$777,$A133,СВЦЭМ!$B$34:$B$777,Q$119)+'СЕТ СН'!$I$11+СВЦЭМ!$D$10+'СЕТ СН'!$I$6-'СЕТ СН'!$I$23</f>
        <v>1788.91011282</v>
      </c>
      <c r="R133" s="37">
        <f>SUMIFS(СВЦЭМ!$D$34:$D$777,СВЦЭМ!$A$34:$A$777,$A133,СВЦЭМ!$B$34:$B$777,R$119)+'СЕТ СН'!$I$11+СВЦЭМ!$D$10+'СЕТ СН'!$I$6-'СЕТ СН'!$I$23</f>
        <v>1786.9949438399999</v>
      </c>
      <c r="S133" s="37">
        <f>SUMIFS(СВЦЭМ!$D$34:$D$777,СВЦЭМ!$A$34:$A$777,$A133,СВЦЭМ!$B$34:$B$777,S$119)+'СЕТ СН'!$I$11+СВЦЭМ!$D$10+'СЕТ СН'!$I$6-'СЕТ СН'!$I$23</f>
        <v>1772.7883481300005</v>
      </c>
      <c r="T133" s="37">
        <f>SUMIFS(СВЦЭМ!$D$34:$D$777,СВЦЭМ!$A$34:$A$777,$A133,СВЦЭМ!$B$34:$B$777,T$119)+'СЕТ СН'!$I$11+СВЦЭМ!$D$10+'СЕТ СН'!$I$6-'СЕТ СН'!$I$23</f>
        <v>1767.0445958299997</v>
      </c>
      <c r="U133" s="37">
        <f>SUMIFS(СВЦЭМ!$D$34:$D$777,СВЦЭМ!$A$34:$A$777,$A133,СВЦЭМ!$B$34:$B$777,U$119)+'СЕТ СН'!$I$11+СВЦЭМ!$D$10+'СЕТ СН'!$I$6-'СЕТ СН'!$I$23</f>
        <v>1767.5696444200003</v>
      </c>
      <c r="V133" s="37">
        <f>SUMIFS(СВЦЭМ!$D$34:$D$777,СВЦЭМ!$A$34:$A$777,$A133,СВЦЭМ!$B$34:$B$777,V$119)+'СЕТ СН'!$I$11+СВЦЭМ!$D$10+'СЕТ СН'!$I$6-'СЕТ СН'!$I$23</f>
        <v>1770.9661899299999</v>
      </c>
      <c r="W133" s="37">
        <f>SUMIFS(СВЦЭМ!$D$34:$D$777,СВЦЭМ!$A$34:$A$777,$A133,СВЦЭМ!$B$34:$B$777,W$119)+'СЕТ СН'!$I$11+СВЦЭМ!$D$10+'СЕТ СН'!$I$6-'СЕТ СН'!$I$23</f>
        <v>1789.75508902</v>
      </c>
      <c r="X133" s="37">
        <f>SUMIFS(СВЦЭМ!$D$34:$D$777,СВЦЭМ!$A$34:$A$777,$A133,СВЦЭМ!$B$34:$B$777,X$119)+'СЕТ СН'!$I$11+СВЦЭМ!$D$10+'СЕТ СН'!$I$6-'СЕТ СН'!$I$23</f>
        <v>1795.2719017500003</v>
      </c>
      <c r="Y133" s="37">
        <f>SUMIFS(СВЦЭМ!$D$34:$D$777,СВЦЭМ!$A$34:$A$777,$A133,СВЦЭМ!$B$34:$B$777,Y$119)+'СЕТ СН'!$I$11+СВЦЭМ!$D$10+'СЕТ СН'!$I$6-'СЕТ СН'!$I$23</f>
        <v>1808.4004549299998</v>
      </c>
    </row>
    <row r="134" spans="1:25" ht="15.75" x14ac:dyDescent="0.2">
      <c r="A134" s="36">
        <f t="shared" si="3"/>
        <v>42750</v>
      </c>
      <c r="B134" s="37">
        <f>SUMIFS(СВЦЭМ!$D$34:$D$777,СВЦЭМ!$A$34:$A$777,$A134,СВЦЭМ!$B$34:$B$777,B$119)+'СЕТ СН'!$I$11+СВЦЭМ!$D$10+'СЕТ СН'!$I$6-'СЕТ СН'!$I$23</f>
        <v>1793.6462972300001</v>
      </c>
      <c r="C134" s="37">
        <f>SUMIFS(СВЦЭМ!$D$34:$D$777,СВЦЭМ!$A$34:$A$777,$A134,СВЦЭМ!$B$34:$B$777,C$119)+'СЕТ СН'!$I$11+СВЦЭМ!$D$10+'СЕТ СН'!$I$6-'СЕТ СН'!$I$23</f>
        <v>1831.1200247400002</v>
      </c>
      <c r="D134" s="37">
        <f>SUMIFS(СВЦЭМ!$D$34:$D$777,СВЦЭМ!$A$34:$A$777,$A134,СВЦЭМ!$B$34:$B$777,D$119)+'СЕТ СН'!$I$11+СВЦЭМ!$D$10+'СЕТ СН'!$I$6-'СЕТ СН'!$I$23</f>
        <v>1852.6375568200001</v>
      </c>
      <c r="E134" s="37">
        <f>SUMIFS(СВЦЭМ!$D$34:$D$777,СВЦЭМ!$A$34:$A$777,$A134,СВЦЭМ!$B$34:$B$777,E$119)+'СЕТ СН'!$I$11+СВЦЭМ!$D$10+'СЕТ СН'!$I$6-'СЕТ СН'!$I$23</f>
        <v>1865.6150253100004</v>
      </c>
      <c r="F134" s="37">
        <f>SUMIFS(СВЦЭМ!$D$34:$D$777,СВЦЭМ!$A$34:$A$777,$A134,СВЦЭМ!$B$34:$B$777,F$119)+'СЕТ СН'!$I$11+СВЦЭМ!$D$10+'СЕТ СН'!$I$6-'СЕТ СН'!$I$23</f>
        <v>1867.4742797899999</v>
      </c>
      <c r="G134" s="37">
        <f>SUMIFS(СВЦЭМ!$D$34:$D$777,СВЦЭМ!$A$34:$A$777,$A134,СВЦЭМ!$B$34:$B$777,G$119)+'СЕТ СН'!$I$11+СВЦЭМ!$D$10+'СЕТ СН'!$I$6-'СЕТ СН'!$I$23</f>
        <v>1860.4735533100002</v>
      </c>
      <c r="H134" s="37">
        <f>SUMIFS(СВЦЭМ!$D$34:$D$777,СВЦЭМ!$A$34:$A$777,$A134,СВЦЭМ!$B$34:$B$777,H$119)+'СЕТ СН'!$I$11+СВЦЭМ!$D$10+'СЕТ СН'!$I$6-'СЕТ СН'!$I$23</f>
        <v>1846.1268714500002</v>
      </c>
      <c r="I134" s="37">
        <f>SUMIFS(СВЦЭМ!$D$34:$D$777,СВЦЭМ!$A$34:$A$777,$A134,СВЦЭМ!$B$34:$B$777,I$119)+'СЕТ СН'!$I$11+СВЦЭМ!$D$10+'СЕТ СН'!$I$6-'СЕТ СН'!$I$23</f>
        <v>1844.8688687200001</v>
      </c>
      <c r="J134" s="37">
        <f>SUMIFS(СВЦЭМ!$D$34:$D$777,СВЦЭМ!$A$34:$A$777,$A134,СВЦЭМ!$B$34:$B$777,J$119)+'СЕТ СН'!$I$11+СВЦЭМ!$D$10+'СЕТ СН'!$I$6-'СЕТ СН'!$I$23</f>
        <v>1818.4288645699999</v>
      </c>
      <c r="K134" s="37">
        <f>SUMIFS(СВЦЭМ!$D$34:$D$777,СВЦЭМ!$A$34:$A$777,$A134,СВЦЭМ!$B$34:$B$777,K$119)+'СЕТ СН'!$I$11+СВЦЭМ!$D$10+'СЕТ СН'!$I$6-'СЕТ СН'!$I$23</f>
        <v>1775.64081652</v>
      </c>
      <c r="L134" s="37">
        <f>SUMIFS(СВЦЭМ!$D$34:$D$777,СВЦЭМ!$A$34:$A$777,$A134,СВЦЭМ!$B$34:$B$777,L$119)+'СЕТ СН'!$I$11+СВЦЭМ!$D$10+'СЕТ СН'!$I$6-'СЕТ СН'!$I$23</f>
        <v>1775.07003721</v>
      </c>
      <c r="M134" s="37">
        <f>SUMIFS(СВЦЭМ!$D$34:$D$777,СВЦЭМ!$A$34:$A$777,$A134,СВЦЭМ!$B$34:$B$777,M$119)+'СЕТ СН'!$I$11+СВЦЭМ!$D$10+'СЕТ СН'!$I$6-'СЕТ СН'!$I$23</f>
        <v>1770.6413290700002</v>
      </c>
      <c r="N134" s="37">
        <f>SUMIFS(СВЦЭМ!$D$34:$D$777,СВЦЭМ!$A$34:$A$777,$A134,СВЦЭМ!$B$34:$B$777,N$119)+'СЕТ СН'!$I$11+СВЦЭМ!$D$10+'СЕТ СН'!$I$6-'СЕТ СН'!$I$23</f>
        <v>1764.7543662400003</v>
      </c>
      <c r="O134" s="37">
        <f>SUMIFS(СВЦЭМ!$D$34:$D$777,СВЦЭМ!$A$34:$A$777,$A134,СВЦЭМ!$B$34:$B$777,O$119)+'СЕТ СН'!$I$11+СВЦЭМ!$D$10+'СЕТ СН'!$I$6-'СЕТ СН'!$I$23</f>
        <v>1762.3528464299998</v>
      </c>
      <c r="P134" s="37">
        <f>SUMIFS(СВЦЭМ!$D$34:$D$777,СВЦЭМ!$A$34:$A$777,$A134,СВЦЭМ!$B$34:$B$777,P$119)+'СЕТ СН'!$I$11+СВЦЭМ!$D$10+'СЕТ СН'!$I$6-'СЕТ СН'!$I$23</f>
        <v>1762.4690370300004</v>
      </c>
      <c r="Q134" s="37">
        <f>SUMIFS(СВЦЭМ!$D$34:$D$777,СВЦЭМ!$A$34:$A$777,$A134,СВЦЭМ!$B$34:$B$777,Q$119)+'СЕТ СН'!$I$11+СВЦЭМ!$D$10+'СЕТ СН'!$I$6-'СЕТ СН'!$I$23</f>
        <v>1763.8847445900001</v>
      </c>
      <c r="R134" s="37">
        <f>SUMIFS(СВЦЭМ!$D$34:$D$777,СВЦЭМ!$A$34:$A$777,$A134,СВЦЭМ!$B$34:$B$777,R$119)+'СЕТ СН'!$I$11+СВЦЭМ!$D$10+'СЕТ СН'!$I$6-'СЕТ СН'!$I$23</f>
        <v>1763.4966741600001</v>
      </c>
      <c r="S134" s="37">
        <f>SUMIFS(СВЦЭМ!$D$34:$D$777,СВЦЭМ!$A$34:$A$777,$A134,СВЦЭМ!$B$34:$B$777,S$119)+'СЕТ СН'!$I$11+СВЦЭМ!$D$10+'СЕТ СН'!$I$6-'СЕТ СН'!$I$23</f>
        <v>1769.9930371600003</v>
      </c>
      <c r="T134" s="37">
        <f>SUMIFS(СВЦЭМ!$D$34:$D$777,СВЦЭМ!$A$34:$A$777,$A134,СВЦЭМ!$B$34:$B$777,T$119)+'СЕТ СН'!$I$11+СВЦЭМ!$D$10+'СЕТ СН'!$I$6-'СЕТ СН'!$I$23</f>
        <v>1770.6461402900004</v>
      </c>
      <c r="U134" s="37">
        <f>SUMIFS(СВЦЭМ!$D$34:$D$777,СВЦЭМ!$A$34:$A$777,$A134,СВЦЭМ!$B$34:$B$777,U$119)+'СЕТ СН'!$I$11+СВЦЭМ!$D$10+'СЕТ СН'!$I$6-'СЕТ СН'!$I$23</f>
        <v>1771.05872903</v>
      </c>
      <c r="V134" s="37">
        <f>SUMIFS(СВЦЭМ!$D$34:$D$777,СВЦЭМ!$A$34:$A$777,$A134,СВЦЭМ!$B$34:$B$777,V$119)+'СЕТ СН'!$I$11+СВЦЭМ!$D$10+'СЕТ СН'!$I$6-'СЕТ СН'!$I$23</f>
        <v>1773.1813627500001</v>
      </c>
      <c r="W134" s="37">
        <f>SUMIFS(СВЦЭМ!$D$34:$D$777,СВЦЭМ!$A$34:$A$777,$A134,СВЦЭМ!$B$34:$B$777,W$119)+'СЕТ СН'!$I$11+СВЦЭМ!$D$10+'СЕТ СН'!$I$6-'СЕТ СН'!$I$23</f>
        <v>1768.5922825500002</v>
      </c>
      <c r="X134" s="37">
        <f>SUMIFS(СВЦЭМ!$D$34:$D$777,СВЦЭМ!$A$34:$A$777,$A134,СВЦЭМ!$B$34:$B$777,X$119)+'СЕТ СН'!$I$11+СВЦЭМ!$D$10+'СЕТ СН'!$I$6-'СЕТ СН'!$I$23</f>
        <v>1764.2201778099998</v>
      </c>
      <c r="Y134" s="37">
        <f>SUMIFS(СВЦЭМ!$D$34:$D$777,СВЦЭМ!$A$34:$A$777,$A134,СВЦЭМ!$B$34:$B$777,Y$119)+'СЕТ СН'!$I$11+СВЦЭМ!$D$10+'СЕТ СН'!$I$6-'СЕТ СН'!$I$23</f>
        <v>1777.9644213199999</v>
      </c>
    </row>
    <row r="135" spans="1:25" ht="15.75" x14ac:dyDescent="0.2">
      <c r="A135" s="36">
        <f t="shared" si="3"/>
        <v>42751</v>
      </c>
      <c r="B135" s="37">
        <f>SUMIFS(СВЦЭМ!$D$34:$D$777,СВЦЭМ!$A$34:$A$777,$A135,СВЦЭМ!$B$34:$B$777,B$119)+'СЕТ СН'!$I$11+СВЦЭМ!$D$10+'СЕТ СН'!$I$6-'СЕТ СН'!$I$23</f>
        <v>1811.8927819199998</v>
      </c>
      <c r="C135" s="37">
        <f>SUMIFS(СВЦЭМ!$D$34:$D$777,СВЦЭМ!$A$34:$A$777,$A135,СВЦЭМ!$B$34:$B$777,C$119)+'СЕТ СН'!$I$11+СВЦЭМ!$D$10+'СЕТ СН'!$I$6-'СЕТ СН'!$I$23</f>
        <v>1846.1869999600003</v>
      </c>
      <c r="D135" s="37">
        <f>SUMIFS(СВЦЭМ!$D$34:$D$777,СВЦЭМ!$A$34:$A$777,$A135,СВЦЭМ!$B$34:$B$777,D$119)+'СЕТ СН'!$I$11+СВЦЭМ!$D$10+'СЕТ СН'!$I$6-'СЕТ СН'!$I$23</f>
        <v>1870.8929748099999</v>
      </c>
      <c r="E135" s="37">
        <f>SUMIFS(СВЦЭМ!$D$34:$D$777,СВЦЭМ!$A$34:$A$777,$A135,СВЦЭМ!$B$34:$B$777,E$119)+'СЕТ СН'!$I$11+СВЦЭМ!$D$10+'СЕТ СН'!$I$6-'СЕТ СН'!$I$23</f>
        <v>1882.7363034300001</v>
      </c>
      <c r="F135" s="37">
        <f>SUMIFS(СВЦЭМ!$D$34:$D$777,СВЦЭМ!$A$34:$A$777,$A135,СВЦЭМ!$B$34:$B$777,F$119)+'СЕТ СН'!$I$11+СВЦЭМ!$D$10+'СЕТ СН'!$I$6-'СЕТ СН'!$I$23</f>
        <v>1882.0325030700001</v>
      </c>
      <c r="G135" s="37">
        <f>SUMIFS(СВЦЭМ!$D$34:$D$777,СВЦЭМ!$A$34:$A$777,$A135,СВЦЭМ!$B$34:$B$777,G$119)+'СЕТ СН'!$I$11+СВЦЭМ!$D$10+'СЕТ СН'!$I$6-'СЕТ СН'!$I$23</f>
        <v>1865.7093810300003</v>
      </c>
      <c r="H135" s="37">
        <f>SUMIFS(СВЦЭМ!$D$34:$D$777,СВЦЭМ!$A$34:$A$777,$A135,СВЦЭМ!$B$34:$B$777,H$119)+'СЕТ СН'!$I$11+СВЦЭМ!$D$10+'СЕТ СН'!$I$6-'СЕТ СН'!$I$23</f>
        <v>1853.9618108700001</v>
      </c>
      <c r="I135" s="37">
        <f>SUMIFS(СВЦЭМ!$D$34:$D$777,СВЦЭМ!$A$34:$A$777,$A135,СВЦЭМ!$B$34:$B$777,I$119)+'СЕТ СН'!$I$11+СВЦЭМ!$D$10+'СЕТ СН'!$I$6-'СЕТ СН'!$I$23</f>
        <v>1793.5013520299999</v>
      </c>
      <c r="J135" s="37">
        <f>SUMIFS(СВЦЭМ!$D$34:$D$777,СВЦЭМ!$A$34:$A$777,$A135,СВЦЭМ!$B$34:$B$777,J$119)+'СЕТ СН'!$I$11+СВЦЭМ!$D$10+'СЕТ СН'!$I$6-'СЕТ СН'!$I$23</f>
        <v>1864.1323151000001</v>
      </c>
      <c r="K135" s="37">
        <f>SUMIFS(СВЦЭМ!$D$34:$D$777,СВЦЭМ!$A$34:$A$777,$A135,СВЦЭМ!$B$34:$B$777,K$119)+'СЕТ СН'!$I$11+СВЦЭМ!$D$10+'СЕТ СН'!$I$6-'СЕТ СН'!$I$23</f>
        <v>1805.6998680400002</v>
      </c>
      <c r="L135" s="37">
        <f>SUMIFS(СВЦЭМ!$D$34:$D$777,СВЦЭМ!$A$34:$A$777,$A135,СВЦЭМ!$B$34:$B$777,L$119)+'СЕТ СН'!$I$11+СВЦЭМ!$D$10+'СЕТ СН'!$I$6-'СЕТ СН'!$I$23</f>
        <v>1810.8107336200001</v>
      </c>
      <c r="M135" s="37">
        <f>SUMIFS(СВЦЭМ!$D$34:$D$777,СВЦЭМ!$A$34:$A$777,$A135,СВЦЭМ!$B$34:$B$777,M$119)+'СЕТ СН'!$I$11+СВЦЭМ!$D$10+'СЕТ СН'!$I$6-'СЕТ СН'!$I$23</f>
        <v>1805.1227246099998</v>
      </c>
      <c r="N135" s="37">
        <f>SUMIFS(СВЦЭМ!$D$34:$D$777,СВЦЭМ!$A$34:$A$777,$A135,СВЦЭМ!$B$34:$B$777,N$119)+'СЕТ СН'!$I$11+СВЦЭМ!$D$10+'СЕТ СН'!$I$6-'СЕТ СН'!$I$23</f>
        <v>1790.1216042300002</v>
      </c>
      <c r="O135" s="37">
        <f>SUMIFS(СВЦЭМ!$D$34:$D$777,СВЦЭМ!$A$34:$A$777,$A135,СВЦЭМ!$B$34:$B$777,O$119)+'СЕТ СН'!$I$11+СВЦЭМ!$D$10+'СЕТ СН'!$I$6-'СЕТ СН'!$I$23</f>
        <v>1785.3072790799997</v>
      </c>
      <c r="P135" s="37">
        <f>SUMIFS(СВЦЭМ!$D$34:$D$777,СВЦЭМ!$A$34:$A$777,$A135,СВЦЭМ!$B$34:$B$777,P$119)+'СЕТ СН'!$I$11+СВЦЭМ!$D$10+'СЕТ СН'!$I$6-'СЕТ СН'!$I$23</f>
        <v>1784.0318512000003</v>
      </c>
      <c r="Q135" s="37">
        <f>SUMIFS(СВЦЭМ!$D$34:$D$777,СВЦЭМ!$A$34:$A$777,$A135,СВЦЭМ!$B$34:$B$777,Q$119)+'СЕТ СН'!$I$11+СВЦЭМ!$D$10+'СЕТ СН'!$I$6-'СЕТ СН'!$I$23</f>
        <v>1780.3100925600002</v>
      </c>
      <c r="R135" s="37">
        <f>SUMIFS(СВЦЭМ!$D$34:$D$777,СВЦЭМ!$A$34:$A$777,$A135,СВЦЭМ!$B$34:$B$777,R$119)+'СЕТ СН'!$I$11+СВЦЭМ!$D$10+'СЕТ СН'!$I$6-'СЕТ СН'!$I$23</f>
        <v>1785.0111615800001</v>
      </c>
      <c r="S135" s="37">
        <f>SUMIFS(СВЦЭМ!$D$34:$D$777,СВЦЭМ!$A$34:$A$777,$A135,СВЦЭМ!$B$34:$B$777,S$119)+'СЕТ СН'!$I$11+СВЦЭМ!$D$10+'СЕТ СН'!$I$6-'СЕТ СН'!$I$23</f>
        <v>1798.7738655700005</v>
      </c>
      <c r="T135" s="37">
        <f>SUMIFS(СВЦЭМ!$D$34:$D$777,СВЦЭМ!$A$34:$A$777,$A135,СВЦЭМ!$B$34:$B$777,T$119)+'СЕТ СН'!$I$11+СВЦЭМ!$D$10+'СЕТ СН'!$I$6-'СЕТ СН'!$I$23</f>
        <v>1787.7642577900001</v>
      </c>
      <c r="U135" s="37">
        <f>SUMIFS(СВЦЭМ!$D$34:$D$777,СВЦЭМ!$A$34:$A$777,$A135,СВЦЭМ!$B$34:$B$777,U$119)+'СЕТ СН'!$I$11+СВЦЭМ!$D$10+'СЕТ СН'!$I$6-'СЕТ СН'!$I$23</f>
        <v>1792.8476489700001</v>
      </c>
      <c r="V135" s="37">
        <f>SUMIFS(СВЦЭМ!$D$34:$D$777,СВЦЭМ!$A$34:$A$777,$A135,СВЦЭМ!$B$34:$B$777,V$119)+'СЕТ СН'!$I$11+СВЦЭМ!$D$10+'СЕТ СН'!$I$6-'СЕТ СН'!$I$23</f>
        <v>1800.8570555900001</v>
      </c>
      <c r="W135" s="37">
        <f>SUMIFS(СВЦЭМ!$D$34:$D$777,СВЦЭМ!$A$34:$A$777,$A135,СВЦЭМ!$B$34:$B$777,W$119)+'СЕТ СН'!$I$11+СВЦЭМ!$D$10+'СЕТ СН'!$I$6-'СЕТ СН'!$I$23</f>
        <v>1795.4025872100001</v>
      </c>
      <c r="X135" s="37">
        <f>SUMIFS(СВЦЭМ!$D$34:$D$777,СВЦЭМ!$A$34:$A$777,$A135,СВЦЭМ!$B$34:$B$777,X$119)+'СЕТ СН'!$I$11+СВЦЭМ!$D$10+'СЕТ СН'!$I$6-'СЕТ СН'!$I$23</f>
        <v>1797.3739705400003</v>
      </c>
      <c r="Y135" s="37">
        <f>SUMIFS(СВЦЭМ!$D$34:$D$777,СВЦЭМ!$A$34:$A$777,$A135,СВЦЭМ!$B$34:$B$777,Y$119)+'СЕТ СН'!$I$11+СВЦЭМ!$D$10+'СЕТ СН'!$I$6-'СЕТ СН'!$I$23</f>
        <v>1793.3942353000002</v>
      </c>
    </row>
    <row r="136" spans="1:25" ht="15.75" x14ac:dyDescent="0.2">
      <c r="A136" s="36">
        <f t="shared" si="3"/>
        <v>42752</v>
      </c>
      <c r="B136" s="37">
        <f>SUMIFS(СВЦЭМ!$D$34:$D$777,СВЦЭМ!$A$34:$A$777,$A136,СВЦЭМ!$B$34:$B$777,B$119)+'СЕТ СН'!$I$11+СВЦЭМ!$D$10+'СЕТ СН'!$I$6-'СЕТ СН'!$I$23</f>
        <v>1796.9385732400001</v>
      </c>
      <c r="C136" s="37">
        <f>SUMIFS(СВЦЭМ!$D$34:$D$777,СВЦЭМ!$A$34:$A$777,$A136,СВЦЭМ!$B$34:$B$777,C$119)+'СЕТ СН'!$I$11+СВЦЭМ!$D$10+'СЕТ СН'!$I$6-'СЕТ СН'!$I$23</f>
        <v>1816.5941151500001</v>
      </c>
      <c r="D136" s="37">
        <f>SUMIFS(СВЦЭМ!$D$34:$D$777,СВЦЭМ!$A$34:$A$777,$A136,СВЦЭМ!$B$34:$B$777,D$119)+'СЕТ СН'!$I$11+СВЦЭМ!$D$10+'СЕТ СН'!$I$6-'СЕТ СН'!$I$23</f>
        <v>1870.4803696300005</v>
      </c>
      <c r="E136" s="37">
        <f>SUMIFS(СВЦЭМ!$D$34:$D$777,СВЦЭМ!$A$34:$A$777,$A136,СВЦЭМ!$B$34:$B$777,E$119)+'СЕТ СН'!$I$11+СВЦЭМ!$D$10+'СЕТ СН'!$I$6-'СЕТ СН'!$I$23</f>
        <v>1863.6079651999999</v>
      </c>
      <c r="F136" s="37">
        <f>SUMIFS(СВЦЭМ!$D$34:$D$777,СВЦЭМ!$A$34:$A$777,$A136,СВЦЭМ!$B$34:$B$777,F$119)+'СЕТ СН'!$I$11+СВЦЭМ!$D$10+'СЕТ СН'!$I$6-'СЕТ СН'!$I$23</f>
        <v>1864.9997440699999</v>
      </c>
      <c r="G136" s="37">
        <f>SUMIFS(СВЦЭМ!$D$34:$D$777,СВЦЭМ!$A$34:$A$777,$A136,СВЦЭМ!$B$34:$B$777,G$119)+'СЕТ СН'!$I$11+СВЦЭМ!$D$10+'СЕТ СН'!$I$6-'СЕТ СН'!$I$23</f>
        <v>1844.6877819800002</v>
      </c>
      <c r="H136" s="37">
        <f>SUMIFS(СВЦЭМ!$D$34:$D$777,СВЦЭМ!$A$34:$A$777,$A136,СВЦЭМ!$B$34:$B$777,H$119)+'СЕТ СН'!$I$11+СВЦЭМ!$D$10+'СЕТ СН'!$I$6-'СЕТ СН'!$I$23</f>
        <v>1772.2367829100003</v>
      </c>
      <c r="I136" s="37">
        <f>SUMIFS(СВЦЭМ!$D$34:$D$777,СВЦЭМ!$A$34:$A$777,$A136,СВЦЭМ!$B$34:$B$777,I$119)+'СЕТ СН'!$I$11+СВЦЭМ!$D$10+'СЕТ СН'!$I$6-'СЕТ СН'!$I$23</f>
        <v>1802.2714840799999</v>
      </c>
      <c r="J136" s="37">
        <f>SUMIFS(СВЦЭМ!$D$34:$D$777,СВЦЭМ!$A$34:$A$777,$A136,СВЦЭМ!$B$34:$B$777,J$119)+'СЕТ СН'!$I$11+СВЦЭМ!$D$10+'СЕТ СН'!$I$6-'СЕТ СН'!$I$23</f>
        <v>1759.5515000000005</v>
      </c>
      <c r="K136" s="37">
        <f>SUMIFS(СВЦЭМ!$D$34:$D$777,СВЦЭМ!$A$34:$A$777,$A136,СВЦЭМ!$B$34:$B$777,K$119)+'СЕТ СН'!$I$11+СВЦЭМ!$D$10+'СЕТ СН'!$I$6-'СЕТ СН'!$I$23</f>
        <v>1783.0257852000004</v>
      </c>
      <c r="L136" s="37">
        <f>SUMIFS(СВЦЭМ!$D$34:$D$777,СВЦЭМ!$A$34:$A$777,$A136,СВЦЭМ!$B$34:$B$777,L$119)+'СЕТ СН'!$I$11+СВЦЭМ!$D$10+'СЕТ СН'!$I$6-'СЕТ СН'!$I$23</f>
        <v>1796.1066028300002</v>
      </c>
      <c r="M136" s="37">
        <f>SUMIFS(СВЦЭМ!$D$34:$D$777,СВЦЭМ!$A$34:$A$777,$A136,СВЦЭМ!$B$34:$B$777,M$119)+'СЕТ СН'!$I$11+СВЦЭМ!$D$10+'СЕТ СН'!$I$6-'СЕТ СН'!$I$23</f>
        <v>1805.2341698700002</v>
      </c>
      <c r="N136" s="37">
        <f>SUMIFS(СВЦЭМ!$D$34:$D$777,СВЦЭМ!$A$34:$A$777,$A136,СВЦЭМ!$B$34:$B$777,N$119)+'СЕТ СН'!$I$11+СВЦЭМ!$D$10+'СЕТ СН'!$I$6-'СЕТ СН'!$I$23</f>
        <v>1806.6858134399999</v>
      </c>
      <c r="O136" s="37">
        <f>SUMIFS(СВЦЭМ!$D$34:$D$777,СВЦЭМ!$A$34:$A$777,$A136,СВЦЭМ!$B$34:$B$777,O$119)+'СЕТ СН'!$I$11+СВЦЭМ!$D$10+'СЕТ СН'!$I$6-'СЕТ СН'!$I$23</f>
        <v>1802.6935740099998</v>
      </c>
      <c r="P136" s="37">
        <f>SUMIFS(СВЦЭМ!$D$34:$D$777,СВЦЭМ!$A$34:$A$777,$A136,СВЦЭМ!$B$34:$B$777,P$119)+'СЕТ СН'!$I$11+СВЦЭМ!$D$10+'СЕТ СН'!$I$6-'СЕТ СН'!$I$23</f>
        <v>1800.3388578499998</v>
      </c>
      <c r="Q136" s="37">
        <f>SUMIFS(СВЦЭМ!$D$34:$D$777,СВЦЭМ!$A$34:$A$777,$A136,СВЦЭМ!$B$34:$B$777,Q$119)+'СЕТ СН'!$I$11+СВЦЭМ!$D$10+'СЕТ СН'!$I$6-'СЕТ СН'!$I$23</f>
        <v>1793.5581802200004</v>
      </c>
      <c r="R136" s="37">
        <f>SUMIFS(СВЦЭМ!$D$34:$D$777,СВЦЭМ!$A$34:$A$777,$A136,СВЦЭМ!$B$34:$B$777,R$119)+'СЕТ СН'!$I$11+СВЦЭМ!$D$10+'СЕТ СН'!$I$6-'СЕТ СН'!$I$23</f>
        <v>1790.6760698500002</v>
      </c>
      <c r="S136" s="37">
        <f>SUMIFS(СВЦЭМ!$D$34:$D$777,СВЦЭМ!$A$34:$A$777,$A136,СВЦЭМ!$B$34:$B$777,S$119)+'СЕТ СН'!$I$11+СВЦЭМ!$D$10+'СЕТ СН'!$I$6-'СЕТ СН'!$I$23</f>
        <v>1761.8644017900001</v>
      </c>
      <c r="T136" s="37">
        <f>SUMIFS(СВЦЭМ!$D$34:$D$777,СВЦЭМ!$A$34:$A$777,$A136,СВЦЭМ!$B$34:$B$777,T$119)+'СЕТ СН'!$I$11+СВЦЭМ!$D$10+'СЕТ СН'!$I$6-'СЕТ СН'!$I$23</f>
        <v>1742.4497916800001</v>
      </c>
      <c r="U136" s="37">
        <f>SUMIFS(СВЦЭМ!$D$34:$D$777,СВЦЭМ!$A$34:$A$777,$A136,СВЦЭМ!$B$34:$B$777,U$119)+'СЕТ СН'!$I$11+СВЦЭМ!$D$10+'СЕТ СН'!$I$6-'СЕТ СН'!$I$23</f>
        <v>1760.6472773699998</v>
      </c>
      <c r="V136" s="37">
        <f>SUMIFS(СВЦЭМ!$D$34:$D$777,СВЦЭМ!$A$34:$A$777,$A136,СВЦЭМ!$B$34:$B$777,V$119)+'СЕТ СН'!$I$11+СВЦЭМ!$D$10+'СЕТ СН'!$I$6-'СЕТ СН'!$I$23</f>
        <v>1772.5051553499998</v>
      </c>
      <c r="W136" s="37">
        <f>SUMIFS(СВЦЭМ!$D$34:$D$777,СВЦЭМ!$A$34:$A$777,$A136,СВЦЭМ!$B$34:$B$777,W$119)+'СЕТ СН'!$I$11+СВЦЭМ!$D$10+'СЕТ СН'!$I$6-'СЕТ СН'!$I$23</f>
        <v>1782.6245874000001</v>
      </c>
      <c r="X136" s="37">
        <f>SUMIFS(СВЦЭМ!$D$34:$D$777,СВЦЭМ!$A$34:$A$777,$A136,СВЦЭМ!$B$34:$B$777,X$119)+'СЕТ СН'!$I$11+СВЦЭМ!$D$10+'СЕТ СН'!$I$6-'СЕТ СН'!$I$23</f>
        <v>1798.9690222199997</v>
      </c>
      <c r="Y136" s="37">
        <f>SUMIFS(СВЦЭМ!$D$34:$D$777,СВЦЭМ!$A$34:$A$777,$A136,СВЦЭМ!$B$34:$B$777,Y$119)+'СЕТ СН'!$I$11+СВЦЭМ!$D$10+'СЕТ СН'!$I$6-'СЕТ СН'!$I$23</f>
        <v>1786.8391249900001</v>
      </c>
    </row>
    <row r="137" spans="1:25" ht="15.75" x14ac:dyDescent="0.2">
      <c r="A137" s="36">
        <f t="shared" si="3"/>
        <v>42753</v>
      </c>
      <c r="B137" s="37">
        <f>SUMIFS(СВЦЭМ!$D$34:$D$777,СВЦЭМ!$A$34:$A$777,$A137,СВЦЭМ!$B$34:$B$777,B$119)+'СЕТ СН'!$I$11+СВЦЭМ!$D$10+'СЕТ СН'!$I$6-'СЕТ СН'!$I$23</f>
        <v>1864.56074395</v>
      </c>
      <c r="C137" s="37">
        <f>SUMIFS(СВЦЭМ!$D$34:$D$777,СВЦЭМ!$A$34:$A$777,$A137,СВЦЭМ!$B$34:$B$777,C$119)+'СЕТ СН'!$I$11+СВЦЭМ!$D$10+'СЕТ СН'!$I$6-'СЕТ СН'!$I$23</f>
        <v>1882.4434834800004</v>
      </c>
      <c r="D137" s="37">
        <f>SUMIFS(СВЦЭМ!$D$34:$D$777,СВЦЭМ!$A$34:$A$777,$A137,СВЦЭМ!$B$34:$B$777,D$119)+'СЕТ СН'!$I$11+СВЦЭМ!$D$10+'СЕТ СН'!$I$6-'СЕТ СН'!$I$23</f>
        <v>1884.8485619000003</v>
      </c>
      <c r="E137" s="37">
        <f>SUMIFS(СВЦЭМ!$D$34:$D$777,СВЦЭМ!$A$34:$A$777,$A137,СВЦЭМ!$B$34:$B$777,E$119)+'СЕТ СН'!$I$11+СВЦЭМ!$D$10+'СЕТ СН'!$I$6-'СЕТ СН'!$I$23</f>
        <v>1896.6503128100003</v>
      </c>
      <c r="F137" s="37">
        <f>SUMIFS(СВЦЭМ!$D$34:$D$777,СВЦЭМ!$A$34:$A$777,$A137,СВЦЭМ!$B$34:$B$777,F$119)+'СЕТ СН'!$I$11+СВЦЭМ!$D$10+'СЕТ СН'!$I$6-'СЕТ СН'!$I$23</f>
        <v>1896.3138625000001</v>
      </c>
      <c r="G137" s="37">
        <f>SUMIFS(СВЦЭМ!$D$34:$D$777,СВЦЭМ!$A$34:$A$777,$A137,СВЦЭМ!$B$34:$B$777,G$119)+'СЕТ СН'!$I$11+СВЦЭМ!$D$10+'СЕТ СН'!$I$6-'СЕТ СН'!$I$23</f>
        <v>1885.1477197599997</v>
      </c>
      <c r="H137" s="37">
        <f>SUMIFS(СВЦЭМ!$D$34:$D$777,СВЦЭМ!$A$34:$A$777,$A137,СВЦЭМ!$B$34:$B$777,H$119)+'СЕТ СН'!$I$11+СВЦЭМ!$D$10+'СЕТ СН'!$I$6-'СЕТ СН'!$I$23</f>
        <v>1863.6690389200003</v>
      </c>
      <c r="I137" s="37">
        <f>SUMIFS(СВЦЭМ!$D$34:$D$777,СВЦЭМ!$A$34:$A$777,$A137,СВЦЭМ!$B$34:$B$777,I$119)+'СЕТ СН'!$I$11+СВЦЭМ!$D$10+'СЕТ СН'!$I$6-'СЕТ СН'!$I$23</f>
        <v>1810.2424218200003</v>
      </c>
      <c r="J137" s="37">
        <f>SUMIFS(СВЦЭМ!$D$34:$D$777,СВЦЭМ!$A$34:$A$777,$A137,СВЦЭМ!$B$34:$B$777,J$119)+'СЕТ СН'!$I$11+СВЦЭМ!$D$10+'СЕТ СН'!$I$6-'СЕТ СН'!$I$23</f>
        <v>1774.1277118899998</v>
      </c>
      <c r="K137" s="37">
        <f>SUMIFS(СВЦЭМ!$D$34:$D$777,СВЦЭМ!$A$34:$A$777,$A137,СВЦЭМ!$B$34:$B$777,K$119)+'СЕТ СН'!$I$11+СВЦЭМ!$D$10+'СЕТ СН'!$I$6-'СЕТ СН'!$I$23</f>
        <v>1765.6359946399998</v>
      </c>
      <c r="L137" s="37">
        <f>SUMIFS(СВЦЭМ!$D$34:$D$777,СВЦЭМ!$A$34:$A$777,$A137,СВЦЭМ!$B$34:$B$777,L$119)+'СЕТ СН'!$I$11+СВЦЭМ!$D$10+'СЕТ СН'!$I$6-'СЕТ СН'!$I$23</f>
        <v>1769.1145525700003</v>
      </c>
      <c r="M137" s="37">
        <f>SUMIFS(СВЦЭМ!$D$34:$D$777,СВЦЭМ!$A$34:$A$777,$A137,СВЦЭМ!$B$34:$B$777,M$119)+'СЕТ СН'!$I$11+СВЦЭМ!$D$10+'СЕТ СН'!$I$6-'СЕТ СН'!$I$23</f>
        <v>1767.69568471</v>
      </c>
      <c r="N137" s="37">
        <f>SUMIFS(СВЦЭМ!$D$34:$D$777,СВЦЭМ!$A$34:$A$777,$A137,СВЦЭМ!$B$34:$B$777,N$119)+'СЕТ СН'!$I$11+СВЦЭМ!$D$10+'СЕТ СН'!$I$6-'СЕТ СН'!$I$23</f>
        <v>1767.7133948600003</v>
      </c>
      <c r="O137" s="37">
        <f>SUMIFS(СВЦЭМ!$D$34:$D$777,СВЦЭМ!$A$34:$A$777,$A137,СВЦЭМ!$B$34:$B$777,O$119)+'СЕТ СН'!$I$11+СВЦЭМ!$D$10+'СЕТ СН'!$I$6-'СЕТ СН'!$I$23</f>
        <v>1770.3037492200001</v>
      </c>
      <c r="P137" s="37">
        <f>SUMIFS(СВЦЭМ!$D$34:$D$777,СВЦЭМ!$A$34:$A$777,$A137,СВЦЭМ!$B$34:$B$777,P$119)+'СЕТ СН'!$I$11+СВЦЭМ!$D$10+'СЕТ СН'!$I$6-'СЕТ СН'!$I$23</f>
        <v>1776.5843452500003</v>
      </c>
      <c r="Q137" s="37">
        <f>SUMIFS(СВЦЭМ!$D$34:$D$777,СВЦЭМ!$A$34:$A$777,$A137,СВЦЭМ!$B$34:$B$777,Q$119)+'СЕТ СН'!$I$11+СВЦЭМ!$D$10+'СЕТ СН'!$I$6-'СЕТ СН'!$I$23</f>
        <v>1786.42862934</v>
      </c>
      <c r="R137" s="37">
        <f>SUMIFS(СВЦЭМ!$D$34:$D$777,СВЦЭМ!$A$34:$A$777,$A137,СВЦЭМ!$B$34:$B$777,R$119)+'СЕТ СН'!$I$11+СВЦЭМ!$D$10+'СЕТ СН'!$I$6-'СЕТ СН'!$I$23</f>
        <v>1785.7152503300003</v>
      </c>
      <c r="S137" s="37">
        <f>SUMIFS(СВЦЭМ!$D$34:$D$777,СВЦЭМ!$A$34:$A$777,$A137,СВЦЭМ!$B$34:$B$777,S$119)+'СЕТ СН'!$I$11+СВЦЭМ!$D$10+'СЕТ СН'!$I$6-'СЕТ СН'!$I$23</f>
        <v>1766.8848455500001</v>
      </c>
      <c r="T137" s="37">
        <f>SUMIFS(СВЦЭМ!$D$34:$D$777,СВЦЭМ!$A$34:$A$777,$A137,СВЦЭМ!$B$34:$B$777,T$119)+'СЕТ СН'!$I$11+СВЦЭМ!$D$10+'СЕТ СН'!$I$6-'СЕТ СН'!$I$23</f>
        <v>1753.4370658500002</v>
      </c>
      <c r="U137" s="37">
        <f>SUMIFS(СВЦЭМ!$D$34:$D$777,СВЦЭМ!$A$34:$A$777,$A137,СВЦЭМ!$B$34:$B$777,U$119)+'СЕТ СН'!$I$11+СВЦЭМ!$D$10+'СЕТ СН'!$I$6-'СЕТ СН'!$I$23</f>
        <v>1757.0288032300004</v>
      </c>
      <c r="V137" s="37">
        <f>SUMIFS(СВЦЭМ!$D$34:$D$777,СВЦЭМ!$A$34:$A$777,$A137,СВЦЭМ!$B$34:$B$777,V$119)+'СЕТ СН'!$I$11+СВЦЭМ!$D$10+'СЕТ СН'!$I$6-'СЕТ СН'!$I$23</f>
        <v>1753.0219386899998</v>
      </c>
      <c r="W137" s="37">
        <f>SUMIFS(СВЦЭМ!$D$34:$D$777,СВЦЭМ!$A$34:$A$777,$A137,СВЦЭМ!$B$34:$B$777,W$119)+'СЕТ СН'!$I$11+СВЦЭМ!$D$10+'СЕТ СН'!$I$6-'СЕТ СН'!$I$23</f>
        <v>1753.51655089</v>
      </c>
      <c r="X137" s="37">
        <f>SUMIFS(СВЦЭМ!$D$34:$D$777,СВЦЭМ!$A$34:$A$777,$A137,СВЦЭМ!$B$34:$B$777,X$119)+'СЕТ СН'!$I$11+СВЦЭМ!$D$10+'СЕТ СН'!$I$6-'СЕТ СН'!$I$23</f>
        <v>1778.3965428800002</v>
      </c>
      <c r="Y137" s="37">
        <f>SUMIFS(СВЦЭМ!$D$34:$D$777,СВЦЭМ!$A$34:$A$777,$A137,СВЦЭМ!$B$34:$B$777,Y$119)+'СЕТ СН'!$I$11+СВЦЭМ!$D$10+'СЕТ СН'!$I$6-'СЕТ СН'!$I$23</f>
        <v>1807.9661111300002</v>
      </c>
    </row>
    <row r="138" spans="1:25" ht="15.75" x14ac:dyDescent="0.2">
      <c r="A138" s="36">
        <f t="shared" si="3"/>
        <v>42754</v>
      </c>
      <c r="B138" s="37">
        <f>SUMIFS(СВЦЭМ!$D$34:$D$777,СВЦЭМ!$A$34:$A$777,$A138,СВЦЭМ!$B$34:$B$777,B$119)+'СЕТ СН'!$I$11+СВЦЭМ!$D$10+'СЕТ СН'!$I$6-'СЕТ СН'!$I$23</f>
        <v>1825.3522769500005</v>
      </c>
      <c r="C138" s="37">
        <f>SUMIFS(СВЦЭМ!$D$34:$D$777,СВЦЭМ!$A$34:$A$777,$A138,СВЦЭМ!$B$34:$B$777,C$119)+'СЕТ СН'!$I$11+СВЦЭМ!$D$10+'СЕТ СН'!$I$6-'СЕТ СН'!$I$23</f>
        <v>1862.3126588800001</v>
      </c>
      <c r="D138" s="37">
        <f>SUMIFS(СВЦЭМ!$D$34:$D$777,СВЦЭМ!$A$34:$A$777,$A138,СВЦЭМ!$B$34:$B$777,D$119)+'СЕТ СН'!$I$11+СВЦЭМ!$D$10+'СЕТ СН'!$I$6-'СЕТ СН'!$I$23</f>
        <v>1887.9879862200005</v>
      </c>
      <c r="E138" s="37">
        <f>SUMIFS(СВЦЭМ!$D$34:$D$777,СВЦЭМ!$A$34:$A$777,$A138,СВЦЭМ!$B$34:$B$777,E$119)+'СЕТ СН'!$I$11+СВЦЭМ!$D$10+'СЕТ СН'!$I$6-'СЕТ СН'!$I$23</f>
        <v>1896.3659801800004</v>
      </c>
      <c r="F138" s="37">
        <f>SUMIFS(СВЦЭМ!$D$34:$D$777,СВЦЭМ!$A$34:$A$777,$A138,СВЦЭМ!$B$34:$B$777,F$119)+'СЕТ СН'!$I$11+СВЦЭМ!$D$10+'СЕТ СН'!$I$6-'СЕТ СН'!$I$23</f>
        <v>1891.0384497000005</v>
      </c>
      <c r="G138" s="37">
        <f>SUMIFS(СВЦЭМ!$D$34:$D$777,СВЦЭМ!$A$34:$A$777,$A138,СВЦЭМ!$B$34:$B$777,G$119)+'СЕТ СН'!$I$11+СВЦЭМ!$D$10+'СЕТ СН'!$I$6-'СЕТ СН'!$I$23</f>
        <v>1877.36924714</v>
      </c>
      <c r="H138" s="37">
        <f>SUMIFS(СВЦЭМ!$D$34:$D$777,СВЦЭМ!$A$34:$A$777,$A138,СВЦЭМ!$B$34:$B$777,H$119)+'СЕТ СН'!$I$11+СВЦЭМ!$D$10+'СЕТ СН'!$I$6-'СЕТ СН'!$I$23</f>
        <v>1827.7557974900001</v>
      </c>
      <c r="I138" s="37">
        <f>SUMIFS(СВЦЭМ!$D$34:$D$777,СВЦЭМ!$A$34:$A$777,$A138,СВЦЭМ!$B$34:$B$777,I$119)+'СЕТ СН'!$I$11+СВЦЭМ!$D$10+'СЕТ СН'!$I$6-'СЕТ СН'!$I$23</f>
        <v>1789.3932877100001</v>
      </c>
      <c r="J138" s="37">
        <f>SUMIFS(СВЦЭМ!$D$34:$D$777,СВЦЭМ!$A$34:$A$777,$A138,СВЦЭМ!$B$34:$B$777,J$119)+'СЕТ СН'!$I$11+СВЦЭМ!$D$10+'СЕТ СН'!$I$6-'СЕТ СН'!$I$23</f>
        <v>1768.9915298699998</v>
      </c>
      <c r="K138" s="37">
        <f>SUMIFS(СВЦЭМ!$D$34:$D$777,СВЦЭМ!$A$34:$A$777,$A138,СВЦЭМ!$B$34:$B$777,K$119)+'СЕТ СН'!$I$11+СВЦЭМ!$D$10+'СЕТ СН'!$I$6-'СЕТ СН'!$I$23</f>
        <v>1753.0158495800001</v>
      </c>
      <c r="L138" s="37">
        <f>SUMIFS(СВЦЭМ!$D$34:$D$777,СВЦЭМ!$A$34:$A$777,$A138,СВЦЭМ!$B$34:$B$777,L$119)+'СЕТ СН'!$I$11+СВЦЭМ!$D$10+'СЕТ СН'!$I$6-'СЕТ СН'!$I$23</f>
        <v>1760.1632656000002</v>
      </c>
      <c r="M138" s="37">
        <f>SUMIFS(СВЦЭМ!$D$34:$D$777,СВЦЭМ!$A$34:$A$777,$A138,СВЦЭМ!$B$34:$B$777,M$119)+'СЕТ СН'!$I$11+СВЦЭМ!$D$10+'СЕТ СН'!$I$6-'СЕТ СН'!$I$23</f>
        <v>1760.0223823100005</v>
      </c>
      <c r="N138" s="37">
        <f>SUMIFS(СВЦЭМ!$D$34:$D$777,СВЦЭМ!$A$34:$A$777,$A138,СВЦЭМ!$B$34:$B$777,N$119)+'СЕТ СН'!$I$11+СВЦЭМ!$D$10+'СЕТ СН'!$I$6-'СЕТ СН'!$I$23</f>
        <v>1773.4306375799997</v>
      </c>
      <c r="O138" s="37">
        <f>SUMIFS(СВЦЭМ!$D$34:$D$777,СВЦЭМ!$A$34:$A$777,$A138,СВЦЭМ!$B$34:$B$777,O$119)+'СЕТ СН'!$I$11+СВЦЭМ!$D$10+'СЕТ СН'!$I$6-'СЕТ СН'!$I$23</f>
        <v>1777.4402830600002</v>
      </c>
      <c r="P138" s="37">
        <f>SUMIFS(СВЦЭМ!$D$34:$D$777,СВЦЭМ!$A$34:$A$777,$A138,СВЦЭМ!$B$34:$B$777,P$119)+'СЕТ СН'!$I$11+СВЦЭМ!$D$10+'СЕТ СН'!$I$6-'СЕТ СН'!$I$23</f>
        <v>1790.3623953300003</v>
      </c>
      <c r="Q138" s="37">
        <f>SUMIFS(СВЦЭМ!$D$34:$D$777,СВЦЭМ!$A$34:$A$777,$A138,СВЦЭМ!$B$34:$B$777,Q$119)+'СЕТ СН'!$I$11+СВЦЭМ!$D$10+'СЕТ СН'!$I$6-'СЕТ СН'!$I$23</f>
        <v>1805.3826380600003</v>
      </c>
      <c r="R138" s="37">
        <f>SUMIFS(СВЦЭМ!$D$34:$D$777,СВЦЭМ!$A$34:$A$777,$A138,СВЦЭМ!$B$34:$B$777,R$119)+'СЕТ СН'!$I$11+СВЦЭМ!$D$10+'СЕТ СН'!$I$6-'СЕТ СН'!$I$23</f>
        <v>1797.0839256500003</v>
      </c>
      <c r="S138" s="37">
        <f>SUMIFS(СВЦЭМ!$D$34:$D$777,СВЦЭМ!$A$34:$A$777,$A138,СВЦЭМ!$B$34:$B$777,S$119)+'СЕТ СН'!$I$11+СВЦЭМ!$D$10+'СЕТ СН'!$I$6-'СЕТ СН'!$I$23</f>
        <v>1779.4022314599997</v>
      </c>
      <c r="T138" s="37">
        <f>SUMIFS(СВЦЭМ!$D$34:$D$777,СВЦЭМ!$A$34:$A$777,$A138,СВЦЭМ!$B$34:$B$777,T$119)+'СЕТ СН'!$I$11+СВЦЭМ!$D$10+'СЕТ СН'!$I$6-'СЕТ СН'!$I$23</f>
        <v>1761.9973040200002</v>
      </c>
      <c r="U138" s="37">
        <f>SUMIFS(СВЦЭМ!$D$34:$D$777,СВЦЭМ!$A$34:$A$777,$A138,СВЦЭМ!$B$34:$B$777,U$119)+'СЕТ СН'!$I$11+СВЦЭМ!$D$10+'СЕТ СН'!$I$6-'СЕТ СН'!$I$23</f>
        <v>1761.1618943000003</v>
      </c>
      <c r="V138" s="37">
        <f>SUMIFS(СВЦЭМ!$D$34:$D$777,СВЦЭМ!$A$34:$A$777,$A138,СВЦЭМ!$B$34:$B$777,V$119)+'СЕТ СН'!$I$11+СВЦЭМ!$D$10+'СЕТ СН'!$I$6-'СЕТ СН'!$I$23</f>
        <v>1777.43729076</v>
      </c>
      <c r="W138" s="37">
        <f>SUMIFS(СВЦЭМ!$D$34:$D$777,СВЦЭМ!$A$34:$A$777,$A138,СВЦЭМ!$B$34:$B$777,W$119)+'СЕТ СН'!$I$11+СВЦЭМ!$D$10+'СЕТ СН'!$I$6-'СЕТ СН'!$I$23</f>
        <v>1757.6456870600005</v>
      </c>
      <c r="X138" s="37">
        <f>SUMIFS(СВЦЭМ!$D$34:$D$777,СВЦЭМ!$A$34:$A$777,$A138,СВЦЭМ!$B$34:$B$777,X$119)+'СЕТ СН'!$I$11+СВЦЭМ!$D$10+'СЕТ СН'!$I$6-'СЕТ СН'!$I$23</f>
        <v>1759.2649580300003</v>
      </c>
      <c r="Y138" s="37">
        <f>SUMIFS(СВЦЭМ!$D$34:$D$777,СВЦЭМ!$A$34:$A$777,$A138,СВЦЭМ!$B$34:$B$777,Y$119)+'СЕТ СН'!$I$11+СВЦЭМ!$D$10+'СЕТ СН'!$I$6-'СЕТ СН'!$I$23</f>
        <v>1792.0170032300002</v>
      </c>
    </row>
    <row r="139" spans="1:25" ht="15.75" x14ac:dyDescent="0.2">
      <c r="A139" s="36">
        <f t="shared" si="3"/>
        <v>42755</v>
      </c>
      <c r="B139" s="37">
        <f>SUMIFS(СВЦЭМ!$D$34:$D$777,СВЦЭМ!$A$34:$A$777,$A139,СВЦЭМ!$B$34:$B$777,B$119)+'СЕТ СН'!$I$11+СВЦЭМ!$D$10+'СЕТ СН'!$I$6-'СЕТ СН'!$I$23</f>
        <v>1826.1167881199999</v>
      </c>
      <c r="C139" s="37">
        <f>SUMIFS(СВЦЭМ!$D$34:$D$777,СВЦЭМ!$A$34:$A$777,$A139,СВЦЭМ!$B$34:$B$777,C$119)+'СЕТ СН'!$I$11+СВЦЭМ!$D$10+'СЕТ СН'!$I$6-'СЕТ СН'!$I$23</f>
        <v>1853.9626171199998</v>
      </c>
      <c r="D139" s="37">
        <f>SUMIFS(СВЦЭМ!$D$34:$D$777,СВЦЭМ!$A$34:$A$777,$A139,СВЦЭМ!$B$34:$B$777,D$119)+'СЕТ СН'!$I$11+СВЦЭМ!$D$10+'СЕТ СН'!$I$6-'СЕТ СН'!$I$23</f>
        <v>1872.8962254500002</v>
      </c>
      <c r="E139" s="37">
        <f>SUMIFS(СВЦЭМ!$D$34:$D$777,СВЦЭМ!$A$34:$A$777,$A139,СВЦЭМ!$B$34:$B$777,E$119)+'СЕТ СН'!$I$11+СВЦЭМ!$D$10+'СЕТ СН'!$I$6-'СЕТ СН'!$I$23</f>
        <v>1882.4491262299998</v>
      </c>
      <c r="F139" s="37">
        <f>SUMIFS(СВЦЭМ!$D$34:$D$777,СВЦЭМ!$A$34:$A$777,$A139,СВЦЭМ!$B$34:$B$777,F$119)+'СЕТ СН'!$I$11+СВЦЭМ!$D$10+'СЕТ СН'!$I$6-'СЕТ СН'!$I$23</f>
        <v>1883.9147143600003</v>
      </c>
      <c r="G139" s="37">
        <f>SUMIFS(СВЦЭМ!$D$34:$D$777,СВЦЭМ!$A$34:$A$777,$A139,СВЦЭМ!$B$34:$B$777,G$119)+'СЕТ СН'!$I$11+СВЦЭМ!$D$10+'СЕТ СН'!$I$6-'СЕТ СН'!$I$23</f>
        <v>1865.8173312400004</v>
      </c>
      <c r="H139" s="37">
        <f>SUMIFS(СВЦЭМ!$D$34:$D$777,СВЦЭМ!$A$34:$A$777,$A139,СВЦЭМ!$B$34:$B$777,H$119)+'СЕТ СН'!$I$11+СВЦЭМ!$D$10+'СЕТ СН'!$I$6-'СЕТ СН'!$I$23</f>
        <v>1834.9691893600002</v>
      </c>
      <c r="I139" s="37">
        <f>SUMIFS(СВЦЭМ!$D$34:$D$777,СВЦЭМ!$A$34:$A$777,$A139,СВЦЭМ!$B$34:$B$777,I$119)+'СЕТ СН'!$I$11+СВЦЭМ!$D$10+'СЕТ СН'!$I$6-'СЕТ СН'!$I$23</f>
        <v>1797.7734395300004</v>
      </c>
      <c r="J139" s="37">
        <f>SUMIFS(СВЦЭМ!$D$34:$D$777,СВЦЭМ!$A$34:$A$777,$A139,СВЦЭМ!$B$34:$B$777,J$119)+'СЕТ СН'!$I$11+СВЦЭМ!$D$10+'СЕТ СН'!$I$6-'СЕТ СН'!$I$23</f>
        <v>1763.7086413200004</v>
      </c>
      <c r="K139" s="37">
        <f>SUMIFS(СВЦЭМ!$D$34:$D$777,СВЦЭМ!$A$34:$A$777,$A139,СВЦЭМ!$B$34:$B$777,K$119)+'СЕТ СН'!$I$11+СВЦЭМ!$D$10+'СЕТ СН'!$I$6-'СЕТ СН'!$I$23</f>
        <v>1759.2622165800003</v>
      </c>
      <c r="L139" s="37">
        <f>SUMIFS(СВЦЭМ!$D$34:$D$777,СВЦЭМ!$A$34:$A$777,$A139,СВЦЭМ!$B$34:$B$777,L$119)+'СЕТ СН'!$I$11+СВЦЭМ!$D$10+'СЕТ СН'!$I$6-'СЕТ СН'!$I$23</f>
        <v>1755.5466054899998</v>
      </c>
      <c r="M139" s="37">
        <f>SUMIFS(СВЦЭМ!$D$34:$D$777,СВЦЭМ!$A$34:$A$777,$A139,СВЦЭМ!$B$34:$B$777,M$119)+'СЕТ СН'!$I$11+СВЦЭМ!$D$10+'СЕТ СН'!$I$6-'СЕТ СН'!$I$23</f>
        <v>1751.6798253799998</v>
      </c>
      <c r="N139" s="37">
        <f>SUMIFS(СВЦЭМ!$D$34:$D$777,СВЦЭМ!$A$34:$A$777,$A139,СВЦЭМ!$B$34:$B$777,N$119)+'СЕТ СН'!$I$11+СВЦЭМ!$D$10+'СЕТ СН'!$I$6-'СЕТ СН'!$I$23</f>
        <v>1774.4694587800004</v>
      </c>
      <c r="O139" s="37">
        <f>SUMIFS(СВЦЭМ!$D$34:$D$777,СВЦЭМ!$A$34:$A$777,$A139,СВЦЭМ!$B$34:$B$777,O$119)+'СЕТ СН'!$I$11+СВЦЭМ!$D$10+'СЕТ СН'!$I$6-'СЕТ СН'!$I$23</f>
        <v>1781.2834244200003</v>
      </c>
      <c r="P139" s="37">
        <f>SUMIFS(СВЦЭМ!$D$34:$D$777,СВЦЭМ!$A$34:$A$777,$A139,СВЦЭМ!$B$34:$B$777,P$119)+'СЕТ СН'!$I$11+СВЦЭМ!$D$10+'СЕТ СН'!$I$6-'СЕТ СН'!$I$23</f>
        <v>1792.96810086</v>
      </c>
      <c r="Q139" s="37">
        <f>SUMIFS(СВЦЭМ!$D$34:$D$777,СВЦЭМ!$A$34:$A$777,$A139,СВЦЭМ!$B$34:$B$777,Q$119)+'СЕТ СН'!$I$11+СВЦЭМ!$D$10+'СЕТ СН'!$I$6-'СЕТ СН'!$I$23</f>
        <v>1785.6259718000001</v>
      </c>
      <c r="R139" s="37">
        <f>SUMIFS(СВЦЭМ!$D$34:$D$777,СВЦЭМ!$A$34:$A$777,$A139,СВЦЭМ!$B$34:$B$777,R$119)+'СЕТ СН'!$I$11+СВЦЭМ!$D$10+'СЕТ СН'!$I$6-'СЕТ СН'!$I$23</f>
        <v>1791.41154594</v>
      </c>
      <c r="S139" s="37">
        <f>SUMIFS(СВЦЭМ!$D$34:$D$777,СВЦЭМ!$A$34:$A$777,$A139,СВЦЭМ!$B$34:$B$777,S$119)+'СЕТ СН'!$I$11+СВЦЭМ!$D$10+'СЕТ СН'!$I$6-'СЕТ СН'!$I$23</f>
        <v>1773.1213744000001</v>
      </c>
      <c r="T139" s="37">
        <f>SUMIFS(СВЦЭМ!$D$34:$D$777,СВЦЭМ!$A$34:$A$777,$A139,СВЦЭМ!$B$34:$B$777,T$119)+'СЕТ СН'!$I$11+СВЦЭМ!$D$10+'СЕТ СН'!$I$6-'СЕТ СН'!$I$23</f>
        <v>1749.5259900299998</v>
      </c>
      <c r="U139" s="37">
        <f>SUMIFS(СВЦЭМ!$D$34:$D$777,СВЦЭМ!$A$34:$A$777,$A139,СВЦЭМ!$B$34:$B$777,U$119)+'СЕТ СН'!$I$11+СВЦЭМ!$D$10+'СЕТ СН'!$I$6-'СЕТ СН'!$I$23</f>
        <v>1750.4465429900001</v>
      </c>
      <c r="V139" s="37">
        <f>SUMIFS(СВЦЭМ!$D$34:$D$777,СВЦЭМ!$A$34:$A$777,$A139,СВЦЭМ!$B$34:$B$777,V$119)+'СЕТ СН'!$I$11+СВЦЭМ!$D$10+'СЕТ СН'!$I$6-'СЕТ СН'!$I$23</f>
        <v>1751.2671664099998</v>
      </c>
      <c r="W139" s="37">
        <f>SUMIFS(СВЦЭМ!$D$34:$D$777,СВЦЭМ!$A$34:$A$777,$A139,СВЦЭМ!$B$34:$B$777,W$119)+'СЕТ СН'!$I$11+СВЦЭМ!$D$10+'СЕТ СН'!$I$6-'СЕТ СН'!$I$23</f>
        <v>1754.2986335900005</v>
      </c>
      <c r="X139" s="37">
        <f>SUMIFS(СВЦЭМ!$D$34:$D$777,СВЦЭМ!$A$34:$A$777,$A139,СВЦЭМ!$B$34:$B$777,X$119)+'СЕТ СН'!$I$11+СВЦЭМ!$D$10+'СЕТ СН'!$I$6-'СЕТ СН'!$I$23</f>
        <v>1774.7622909800002</v>
      </c>
      <c r="Y139" s="37">
        <f>SUMIFS(СВЦЭМ!$D$34:$D$777,СВЦЭМ!$A$34:$A$777,$A139,СВЦЭМ!$B$34:$B$777,Y$119)+'СЕТ СН'!$I$11+СВЦЭМ!$D$10+'СЕТ СН'!$I$6-'СЕТ СН'!$I$23</f>
        <v>1818.12927812</v>
      </c>
    </row>
    <row r="140" spans="1:25" ht="15.75" x14ac:dyDescent="0.2">
      <c r="A140" s="36">
        <f t="shared" si="3"/>
        <v>42756</v>
      </c>
      <c r="B140" s="37">
        <f>SUMIFS(СВЦЭМ!$D$34:$D$777,СВЦЭМ!$A$34:$A$777,$A140,СВЦЭМ!$B$34:$B$777,B$119)+'СЕТ СН'!$I$11+СВЦЭМ!$D$10+'СЕТ СН'!$I$6-'СЕТ СН'!$I$23</f>
        <v>1866.9935017899998</v>
      </c>
      <c r="C140" s="37">
        <f>SUMIFS(СВЦЭМ!$D$34:$D$777,СВЦЭМ!$A$34:$A$777,$A140,СВЦЭМ!$B$34:$B$777,C$119)+'СЕТ СН'!$I$11+СВЦЭМ!$D$10+'СЕТ СН'!$I$6-'СЕТ СН'!$I$23</f>
        <v>1878.5677365900001</v>
      </c>
      <c r="D140" s="37">
        <f>SUMIFS(СВЦЭМ!$D$34:$D$777,СВЦЭМ!$A$34:$A$777,$A140,СВЦЭМ!$B$34:$B$777,D$119)+'СЕТ СН'!$I$11+СВЦЭМ!$D$10+'СЕТ СН'!$I$6-'СЕТ СН'!$I$23</f>
        <v>1874.4561465100001</v>
      </c>
      <c r="E140" s="37">
        <f>SUMIFS(СВЦЭМ!$D$34:$D$777,СВЦЭМ!$A$34:$A$777,$A140,СВЦЭМ!$B$34:$B$777,E$119)+'СЕТ СН'!$I$11+СВЦЭМ!$D$10+'СЕТ СН'!$I$6-'СЕТ СН'!$I$23</f>
        <v>1886.9778602300003</v>
      </c>
      <c r="F140" s="37">
        <f>SUMIFS(СВЦЭМ!$D$34:$D$777,СВЦЭМ!$A$34:$A$777,$A140,СВЦЭМ!$B$34:$B$777,F$119)+'СЕТ СН'!$I$11+СВЦЭМ!$D$10+'СЕТ СН'!$I$6-'СЕТ СН'!$I$23</f>
        <v>1887.0358044100003</v>
      </c>
      <c r="G140" s="37">
        <f>SUMIFS(СВЦЭМ!$D$34:$D$777,СВЦЭМ!$A$34:$A$777,$A140,СВЦЭМ!$B$34:$B$777,G$119)+'СЕТ СН'!$I$11+СВЦЭМ!$D$10+'СЕТ СН'!$I$6-'СЕТ СН'!$I$23</f>
        <v>1876.4698400799998</v>
      </c>
      <c r="H140" s="37">
        <f>SUMIFS(СВЦЭМ!$D$34:$D$777,СВЦЭМ!$A$34:$A$777,$A140,СВЦЭМ!$B$34:$B$777,H$119)+'СЕТ СН'!$I$11+СВЦЭМ!$D$10+'СЕТ СН'!$I$6-'СЕТ СН'!$I$23</f>
        <v>1854.3013087400004</v>
      </c>
      <c r="I140" s="37">
        <f>SUMIFS(СВЦЭМ!$D$34:$D$777,СВЦЭМ!$A$34:$A$777,$A140,СВЦЭМ!$B$34:$B$777,I$119)+'СЕТ СН'!$I$11+СВЦЭМ!$D$10+'СЕТ СН'!$I$6-'СЕТ СН'!$I$23</f>
        <v>1808.7661928400003</v>
      </c>
      <c r="J140" s="37">
        <f>SUMIFS(СВЦЭМ!$D$34:$D$777,СВЦЭМ!$A$34:$A$777,$A140,СВЦЭМ!$B$34:$B$777,J$119)+'СЕТ СН'!$I$11+СВЦЭМ!$D$10+'СЕТ СН'!$I$6-'СЕТ СН'!$I$23</f>
        <v>1786.4805555100002</v>
      </c>
      <c r="K140" s="37">
        <f>SUMIFS(СВЦЭМ!$D$34:$D$777,СВЦЭМ!$A$34:$A$777,$A140,СВЦЭМ!$B$34:$B$777,K$119)+'СЕТ СН'!$I$11+СВЦЭМ!$D$10+'СЕТ СН'!$I$6-'СЕТ СН'!$I$23</f>
        <v>1749.7553952799999</v>
      </c>
      <c r="L140" s="37">
        <f>SUMIFS(СВЦЭМ!$D$34:$D$777,СВЦЭМ!$A$34:$A$777,$A140,СВЦЭМ!$B$34:$B$777,L$119)+'СЕТ СН'!$I$11+СВЦЭМ!$D$10+'СЕТ СН'!$I$6-'СЕТ СН'!$I$23</f>
        <v>1712.0796725500004</v>
      </c>
      <c r="M140" s="37">
        <f>SUMIFS(СВЦЭМ!$D$34:$D$777,СВЦЭМ!$A$34:$A$777,$A140,СВЦЭМ!$B$34:$B$777,M$119)+'СЕТ СН'!$I$11+СВЦЭМ!$D$10+'СЕТ СН'!$I$6-'СЕТ СН'!$I$23</f>
        <v>1717.8600115199997</v>
      </c>
      <c r="N140" s="37">
        <f>SUMIFS(СВЦЭМ!$D$34:$D$777,СВЦЭМ!$A$34:$A$777,$A140,СВЦЭМ!$B$34:$B$777,N$119)+'СЕТ СН'!$I$11+СВЦЭМ!$D$10+'СЕТ СН'!$I$6-'СЕТ СН'!$I$23</f>
        <v>1728.6557581100001</v>
      </c>
      <c r="O140" s="37">
        <f>SUMIFS(СВЦЭМ!$D$34:$D$777,СВЦЭМ!$A$34:$A$777,$A140,СВЦЭМ!$B$34:$B$777,O$119)+'СЕТ СН'!$I$11+СВЦЭМ!$D$10+'СЕТ СН'!$I$6-'СЕТ СН'!$I$23</f>
        <v>1739.0637960100003</v>
      </c>
      <c r="P140" s="37">
        <f>SUMIFS(СВЦЭМ!$D$34:$D$777,СВЦЭМ!$A$34:$A$777,$A140,СВЦЭМ!$B$34:$B$777,P$119)+'СЕТ СН'!$I$11+СВЦЭМ!$D$10+'СЕТ СН'!$I$6-'СЕТ СН'!$I$23</f>
        <v>1763.2476549100002</v>
      </c>
      <c r="Q140" s="37">
        <f>SUMIFS(СВЦЭМ!$D$34:$D$777,СВЦЭМ!$A$34:$A$777,$A140,СВЦЭМ!$B$34:$B$777,Q$119)+'СЕТ СН'!$I$11+СВЦЭМ!$D$10+'СЕТ СН'!$I$6-'СЕТ СН'!$I$23</f>
        <v>1761.5409519900004</v>
      </c>
      <c r="R140" s="37">
        <f>SUMIFS(СВЦЭМ!$D$34:$D$777,СВЦЭМ!$A$34:$A$777,$A140,СВЦЭМ!$B$34:$B$777,R$119)+'СЕТ СН'!$I$11+СВЦЭМ!$D$10+'СЕТ СН'!$I$6-'СЕТ СН'!$I$23</f>
        <v>1760.3292752200005</v>
      </c>
      <c r="S140" s="37">
        <f>SUMIFS(СВЦЭМ!$D$34:$D$777,СВЦЭМ!$A$34:$A$777,$A140,СВЦЭМ!$B$34:$B$777,S$119)+'СЕТ СН'!$I$11+СВЦЭМ!$D$10+'СЕТ СН'!$I$6-'СЕТ СН'!$I$23</f>
        <v>1742.6306091100005</v>
      </c>
      <c r="T140" s="37">
        <f>SUMIFS(СВЦЭМ!$D$34:$D$777,СВЦЭМ!$A$34:$A$777,$A140,СВЦЭМ!$B$34:$B$777,T$119)+'СЕТ СН'!$I$11+СВЦЭМ!$D$10+'СЕТ СН'!$I$6-'СЕТ СН'!$I$23</f>
        <v>1700.9881925899999</v>
      </c>
      <c r="U140" s="37">
        <f>SUMIFS(СВЦЭМ!$D$34:$D$777,СВЦЭМ!$A$34:$A$777,$A140,СВЦЭМ!$B$34:$B$777,U$119)+'СЕТ СН'!$I$11+СВЦЭМ!$D$10+'СЕТ СН'!$I$6-'СЕТ СН'!$I$23</f>
        <v>1697.2551209800004</v>
      </c>
      <c r="V140" s="37">
        <f>SUMIFS(СВЦЭМ!$D$34:$D$777,СВЦЭМ!$A$34:$A$777,$A140,СВЦЭМ!$B$34:$B$777,V$119)+'СЕТ СН'!$I$11+СВЦЭМ!$D$10+'СЕТ СН'!$I$6-'СЕТ СН'!$I$23</f>
        <v>1714.2332495400001</v>
      </c>
      <c r="W140" s="37">
        <f>SUMIFS(СВЦЭМ!$D$34:$D$777,СВЦЭМ!$A$34:$A$777,$A140,СВЦЭМ!$B$34:$B$777,W$119)+'СЕТ СН'!$I$11+СВЦЭМ!$D$10+'СЕТ СН'!$I$6-'СЕТ СН'!$I$23</f>
        <v>1731.4794563900005</v>
      </c>
      <c r="X140" s="37">
        <f>SUMIFS(СВЦЭМ!$D$34:$D$777,СВЦЭМ!$A$34:$A$777,$A140,СВЦЭМ!$B$34:$B$777,X$119)+'СЕТ СН'!$I$11+СВЦЭМ!$D$10+'СЕТ СН'!$I$6-'СЕТ СН'!$I$23</f>
        <v>1755.1881030700001</v>
      </c>
      <c r="Y140" s="37">
        <f>SUMIFS(СВЦЭМ!$D$34:$D$777,СВЦЭМ!$A$34:$A$777,$A140,СВЦЭМ!$B$34:$B$777,Y$119)+'СЕТ СН'!$I$11+СВЦЭМ!$D$10+'СЕТ СН'!$I$6-'СЕТ СН'!$I$23</f>
        <v>1788.45093395</v>
      </c>
    </row>
    <row r="141" spans="1:25" ht="15.75" x14ac:dyDescent="0.2">
      <c r="A141" s="36">
        <f t="shared" si="3"/>
        <v>42757</v>
      </c>
      <c r="B141" s="37">
        <f>SUMIFS(СВЦЭМ!$D$34:$D$777,СВЦЭМ!$A$34:$A$777,$A141,СВЦЭМ!$B$34:$B$777,B$119)+'СЕТ СН'!$I$11+СВЦЭМ!$D$10+'СЕТ СН'!$I$6-'СЕТ СН'!$I$23</f>
        <v>1809.1392778899999</v>
      </c>
      <c r="C141" s="37">
        <f>SUMIFS(СВЦЭМ!$D$34:$D$777,СВЦЭМ!$A$34:$A$777,$A141,СВЦЭМ!$B$34:$B$777,C$119)+'СЕТ СН'!$I$11+СВЦЭМ!$D$10+'СЕТ СН'!$I$6-'СЕТ СН'!$I$23</f>
        <v>1843.19924842</v>
      </c>
      <c r="D141" s="37">
        <f>SUMIFS(СВЦЭМ!$D$34:$D$777,СВЦЭМ!$A$34:$A$777,$A141,СВЦЭМ!$B$34:$B$777,D$119)+'СЕТ СН'!$I$11+СВЦЭМ!$D$10+'СЕТ СН'!$I$6-'СЕТ СН'!$I$23</f>
        <v>1868.7247366199999</v>
      </c>
      <c r="E141" s="37">
        <f>SUMIFS(СВЦЭМ!$D$34:$D$777,СВЦЭМ!$A$34:$A$777,$A141,СВЦЭМ!$B$34:$B$777,E$119)+'СЕТ СН'!$I$11+СВЦЭМ!$D$10+'СЕТ СН'!$I$6-'СЕТ СН'!$I$23</f>
        <v>1882.1919005199998</v>
      </c>
      <c r="F141" s="37">
        <f>SUMIFS(СВЦЭМ!$D$34:$D$777,СВЦЭМ!$A$34:$A$777,$A141,СВЦЭМ!$B$34:$B$777,F$119)+'СЕТ СН'!$I$11+СВЦЭМ!$D$10+'СЕТ СН'!$I$6-'СЕТ СН'!$I$23</f>
        <v>1883.70637326</v>
      </c>
      <c r="G141" s="37">
        <f>SUMIFS(СВЦЭМ!$D$34:$D$777,СВЦЭМ!$A$34:$A$777,$A141,СВЦЭМ!$B$34:$B$777,G$119)+'СЕТ СН'!$I$11+СВЦЭМ!$D$10+'СЕТ СН'!$I$6-'СЕТ СН'!$I$23</f>
        <v>1875.0871113900002</v>
      </c>
      <c r="H141" s="37">
        <f>SUMIFS(СВЦЭМ!$D$34:$D$777,СВЦЭМ!$A$34:$A$777,$A141,СВЦЭМ!$B$34:$B$777,H$119)+'СЕТ СН'!$I$11+СВЦЭМ!$D$10+'СЕТ СН'!$I$6-'СЕТ СН'!$I$23</f>
        <v>1854.4109806400002</v>
      </c>
      <c r="I141" s="37">
        <f>SUMIFS(СВЦЭМ!$D$34:$D$777,СВЦЭМ!$A$34:$A$777,$A141,СВЦЭМ!$B$34:$B$777,I$119)+'СЕТ СН'!$I$11+СВЦЭМ!$D$10+'СЕТ СН'!$I$6-'СЕТ СН'!$I$23</f>
        <v>1843.4143775800003</v>
      </c>
      <c r="J141" s="37">
        <f>SUMIFS(СВЦЭМ!$D$34:$D$777,СВЦЭМ!$A$34:$A$777,$A141,СВЦЭМ!$B$34:$B$777,J$119)+'СЕТ СН'!$I$11+СВЦЭМ!$D$10+'СЕТ СН'!$I$6-'СЕТ СН'!$I$23</f>
        <v>1814.2500378100003</v>
      </c>
      <c r="K141" s="37">
        <f>SUMIFS(СВЦЭМ!$D$34:$D$777,СВЦЭМ!$A$34:$A$777,$A141,СВЦЭМ!$B$34:$B$777,K$119)+'СЕТ СН'!$I$11+СВЦЭМ!$D$10+'СЕТ СН'!$I$6-'СЕТ СН'!$I$23</f>
        <v>1759.2135282899999</v>
      </c>
      <c r="L141" s="37">
        <f>SUMIFS(СВЦЭМ!$D$34:$D$777,СВЦЭМ!$A$34:$A$777,$A141,СВЦЭМ!$B$34:$B$777,L$119)+'СЕТ СН'!$I$11+СВЦЭМ!$D$10+'СЕТ СН'!$I$6-'СЕТ СН'!$I$23</f>
        <v>1722.2689080800001</v>
      </c>
      <c r="M141" s="37">
        <f>SUMIFS(СВЦЭМ!$D$34:$D$777,СВЦЭМ!$A$34:$A$777,$A141,СВЦЭМ!$B$34:$B$777,M$119)+'СЕТ СН'!$I$11+СВЦЭМ!$D$10+'СЕТ СН'!$I$6-'СЕТ СН'!$I$23</f>
        <v>1717.6045491200002</v>
      </c>
      <c r="N141" s="37">
        <f>SUMIFS(СВЦЭМ!$D$34:$D$777,СВЦЭМ!$A$34:$A$777,$A141,СВЦЭМ!$B$34:$B$777,N$119)+'СЕТ СН'!$I$11+СВЦЭМ!$D$10+'СЕТ СН'!$I$6-'СЕТ СН'!$I$23</f>
        <v>1726.34809253</v>
      </c>
      <c r="O141" s="37">
        <f>SUMIFS(СВЦЭМ!$D$34:$D$777,СВЦЭМ!$A$34:$A$777,$A141,СВЦЭМ!$B$34:$B$777,O$119)+'СЕТ СН'!$I$11+СВЦЭМ!$D$10+'СЕТ СН'!$I$6-'СЕТ СН'!$I$23</f>
        <v>1750.8035480300005</v>
      </c>
      <c r="P141" s="37">
        <f>SUMIFS(СВЦЭМ!$D$34:$D$777,СВЦЭМ!$A$34:$A$777,$A141,СВЦЭМ!$B$34:$B$777,P$119)+'СЕТ СН'!$I$11+СВЦЭМ!$D$10+'СЕТ СН'!$I$6-'СЕТ СН'!$I$23</f>
        <v>1772.2480698700001</v>
      </c>
      <c r="Q141" s="37">
        <f>SUMIFS(СВЦЭМ!$D$34:$D$777,СВЦЭМ!$A$34:$A$777,$A141,СВЦЭМ!$B$34:$B$777,Q$119)+'СЕТ СН'!$I$11+СВЦЭМ!$D$10+'СЕТ СН'!$I$6-'СЕТ СН'!$I$23</f>
        <v>1770.0278845100001</v>
      </c>
      <c r="R141" s="37">
        <f>SUMIFS(СВЦЭМ!$D$34:$D$777,СВЦЭМ!$A$34:$A$777,$A141,СВЦЭМ!$B$34:$B$777,R$119)+'СЕТ СН'!$I$11+СВЦЭМ!$D$10+'СЕТ СН'!$I$6-'СЕТ СН'!$I$23</f>
        <v>1772.8595996100003</v>
      </c>
      <c r="S141" s="37">
        <f>SUMIFS(СВЦЭМ!$D$34:$D$777,СВЦЭМ!$A$34:$A$777,$A141,СВЦЭМ!$B$34:$B$777,S$119)+'СЕТ СН'!$I$11+СВЦЭМ!$D$10+'СЕТ СН'!$I$6-'СЕТ СН'!$I$23</f>
        <v>1738.8486838600002</v>
      </c>
      <c r="T141" s="37">
        <f>SUMIFS(СВЦЭМ!$D$34:$D$777,СВЦЭМ!$A$34:$A$777,$A141,СВЦЭМ!$B$34:$B$777,T$119)+'СЕТ СН'!$I$11+СВЦЭМ!$D$10+'СЕТ СН'!$I$6-'СЕТ СН'!$I$23</f>
        <v>1702.1090646299999</v>
      </c>
      <c r="U141" s="37">
        <f>SUMIFS(СВЦЭМ!$D$34:$D$777,СВЦЭМ!$A$34:$A$777,$A141,СВЦЭМ!$B$34:$B$777,U$119)+'СЕТ СН'!$I$11+СВЦЭМ!$D$10+'СЕТ СН'!$I$6-'СЕТ СН'!$I$23</f>
        <v>1707.02473672</v>
      </c>
      <c r="V141" s="37">
        <f>SUMIFS(СВЦЭМ!$D$34:$D$777,СВЦЭМ!$A$34:$A$777,$A141,СВЦЭМ!$B$34:$B$777,V$119)+'СЕТ СН'!$I$11+СВЦЭМ!$D$10+'СЕТ СН'!$I$6-'СЕТ СН'!$I$23</f>
        <v>1716.3988865800002</v>
      </c>
      <c r="W141" s="37">
        <f>SUMIFS(СВЦЭМ!$D$34:$D$777,СВЦЭМ!$A$34:$A$777,$A141,СВЦЭМ!$B$34:$B$777,W$119)+'СЕТ СН'!$I$11+СВЦЭМ!$D$10+'СЕТ СН'!$I$6-'СЕТ СН'!$I$23</f>
        <v>1716.3633079600004</v>
      </c>
      <c r="X141" s="37">
        <f>SUMIFS(СВЦЭМ!$D$34:$D$777,СВЦЭМ!$A$34:$A$777,$A141,СВЦЭМ!$B$34:$B$777,X$119)+'СЕТ СН'!$I$11+СВЦЭМ!$D$10+'СЕТ СН'!$I$6-'СЕТ СН'!$I$23</f>
        <v>1745.8741311599997</v>
      </c>
      <c r="Y141" s="37">
        <f>SUMIFS(СВЦЭМ!$D$34:$D$777,СВЦЭМ!$A$34:$A$777,$A141,СВЦЭМ!$B$34:$B$777,Y$119)+'СЕТ СН'!$I$11+СВЦЭМ!$D$10+'СЕТ СН'!$I$6-'СЕТ СН'!$I$23</f>
        <v>1783.1956470599998</v>
      </c>
    </row>
    <row r="142" spans="1:25" ht="15.75" x14ac:dyDescent="0.2">
      <c r="A142" s="36">
        <f t="shared" si="3"/>
        <v>42758</v>
      </c>
      <c r="B142" s="37">
        <f>SUMIFS(СВЦЭМ!$D$34:$D$777,СВЦЭМ!$A$34:$A$777,$A142,СВЦЭМ!$B$34:$B$777,B$119)+'СЕТ СН'!$I$11+СВЦЭМ!$D$10+'СЕТ СН'!$I$6-'СЕТ СН'!$I$23</f>
        <v>1852.4009911399999</v>
      </c>
      <c r="C142" s="37">
        <f>SUMIFS(СВЦЭМ!$D$34:$D$777,СВЦЭМ!$A$34:$A$777,$A142,СВЦЭМ!$B$34:$B$777,C$119)+'СЕТ СН'!$I$11+СВЦЭМ!$D$10+'СЕТ СН'!$I$6-'СЕТ СН'!$I$23</f>
        <v>1896.7619929900002</v>
      </c>
      <c r="D142" s="37">
        <f>SUMIFS(СВЦЭМ!$D$34:$D$777,СВЦЭМ!$A$34:$A$777,$A142,СВЦЭМ!$B$34:$B$777,D$119)+'СЕТ СН'!$I$11+СВЦЭМ!$D$10+'СЕТ СН'!$I$6-'СЕТ СН'!$I$23</f>
        <v>1922.0253577499998</v>
      </c>
      <c r="E142" s="37">
        <f>SUMIFS(СВЦЭМ!$D$34:$D$777,СВЦЭМ!$A$34:$A$777,$A142,СВЦЭМ!$B$34:$B$777,E$119)+'СЕТ СН'!$I$11+СВЦЭМ!$D$10+'СЕТ СН'!$I$6-'СЕТ СН'!$I$23</f>
        <v>1932.9782216900003</v>
      </c>
      <c r="F142" s="37">
        <f>SUMIFS(СВЦЭМ!$D$34:$D$777,СВЦЭМ!$A$34:$A$777,$A142,СВЦЭМ!$B$34:$B$777,F$119)+'СЕТ СН'!$I$11+СВЦЭМ!$D$10+'СЕТ СН'!$I$6-'СЕТ СН'!$I$23</f>
        <v>1933.4542994900003</v>
      </c>
      <c r="G142" s="37">
        <f>SUMIFS(СВЦЭМ!$D$34:$D$777,СВЦЭМ!$A$34:$A$777,$A142,СВЦЭМ!$B$34:$B$777,G$119)+'СЕТ СН'!$I$11+СВЦЭМ!$D$10+'СЕТ СН'!$I$6-'СЕТ СН'!$I$23</f>
        <v>1915.9032542900004</v>
      </c>
      <c r="H142" s="37">
        <f>SUMIFS(СВЦЭМ!$D$34:$D$777,СВЦЭМ!$A$34:$A$777,$A142,СВЦЭМ!$B$34:$B$777,H$119)+'СЕТ СН'!$I$11+СВЦЭМ!$D$10+'СЕТ СН'!$I$6-'СЕТ СН'!$I$23</f>
        <v>1858.1817585600002</v>
      </c>
      <c r="I142" s="37">
        <f>SUMIFS(СВЦЭМ!$D$34:$D$777,СВЦЭМ!$A$34:$A$777,$A142,СВЦЭМ!$B$34:$B$777,I$119)+'СЕТ СН'!$I$11+СВЦЭМ!$D$10+'СЕТ СН'!$I$6-'СЕТ СН'!$I$23</f>
        <v>1822.7093592600004</v>
      </c>
      <c r="J142" s="37">
        <f>SUMIFS(СВЦЭМ!$D$34:$D$777,СВЦЭМ!$A$34:$A$777,$A142,СВЦЭМ!$B$34:$B$777,J$119)+'СЕТ СН'!$I$11+СВЦЭМ!$D$10+'СЕТ СН'!$I$6-'СЕТ СН'!$I$23</f>
        <v>1796.6615769500004</v>
      </c>
      <c r="K142" s="37">
        <f>SUMIFS(СВЦЭМ!$D$34:$D$777,СВЦЭМ!$A$34:$A$777,$A142,СВЦЭМ!$B$34:$B$777,K$119)+'СЕТ СН'!$I$11+СВЦЭМ!$D$10+'СЕТ СН'!$I$6-'СЕТ СН'!$I$23</f>
        <v>1795.7852029599999</v>
      </c>
      <c r="L142" s="37">
        <f>SUMIFS(СВЦЭМ!$D$34:$D$777,СВЦЭМ!$A$34:$A$777,$A142,СВЦЭМ!$B$34:$B$777,L$119)+'СЕТ СН'!$I$11+СВЦЭМ!$D$10+'СЕТ СН'!$I$6-'СЕТ СН'!$I$23</f>
        <v>1804.7192195899997</v>
      </c>
      <c r="M142" s="37">
        <f>SUMIFS(СВЦЭМ!$D$34:$D$777,СВЦЭМ!$A$34:$A$777,$A142,СВЦЭМ!$B$34:$B$777,M$119)+'СЕТ СН'!$I$11+СВЦЭМ!$D$10+'СЕТ СН'!$I$6-'СЕТ СН'!$I$23</f>
        <v>1823.89312118</v>
      </c>
      <c r="N142" s="37">
        <f>SUMIFS(СВЦЭМ!$D$34:$D$777,СВЦЭМ!$A$34:$A$777,$A142,СВЦЭМ!$B$34:$B$777,N$119)+'СЕТ СН'!$I$11+СВЦЭМ!$D$10+'СЕТ СН'!$I$6-'СЕТ СН'!$I$23</f>
        <v>1838.06085136</v>
      </c>
      <c r="O142" s="37">
        <f>SUMIFS(СВЦЭМ!$D$34:$D$777,СВЦЭМ!$A$34:$A$777,$A142,СВЦЭМ!$B$34:$B$777,O$119)+'СЕТ СН'!$I$11+СВЦЭМ!$D$10+'СЕТ СН'!$I$6-'СЕТ СН'!$I$23</f>
        <v>1860.03899576</v>
      </c>
      <c r="P142" s="37">
        <f>SUMIFS(СВЦЭМ!$D$34:$D$777,СВЦЭМ!$A$34:$A$777,$A142,СВЦЭМ!$B$34:$B$777,P$119)+'СЕТ СН'!$I$11+СВЦЭМ!$D$10+'СЕТ СН'!$I$6-'СЕТ СН'!$I$23</f>
        <v>1854.7632271100001</v>
      </c>
      <c r="Q142" s="37">
        <f>SUMIFS(СВЦЭМ!$D$34:$D$777,СВЦЭМ!$A$34:$A$777,$A142,СВЦЭМ!$B$34:$B$777,Q$119)+'СЕТ СН'!$I$11+СВЦЭМ!$D$10+'СЕТ СН'!$I$6-'СЕТ СН'!$I$23</f>
        <v>1861.8787165000003</v>
      </c>
      <c r="R142" s="37">
        <f>SUMIFS(СВЦЭМ!$D$34:$D$777,СВЦЭМ!$A$34:$A$777,$A142,СВЦЭМ!$B$34:$B$777,R$119)+'СЕТ СН'!$I$11+СВЦЭМ!$D$10+'СЕТ СН'!$I$6-'СЕТ СН'!$I$23</f>
        <v>1857.0209914900001</v>
      </c>
      <c r="S142" s="37">
        <f>SUMIFS(СВЦЭМ!$D$34:$D$777,СВЦЭМ!$A$34:$A$777,$A142,СВЦЭМ!$B$34:$B$777,S$119)+'СЕТ СН'!$I$11+СВЦЭМ!$D$10+'СЕТ СН'!$I$6-'СЕТ СН'!$I$23</f>
        <v>1841.3824744200001</v>
      </c>
      <c r="T142" s="37">
        <f>SUMIFS(СВЦЭМ!$D$34:$D$777,СВЦЭМ!$A$34:$A$777,$A142,СВЦЭМ!$B$34:$B$777,T$119)+'СЕТ СН'!$I$11+СВЦЭМ!$D$10+'СЕТ СН'!$I$6-'СЕТ СН'!$I$23</f>
        <v>1796.9064336199999</v>
      </c>
      <c r="U142" s="37">
        <f>SUMIFS(СВЦЭМ!$D$34:$D$777,СВЦЭМ!$A$34:$A$777,$A142,СВЦЭМ!$B$34:$B$777,U$119)+'СЕТ СН'!$I$11+СВЦЭМ!$D$10+'СЕТ СН'!$I$6-'СЕТ СН'!$I$23</f>
        <v>1794.7969508900001</v>
      </c>
      <c r="V142" s="37">
        <f>SUMIFS(СВЦЭМ!$D$34:$D$777,СВЦЭМ!$A$34:$A$777,$A142,СВЦЭМ!$B$34:$B$777,V$119)+'СЕТ СН'!$I$11+СВЦЭМ!$D$10+'СЕТ СН'!$I$6-'СЕТ СН'!$I$23</f>
        <v>1814.8699027600001</v>
      </c>
      <c r="W142" s="37">
        <f>SUMIFS(СВЦЭМ!$D$34:$D$777,СВЦЭМ!$A$34:$A$777,$A142,СВЦЭМ!$B$34:$B$777,W$119)+'СЕТ СН'!$I$11+СВЦЭМ!$D$10+'СЕТ СН'!$I$6-'СЕТ СН'!$I$23</f>
        <v>1830.5713536700005</v>
      </c>
      <c r="X142" s="37">
        <f>SUMIFS(СВЦЭМ!$D$34:$D$777,СВЦЭМ!$A$34:$A$777,$A142,СВЦЭМ!$B$34:$B$777,X$119)+'СЕТ СН'!$I$11+СВЦЭМ!$D$10+'СЕТ СН'!$I$6-'СЕТ СН'!$I$23</f>
        <v>1879.4744455199998</v>
      </c>
      <c r="Y142" s="37">
        <f>SUMIFS(СВЦЭМ!$D$34:$D$777,СВЦЭМ!$A$34:$A$777,$A142,СВЦЭМ!$B$34:$B$777,Y$119)+'СЕТ СН'!$I$11+СВЦЭМ!$D$10+'СЕТ СН'!$I$6-'СЕТ СН'!$I$23</f>
        <v>1891.4303447399998</v>
      </c>
    </row>
    <row r="143" spans="1:25" ht="15.75" x14ac:dyDescent="0.2">
      <c r="A143" s="36">
        <f t="shared" si="3"/>
        <v>42759</v>
      </c>
      <c r="B143" s="37">
        <f>SUMIFS(СВЦЭМ!$D$34:$D$777,СВЦЭМ!$A$34:$A$777,$A143,СВЦЭМ!$B$34:$B$777,B$119)+'СЕТ СН'!$I$11+СВЦЭМ!$D$10+'СЕТ СН'!$I$6-'СЕТ СН'!$I$23</f>
        <v>1884.3017295199998</v>
      </c>
      <c r="C143" s="37">
        <f>SUMIFS(СВЦЭМ!$D$34:$D$777,СВЦЭМ!$A$34:$A$777,$A143,СВЦЭМ!$B$34:$B$777,C$119)+'СЕТ СН'!$I$11+СВЦЭМ!$D$10+'СЕТ СН'!$I$6-'СЕТ СН'!$I$23</f>
        <v>1892.5628021100001</v>
      </c>
      <c r="D143" s="37">
        <f>SUMIFS(СВЦЭМ!$D$34:$D$777,СВЦЭМ!$A$34:$A$777,$A143,СВЦЭМ!$B$34:$B$777,D$119)+'СЕТ СН'!$I$11+СВЦЭМ!$D$10+'СЕТ СН'!$I$6-'СЕТ СН'!$I$23</f>
        <v>1924.6374981400004</v>
      </c>
      <c r="E143" s="37">
        <f>SUMIFS(СВЦЭМ!$D$34:$D$777,СВЦЭМ!$A$34:$A$777,$A143,СВЦЭМ!$B$34:$B$777,E$119)+'СЕТ СН'!$I$11+СВЦЭМ!$D$10+'СЕТ СН'!$I$6-'СЕТ СН'!$I$23</f>
        <v>1934.3605285700005</v>
      </c>
      <c r="F143" s="37">
        <f>SUMIFS(СВЦЭМ!$D$34:$D$777,СВЦЭМ!$A$34:$A$777,$A143,СВЦЭМ!$B$34:$B$777,F$119)+'СЕТ СН'!$I$11+СВЦЭМ!$D$10+'СЕТ СН'!$I$6-'СЕТ СН'!$I$23</f>
        <v>1932.8166172600004</v>
      </c>
      <c r="G143" s="37">
        <f>SUMIFS(СВЦЭМ!$D$34:$D$777,СВЦЭМ!$A$34:$A$777,$A143,СВЦЭМ!$B$34:$B$777,G$119)+'СЕТ СН'!$I$11+СВЦЭМ!$D$10+'СЕТ СН'!$I$6-'СЕТ СН'!$I$23</f>
        <v>1933.0340285500001</v>
      </c>
      <c r="H143" s="37">
        <f>SUMIFS(СВЦЭМ!$D$34:$D$777,СВЦЭМ!$A$34:$A$777,$A143,СВЦЭМ!$B$34:$B$777,H$119)+'СЕТ СН'!$I$11+СВЦЭМ!$D$10+'СЕТ СН'!$I$6-'СЕТ СН'!$I$23</f>
        <v>1891.2766553500001</v>
      </c>
      <c r="I143" s="37">
        <f>SUMIFS(СВЦЭМ!$D$34:$D$777,СВЦЭМ!$A$34:$A$777,$A143,СВЦЭМ!$B$34:$B$777,I$119)+'СЕТ СН'!$I$11+СВЦЭМ!$D$10+'СЕТ СН'!$I$6-'СЕТ СН'!$I$23</f>
        <v>1867.1507234600003</v>
      </c>
      <c r="J143" s="37">
        <f>SUMIFS(СВЦЭМ!$D$34:$D$777,СВЦЭМ!$A$34:$A$777,$A143,СВЦЭМ!$B$34:$B$777,J$119)+'СЕТ СН'!$I$11+СВЦЭМ!$D$10+'СЕТ СН'!$I$6-'СЕТ СН'!$I$23</f>
        <v>1809.0679647300003</v>
      </c>
      <c r="K143" s="37">
        <f>SUMIFS(СВЦЭМ!$D$34:$D$777,СВЦЭМ!$A$34:$A$777,$A143,СВЦЭМ!$B$34:$B$777,K$119)+'СЕТ СН'!$I$11+СВЦЭМ!$D$10+'СЕТ СН'!$I$6-'СЕТ СН'!$I$23</f>
        <v>1804.6482477899999</v>
      </c>
      <c r="L143" s="37">
        <f>SUMIFS(СВЦЭМ!$D$34:$D$777,СВЦЭМ!$A$34:$A$777,$A143,СВЦЭМ!$B$34:$B$777,L$119)+'СЕТ СН'!$I$11+СВЦЭМ!$D$10+'СЕТ СН'!$I$6-'СЕТ СН'!$I$23</f>
        <v>1804.1918811</v>
      </c>
      <c r="M143" s="37">
        <f>SUMIFS(СВЦЭМ!$D$34:$D$777,СВЦЭМ!$A$34:$A$777,$A143,СВЦЭМ!$B$34:$B$777,M$119)+'СЕТ СН'!$I$11+СВЦЭМ!$D$10+'СЕТ СН'!$I$6-'СЕТ СН'!$I$23</f>
        <v>1813.5028833699998</v>
      </c>
      <c r="N143" s="37">
        <f>SUMIFS(СВЦЭМ!$D$34:$D$777,СВЦЭМ!$A$34:$A$777,$A143,СВЦЭМ!$B$34:$B$777,N$119)+'СЕТ СН'!$I$11+СВЦЭМ!$D$10+'СЕТ СН'!$I$6-'СЕТ СН'!$I$23</f>
        <v>1805.7626657600003</v>
      </c>
      <c r="O143" s="37">
        <f>SUMIFS(СВЦЭМ!$D$34:$D$777,СВЦЭМ!$A$34:$A$777,$A143,СВЦЭМ!$B$34:$B$777,O$119)+'СЕТ СН'!$I$11+СВЦЭМ!$D$10+'СЕТ СН'!$I$6-'СЕТ СН'!$I$23</f>
        <v>1847.4857545499999</v>
      </c>
      <c r="P143" s="37">
        <f>SUMIFS(СВЦЭМ!$D$34:$D$777,СВЦЭМ!$A$34:$A$777,$A143,СВЦЭМ!$B$34:$B$777,P$119)+'СЕТ СН'!$I$11+СВЦЭМ!$D$10+'СЕТ СН'!$I$6-'СЕТ СН'!$I$23</f>
        <v>1863.3419703899999</v>
      </c>
      <c r="Q143" s="37">
        <f>SUMIFS(СВЦЭМ!$D$34:$D$777,СВЦЭМ!$A$34:$A$777,$A143,СВЦЭМ!$B$34:$B$777,Q$119)+'СЕТ СН'!$I$11+СВЦЭМ!$D$10+'СЕТ СН'!$I$6-'СЕТ СН'!$I$23</f>
        <v>1866.4118591300003</v>
      </c>
      <c r="R143" s="37">
        <f>SUMIFS(СВЦЭМ!$D$34:$D$777,СВЦЭМ!$A$34:$A$777,$A143,СВЦЭМ!$B$34:$B$777,R$119)+'СЕТ СН'!$I$11+СВЦЭМ!$D$10+'СЕТ СН'!$I$6-'СЕТ СН'!$I$23</f>
        <v>1864.2947133100001</v>
      </c>
      <c r="S143" s="37">
        <f>SUMIFS(СВЦЭМ!$D$34:$D$777,СВЦЭМ!$A$34:$A$777,$A143,СВЦЭМ!$B$34:$B$777,S$119)+'СЕТ СН'!$I$11+СВЦЭМ!$D$10+'СЕТ СН'!$I$6-'СЕТ СН'!$I$23</f>
        <v>1835.28472994</v>
      </c>
      <c r="T143" s="37">
        <f>SUMIFS(СВЦЭМ!$D$34:$D$777,СВЦЭМ!$A$34:$A$777,$A143,СВЦЭМ!$B$34:$B$777,T$119)+'СЕТ СН'!$I$11+СВЦЭМ!$D$10+'СЕТ СН'!$I$6-'СЕТ СН'!$I$23</f>
        <v>1795.7849582899998</v>
      </c>
      <c r="U143" s="37">
        <f>SUMIFS(СВЦЭМ!$D$34:$D$777,СВЦЭМ!$A$34:$A$777,$A143,СВЦЭМ!$B$34:$B$777,U$119)+'СЕТ СН'!$I$11+СВЦЭМ!$D$10+'СЕТ СН'!$I$6-'СЕТ СН'!$I$23</f>
        <v>1794.8144596800003</v>
      </c>
      <c r="V143" s="37">
        <f>SUMIFS(СВЦЭМ!$D$34:$D$777,СВЦЭМ!$A$34:$A$777,$A143,СВЦЭМ!$B$34:$B$777,V$119)+'СЕТ СН'!$I$11+СВЦЭМ!$D$10+'СЕТ СН'!$I$6-'СЕТ СН'!$I$23</f>
        <v>1815.1255602000001</v>
      </c>
      <c r="W143" s="37">
        <f>SUMIFS(СВЦЭМ!$D$34:$D$777,СВЦЭМ!$A$34:$A$777,$A143,СВЦЭМ!$B$34:$B$777,W$119)+'СЕТ СН'!$I$11+СВЦЭМ!$D$10+'СЕТ СН'!$I$6-'СЕТ СН'!$I$23</f>
        <v>1819.1823951100005</v>
      </c>
      <c r="X143" s="37">
        <f>SUMIFS(СВЦЭМ!$D$34:$D$777,СВЦЭМ!$A$34:$A$777,$A143,СВЦЭМ!$B$34:$B$777,X$119)+'СЕТ СН'!$I$11+СВЦЭМ!$D$10+'СЕТ СН'!$I$6-'СЕТ СН'!$I$23</f>
        <v>1839.5985652500003</v>
      </c>
      <c r="Y143" s="37">
        <f>SUMIFS(СВЦЭМ!$D$34:$D$777,СВЦЭМ!$A$34:$A$777,$A143,СВЦЭМ!$B$34:$B$777,Y$119)+'СЕТ СН'!$I$11+СВЦЭМ!$D$10+'СЕТ СН'!$I$6-'СЕТ СН'!$I$23</f>
        <v>1887.0039078400005</v>
      </c>
    </row>
    <row r="144" spans="1:25" ht="15.75" x14ac:dyDescent="0.2">
      <c r="A144" s="36">
        <f t="shared" si="3"/>
        <v>42760</v>
      </c>
      <c r="B144" s="37">
        <f>SUMIFS(СВЦЭМ!$D$34:$D$777,СВЦЭМ!$A$34:$A$777,$A144,СВЦЭМ!$B$34:$B$777,B$119)+'СЕТ СН'!$I$11+СВЦЭМ!$D$10+'СЕТ СН'!$I$6-'СЕТ СН'!$I$23</f>
        <v>1902.6343499499999</v>
      </c>
      <c r="C144" s="37">
        <f>SUMIFS(СВЦЭМ!$D$34:$D$777,СВЦЭМ!$A$34:$A$777,$A144,СВЦЭМ!$B$34:$B$777,C$119)+'СЕТ СН'!$I$11+СВЦЭМ!$D$10+'СЕТ СН'!$I$6-'СЕТ СН'!$I$23</f>
        <v>1922.5197204900001</v>
      </c>
      <c r="D144" s="37">
        <f>SUMIFS(СВЦЭМ!$D$34:$D$777,СВЦЭМ!$A$34:$A$777,$A144,СВЦЭМ!$B$34:$B$777,D$119)+'СЕТ СН'!$I$11+СВЦЭМ!$D$10+'СЕТ СН'!$I$6-'СЕТ СН'!$I$23</f>
        <v>1943.3263194299998</v>
      </c>
      <c r="E144" s="37">
        <f>SUMIFS(СВЦЭМ!$D$34:$D$777,СВЦЭМ!$A$34:$A$777,$A144,СВЦЭМ!$B$34:$B$777,E$119)+'СЕТ СН'!$I$11+СВЦЭМ!$D$10+'СЕТ СН'!$I$6-'СЕТ СН'!$I$23</f>
        <v>1951.4724560900004</v>
      </c>
      <c r="F144" s="37">
        <f>SUMIFS(СВЦЭМ!$D$34:$D$777,СВЦЭМ!$A$34:$A$777,$A144,СВЦЭМ!$B$34:$B$777,F$119)+'СЕТ СН'!$I$11+СВЦЭМ!$D$10+'СЕТ СН'!$I$6-'СЕТ СН'!$I$23</f>
        <v>1950.7799342799999</v>
      </c>
      <c r="G144" s="37">
        <f>SUMIFS(СВЦЭМ!$D$34:$D$777,СВЦЭМ!$A$34:$A$777,$A144,СВЦЭМ!$B$34:$B$777,G$119)+'СЕТ СН'!$I$11+СВЦЭМ!$D$10+'СЕТ СН'!$I$6-'СЕТ СН'!$I$23</f>
        <v>1948.91296358</v>
      </c>
      <c r="H144" s="37">
        <f>SUMIFS(СВЦЭМ!$D$34:$D$777,СВЦЭМ!$A$34:$A$777,$A144,СВЦЭМ!$B$34:$B$777,H$119)+'СЕТ СН'!$I$11+СВЦЭМ!$D$10+'СЕТ СН'!$I$6-'СЕТ СН'!$I$23</f>
        <v>1899.5612334200005</v>
      </c>
      <c r="I144" s="37">
        <f>SUMIFS(СВЦЭМ!$D$34:$D$777,СВЦЭМ!$A$34:$A$777,$A144,СВЦЭМ!$B$34:$B$777,I$119)+'СЕТ СН'!$I$11+СВЦЭМ!$D$10+'СЕТ СН'!$I$6-'СЕТ СН'!$I$23</f>
        <v>1852.9949889300001</v>
      </c>
      <c r="J144" s="37">
        <f>SUMIFS(СВЦЭМ!$D$34:$D$777,СВЦЭМ!$A$34:$A$777,$A144,СВЦЭМ!$B$34:$B$777,J$119)+'СЕТ СН'!$I$11+СВЦЭМ!$D$10+'СЕТ СН'!$I$6-'СЕТ СН'!$I$23</f>
        <v>1810.7207604100004</v>
      </c>
      <c r="K144" s="37">
        <f>SUMIFS(СВЦЭМ!$D$34:$D$777,СВЦЭМ!$A$34:$A$777,$A144,СВЦЭМ!$B$34:$B$777,K$119)+'СЕТ СН'!$I$11+СВЦЭМ!$D$10+'СЕТ СН'!$I$6-'СЕТ СН'!$I$23</f>
        <v>1814.7459782800001</v>
      </c>
      <c r="L144" s="37">
        <f>SUMIFS(СВЦЭМ!$D$34:$D$777,СВЦЭМ!$A$34:$A$777,$A144,СВЦЭМ!$B$34:$B$777,L$119)+'СЕТ СН'!$I$11+СВЦЭМ!$D$10+'СЕТ СН'!$I$6-'СЕТ СН'!$I$23</f>
        <v>1811.0845768999998</v>
      </c>
      <c r="M144" s="37">
        <f>SUMIFS(СВЦЭМ!$D$34:$D$777,СВЦЭМ!$A$34:$A$777,$A144,СВЦЭМ!$B$34:$B$777,M$119)+'СЕТ СН'!$I$11+СВЦЭМ!$D$10+'СЕТ СН'!$I$6-'СЕТ СН'!$I$23</f>
        <v>1804.2991885199999</v>
      </c>
      <c r="N144" s="37">
        <f>SUMIFS(СВЦЭМ!$D$34:$D$777,СВЦЭМ!$A$34:$A$777,$A144,СВЦЭМ!$B$34:$B$777,N$119)+'СЕТ СН'!$I$11+СВЦЭМ!$D$10+'СЕТ СН'!$I$6-'СЕТ СН'!$I$23</f>
        <v>1816.9488035800005</v>
      </c>
      <c r="O144" s="37">
        <f>SUMIFS(СВЦЭМ!$D$34:$D$777,СВЦЭМ!$A$34:$A$777,$A144,СВЦЭМ!$B$34:$B$777,O$119)+'СЕТ СН'!$I$11+СВЦЭМ!$D$10+'СЕТ СН'!$I$6-'СЕТ СН'!$I$23</f>
        <v>1810.6433458700003</v>
      </c>
      <c r="P144" s="37">
        <f>SUMIFS(СВЦЭМ!$D$34:$D$777,СВЦЭМ!$A$34:$A$777,$A144,СВЦЭМ!$B$34:$B$777,P$119)+'СЕТ СН'!$I$11+СВЦЭМ!$D$10+'СЕТ СН'!$I$6-'СЕТ СН'!$I$23</f>
        <v>1824.0997109099999</v>
      </c>
      <c r="Q144" s="37">
        <f>SUMIFS(СВЦЭМ!$D$34:$D$777,СВЦЭМ!$A$34:$A$777,$A144,СВЦЭМ!$B$34:$B$777,Q$119)+'СЕТ СН'!$I$11+СВЦЭМ!$D$10+'СЕТ СН'!$I$6-'СЕТ СН'!$I$23</f>
        <v>1832.7871330300004</v>
      </c>
      <c r="R144" s="37">
        <f>SUMIFS(СВЦЭМ!$D$34:$D$777,СВЦЭМ!$A$34:$A$777,$A144,СВЦЭМ!$B$34:$B$777,R$119)+'СЕТ СН'!$I$11+СВЦЭМ!$D$10+'СЕТ СН'!$I$6-'СЕТ СН'!$I$23</f>
        <v>1832.5092455499998</v>
      </c>
      <c r="S144" s="37">
        <f>SUMIFS(СВЦЭМ!$D$34:$D$777,СВЦЭМ!$A$34:$A$777,$A144,СВЦЭМ!$B$34:$B$777,S$119)+'СЕТ СН'!$I$11+СВЦЭМ!$D$10+'СЕТ СН'!$I$6-'СЕТ СН'!$I$23</f>
        <v>1820.0451471400002</v>
      </c>
      <c r="T144" s="37">
        <f>SUMIFS(СВЦЭМ!$D$34:$D$777,СВЦЭМ!$A$34:$A$777,$A144,СВЦЭМ!$B$34:$B$777,T$119)+'СЕТ СН'!$I$11+СВЦЭМ!$D$10+'СЕТ СН'!$I$6-'СЕТ СН'!$I$23</f>
        <v>1812.7359404400004</v>
      </c>
      <c r="U144" s="37">
        <f>SUMIFS(СВЦЭМ!$D$34:$D$777,СВЦЭМ!$A$34:$A$777,$A144,СВЦЭМ!$B$34:$B$777,U$119)+'СЕТ СН'!$I$11+СВЦЭМ!$D$10+'СЕТ СН'!$I$6-'СЕТ СН'!$I$23</f>
        <v>1812.29983674</v>
      </c>
      <c r="V144" s="37">
        <f>SUMIFS(СВЦЭМ!$D$34:$D$777,СВЦЭМ!$A$34:$A$777,$A144,СВЦЭМ!$B$34:$B$777,V$119)+'СЕТ СН'!$I$11+СВЦЭМ!$D$10+'СЕТ СН'!$I$6-'СЕТ СН'!$I$23</f>
        <v>1817.6667631099999</v>
      </c>
      <c r="W144" s="37">
        <f>SUMIFS(СВЦЭМ!$D$34:$D$777,СВЦЭМ!$A$34:$A$777,$A144,СВЦЭМ!$B$34:$B$777,W$119)+'СЕТ СН'!$I$11+СВЦЭМ!$D$10+'СЕТ СН'!$I$6-'СЕТ СН'!$I$23</f>
        <v>1832.2057583599999</v>
      </c>
      <c r="X144" s="37">
        <f>SUMIFS(СВЦЭМ!$D$34:$D$777,СВЦЭМ!$A$34:$A$777,$A144,СВЦЭМ!$B$34:$B$777,X$119)+'СЕТ СН'!$I$11+СВЦЭМ!$D$10+'СЕТ СН'!$I$6-'СЕТ СН'!$I$23</f>
        <v>1855.0533520300005</v>
      </c>
      <c r="Y144" s="37">
        <f>SUMIFS(СВЦЭМ!$D$34:$D$777,СВЦЭМ!$A$34:$A$777,$A144,СВЦЭМ!$B$34:$B$777,Y$119)+'СЕТ СН'!$I$11+СВЦЭМ!$D$10+'СЕТ СН'!$I$6-'СЕТ СН'!$I$23</f>
        <v>1884.4128662700004</v>
      </c>
    </row>
    <row r="145" spans="1:27" ht="15.75" x14ac:dyDescent="0.2">
      <c r="A145" s="36">
        <f t="shared" si="3"/>
        <v>42761</v>
      </c>
      <c r="B145" s="37">
        <f>SUMIFS(СВЦЭМ!$D$34:$D$777,СВЦЭМ!$A$34:$A$777,$A145,СВЦЭМ!$B$34:$B$777,B$119)+'СЕТ СН'!$I$11+СВЦЭМ!$D$10+'СЕТ СН'!$I$6-'СЕТ СН'!$I$23</f>
        <v>1917.8641631</v>
      </c>
      <c r="C145" s="37">
        <f>SUMIFS(СВЦЭМ!$D$34:$D$777,СВЦЭМ!$A$34:$A$777,$A145,СВЦЭМ!$B$34:$B$777,C$119)+'СЕТ СН'!$I$11+СВЦЭМ!$D$10+'СЕТ СН'!$I$6-'СЕТ СН'!$I$23</f>
        <v>1953.4525487600004</v>
      </c>
      <c r="D145" s="37">
        <f>SUMIFS(СВЦЭМ!$D$34:$D$777,СВЦЭМ!$A$34:$A$777,$A145,СВЦЭМ!$B$34:$B$777,D$119)+'СЕТ СН'!$I$11+СВЦЭМ!$D$10+'СЕТ СН'!$I$6-'СЕТ СН'!$I$23</f>
        <v>1979.1879837300003</v>
      </c>
      <c r="E145" s="37">
        <f>SUMIFS(СВЦЭМ!$D$34:$D$777,СВЦЭМ!$A$34:$A$777,$A145,СВЦЭМ!$B$34:$B$777,E$119)+'СЕТ СН'!$I$11+СВЦЭМ!$D$10+'СЕТ СН'!$I$6-'СЕТ СН'!$I$23</f>
        <v>1992.96840729</v>
      </c>
      <c r="F145" s="37">
        <f>SUMIFS(СВЦЭМ!$D$34:$D$777,СВЦЭМ!$A$34:$A$777,$A145,СВЦЭМ!$B$34:$B$777,F$119)+'СЕТ СН'!$I$11+СВЦЭМ!$D$10+'СЕТ СН'!$I$6-'СЕТ СН'!$I$23</f>
        <v>1988.4619441100003</v>
      </c>
      <c r="G145" s="37">
        <f>SUMIFS(СВЦЭМ!$D$34:$D$777,СВЦЭМ!$A$34:$A$777,$A145,СВЦЭМ!$B$34:$B$777,G$119)+'СЕТ СН'!$I$11+СВЦЭМ!$D$10+'СЕТ СН'!$I$6-'СЕТ СН'!$I$23</f>
        <v>1969.0660287800001</v>
      </c>
      <c r="H145" s="37">
        <f>SUMIFS(СВЦЭМ!$D$34:$D$777,СВЦЭМ!$A$34:$A$777,$A145,СВЦЭМ!$B$34:$B$777,H$119)+'СЕТ СН'!$I$11+СВЦЭМ!$D$10+'СЕТ СН'!$I$6-'СЕТ СН'!$I$23</f>
        <v>1916.7342128800001</v>
      </c>
      <c r="I145" s="37">
        <f>SUMIFS(СВЦЭМ!$D$34:$D$777,СВЦЭМ!$A$34:$A$777,$A145,СВЦЭМ!$B$34:$B$777,I$119)+'СЕТ СН'!$I$11+СВЦЭМ!$D$10+'СЕТ СН'!$I$6-'СЕТ СН'!$I$23</f>
        <v>1859.32556234</v>
      </c>
      <c r="J145" s="37">
        <f>SUMIFS(СВЦЭМ!$D$34:$D$777,СВЦЭМ!$A$34:$A$777,$A145,СВЦЭМ!$B$34:$B$777,J$119)+'СЕТ СН'!$I$11+СВЦЭМ!$D$10+'СЕТ СН'!$I$6-'СЕТ СН'!$I$23</f>
        <v>1822.6866523300005</v>
      </c>
      <c r="K145" s="37">
        <f>SUMIFS(СВЦЭМ!$D$34:$D$777,СВЦЭМ!$A$34:$A$777,$A145,СВЦЭМ!$B$34:$B$777,K$119)+'СЕТ СН'!$I$11+СВЦЭМ!$D$10+'СЕТ СН'!$I$6-'СЕТ СН'!$I$23</f>
        <v>1799.8934111400004</v>
      </c>
      <c r="L145" s="37">
        <f>SUMIFS(СВЦЭМ!$D$34:$D$777,СВЦЭМ!$A$34:$A$777,$A145,СВЦЭМ!$B$34:$B$777,L$119)+'СЕТ СН'!$I$11+СВЦЭМ!$D$10+'СЕТ СН'!$I$6-'СЕТ СН'!$I$23</f>
        <v>1789.7057789600003</v>
      </c>
      <c r="M145" s="37">
        <f>SUMIFS(СВЦЭМ!$D$34:$D$777,СВЦЭМ!$A$34:$A$777,$A145,СВЦЭМ!$B$34:$B$777,M$119)+'СЕТ СН'!$I$11+СВЦЭМ!$D$10+'СЕТ СН'!$I$6-'СЕТ СН'!$I$23</f>
        <v>1811.9310705400003</v>
      </c>
      <c r="N145" s="37">
        <f>SUMIFS(СВЦЭМ!$D$34:$D$777,СВЦЭМ!$A$34:$A$777,$A145,СВЦЭМ!$B$34:$B$777,N$119)+'СЕТ СН'!$I$11+СВЦЭМ!$D$10+'СЕТ СН'!$I$6-'СЕТ СН'!$I$23</f>
        <v>1824.6602947199999</v>
      </c>
      <c r="O145" s="37">
        <f>SUMIFS(СВЦЭМ!$D$34:$D$777,СВЦЭМ!$A$34:$A$777,$A145,СВЦЭМ!$B$34:$B$777,O$119)+'СЕТ СН'!$I$11+СВЦЭМ!$D$10+'СЕТ СН'!$I$6-'СЕТ СН'!$I$23</f>
        <v>1866.6924929500001</v>
      </c>
      <c r="P145" s="37">
        <f>SUMIFS(СВЦЭМ!$D$34:$D$777,СВЦЭМ!$A$34:$A$777,$A145,СВЦЭМ!$B$34:$B$777,P$119)+'СЕТ СН'!$I$11+СВЦЭМ!$D$10+'СЕТ СН'!$I$6-'СЕТ СН'!$I$23</f>
        <v>1870.9629840200005</v>
      </c>
      <c r="Q145" s="37">
        <f>SUMIFS(СВЦЭМ!$D$34:$D$777,СВЦЭМ!$A$34:$A$777,$A145,СВЦЭМ!$B$34:$B$777,Q$119)+'СЕТ СН'!$I$11+СВЦЭМ!$D$10+'СЕТ СН'!$I$6-'СЕТ СН'!$I$23</f>
        <v>1876.54727654</v>
      </c>
      <c r="R145" s="37">
        <f>SUMIFS(СВЦЭМ!$D$34:$D$777,СВЦЭМ!$A$34:$A$777,$A145,СВЦЭМ!$B$34:$B$777,R$119)+'СЕТ СН'!$I$11+СВЦЭМ!$D$10+'СЕТ СН'!$I$6-'СЕТ СН'!$I$23</f>
        <v>1880.1292794999999</v>
      </c>
      <c r="S145" s="37">
        <f>SUMIFS(СВЦЭМ!$D$34:$D$777,СВЦЭМ!$A$34:$A$777,$A145,СВЦЭМ!$B$34:$B$777,S$119)+'СЕТ СН'!$I$11+СВЦЭМ!$D$10+'СЕТ СН'!$I$6-'СЕТ СН'!$I$23</f>
        <v>1844.3416199399999</v>
      </c>
      <c r="T145" s="37">
        <f>SUMIFS(СВЦЭМ!$D$34:$D$777,СВЦЭМ!$A$34:$A$777,$A145,СВЦЭМ!$B$34:$B$777,T$119)+'СЕТ СН'!$I$11+СВЦЭМ!$D$10+'СЕТ СН'!$I$6-'СЕТ СН'!$I$23</f>
        <v>1793.5984483100001</v>
      </c>
      <c r="U145" s="37">
        <f>SUMIFS(СВЦЭМ!$D$34:$D$777,СВЦЭМ!$A$34:$A$777,$A145,СВЦЭМ!$B$34:$B$777,U$119)+'СЕТ СН'!$I$11+СВЦЭМ!$D$10+'СЕТ СН'!$I$6-'СЕТ СН'!$I$23</f>
        <v>1784.1547029900003</v>
      </c>
      <c r="V145" s="37">
        <f>SUMIFS(СВЦЭМ!$D$34:$D$777,СВЦЭМ!$A$34:$A$777,$A145,СВЦЭМ!$B$34:$B$777,V$119)+'СЕТ СН'!$I$11+СВЦЭМ!$D$10+'СЕТ СН'!$I$6-'СЕТ СН'!$I$23</f>
        <v>1799.3586999600002</v>
      </c>
      <c r="W145" s="37">
        <f>SUMIFS(СВЦЭМ!$D$34:$D$777,СВЦЭМ!$A$34:$A$777,$A145,СВЦЭМ!$B$34:$B$777,W$119)+'СЕТ СН'!$I$11+СВЦЭМ!$D$10+'СЕТ СН'!$I$6-'СЕТ СН'!$I$23</f>
        <v>1818.6917514100001</v>
      </c>
      <c r="X145" s="37">
        <f>SUMIFS(СВЦЭМ!$D$34:$D$777,СВЦЭМ!$A$34:$A$777,$A145,СВЦЭМ!$B$34:$B$777,X$119)+'СЕТ СН'!$I$11+СВЦЭМ!$D$10+'СЕТ СН'!$I$6-'СЕТ СН'!$I$23</f>
        <v>1849.6781003100004</v>
      </c>
      <c r="Y145" s="37">
        <f>SUMIFS(СВЦЭМ!$D$34:$D$777,СВЦЭМ!$A$34:$A$777,$A145,СВЦЭМ!$B$34:$B$777,Y$119)+'СЕТ СН'!$I$11+СВЦЭМ!$D$10+'СЕТ СН'!$I$6-'СЕТ СН'!$I$23</f>
        <v>1884.2619980400004</v>
      </c>
    </row>
    <row r="146" spans="1:27" ht="15.75" x14ac:dyDescent="0.2">
      <c r="A146" s="36">
        <f t="shared" si="3"/>
        <v>42762</v>
      </c>
      <c r="B146" s="37">
        <f>SUMIFS(СВЦЭМ!$D$34:$D$777,СВЦЭМ!$A$34:$A$777,$A146,СВЦЭМ!$B$34:$B$777,B$119)+'СЕТ СН'!$I$11+СВЦЭМ!$D$10+'СЕТ СН'!$I$6-'СЕТ СН'!$I$23</f>
        <v>1867.3543341499999</v>
      </c>
      <c r="C146" s="37">
        <f>SUMIFS(СВЦЭМ!$D$34:$D$777,СВЦЭМ!$A$34:$A$777,$A146,СВЦЭМ!$B$34:$B$777,C$119)+'СЕТ СН'!$I$11+СВЦЭМ!$D$10+'СЕТ СН'!$I$6-'СЕТ СН'!$I$23</f>
        <v>1901.7428330499997</v>
      </c>
      <c r="D146" s="37">
        <f>SUMIFS(СВЦЭМ!$D$34:$D$777,СВЦЭМ!$A$34:$A$777,$A146,СВЦЭМ!$B$34:$B$777,D$119)+'СЕТ СН'!$I$11+СВЦЭМ!$D$10+'СЕТ СН'!$I$6-'СЕТ СН'!$I$23</f>
        <v>1921.9219501600001</v>
      </c>
      <c r="E146" s="37">
        <f>SUMIFS(СВЦЭМ!$D$34:$D$777,СВЦЭМ!$A$34:$A$777,$A146,СВЦЭМ!$B$34:$B$777,E$119)+'СЕТ СН'!$I$11+СВЦЭМ!$D$10+'СЕТ СН'!$I$6-'СЕТ СН'!$I$23</f>
        <v>1954.3194762800003</v>
      </c>
      <c r="F146" s="37">
        <f>SUMIFS(СВЦЭМ!$D$34:$D$777,СВЦЭМ!$A$34:$A$777,$A146,СВЦЭМ!$B$34:$B$777,F$119)+'СЕТ СН'!$I$11+СВЦЭМ!$D$10+'СЕТ СН'!$I$6-'СЕТ СН'!$I$23</f>
        <v>1966.4183883100004</v>
      </c>
      <c r="G146" s="37">
        <f>SUMIFS(СВЦЭМ!$D$34:$D$777,СВЦЭМ!$A$34:$A$777,$A146,СВЦЭМ!$B$34:$B$777,G$119)+'СЕТ СН'!$I$11+СВЦЭМ!$D$10+'СЕТ СН'!$I$6-'СЕТ СН'!$I$23</f>
        <v>1965.6687758600001</v>
      </c>
      <c r="H146" s="37">
        <f>SUMIFS(СВЦЭМ!$D$34:$D$777,СВЦЭМ!$A$34:$A$777,$A146,СВЦЭМ!$B$34:$B$777,H$119)+'СЕТ СН'!$I$11+СВЦЭМ!$D$10+'СЕТ СН'!$I$6-'СЕТ СН'!$I$23</f>
        <v>1928.1942667800004</v>
      </c>
      <c r="I146" s="37">
        <f>SUMIFS(СВЦЭМ!$D$34:$D$777,СВЦЭМ!$A$34:$A$777,$A146,СВЦЭМ!$B$34:$B$777,I$119)+'СЕТ СН'!$I$11+СВЦЭМ!$D$10+'СЕТ СН'!$I$6-'СЕТ СН'!$I$23</f>
        <v>1875.8282265400003</v>
      </c>
      <c r="J146" s="37">
        <f>SUMIFS(СВЦЭМ!$D$34:$D$777,СВЦЭМ!$A$34:$A$777,$A146,СВЦЭМ!$B$34:$B$777,J$119)+'СЕТ СН'!$I$11+СВЦЭМ!$D$10+'СЕТ СН'!$I$6-'СЕТ СН'!$I$23</f>
        <v>1841.4657310600001</v>
      </c>
      <c r="K146" s="37">
        <f>SUMIFS(СВЦЭМ!$D$34:$D$777,СВЦЭМ!$A$34:$A$777,$A146,СВЦЭМ!$B$34:$B$777,K$119)+'СЕТ СН'!$I$11+СВЦЭМ!$D$10+'СЕТ СН'!$I$6-'СЕТ СН'!$I$23</f>
        <v>1822.6150182000001</v>
      </c>
      <c r="L146" s="37">
        <f>SUMIFS(СВЦЭМ!$D$34:$D$777,СВЦЭМ!$A$34:$A$777,$A146,СВЦЭМ!$B$34:$B$777,L$119)+'СЕТ СН'!$I$11+СВЦЭМ!$D$10+'СЕТ СН'!$I$6-'СЕТ СН'!$I$23</f>
        <v>1814.3282443600001</v>
      </c>
      <c r="M146" s="37">
        <f>SUMIFS(СВЦЭМ!$D$34:$D$777,СВЦЭМ!$A$34:$A$777,$A146,СВЦЭМ!$B$34:$B$777,M$119)+'СЕТ СН'!$I$11+СВЦЭМ!$D$10+'СЕТ СН'!$I$6-'СЕТ СН'!$I$23</f>
        <v>1825.11500858</v>
      </c>
      <c r="N146" s="37">
        <f>SUMIFS(СВЦЭМ!$D$34:$D$777,СВЦЭМ!$A$34:$A$777,$A146,СВЦЭМ!$B$34:$B$777,N$119)+'СЕТ СН'!$I$11+СВЦЭМ!$D$10+'СЕТ СН'!$I$6-'СЕТ СН'!$I$23</f>
        <v>1849.4541917400002</v>
      </c>
      <c r="O146" s="37">
        <f>SUMIFS(СВЦЭМ!$D$34:$D$777,СВЦЭМ!$A$34:$A$777,$A146,СВЦЭМ!$B$34:$B$777,O$119)+'СЕТ СН'!$I$11+СВЦЭМ!$D$10+'СЕТ СН'!$I$6-'СЕТ СН'!$I$23</f>
        <v>1864.3418703100001</v>
      </c>
      <c r="P146" s="37">
        <f>SUMIFS(СВЦЭМ!$D$34:$D$777,СВЦЭМ!$A$34:$A$777,$A146,СВЦЭМ!$B$34:$B$777,P$119)+'СЕТ СН'!$I$11+СВЦЭМ!$D$10+'СЕТ СН'!$I$6-'СЕТ СН'!$I$23</f>
        <v>1872.45201086</v>
      </c>
      <c r="Q146" s="37">
        <f>SUMIFS(СВЦЭМ!$D$34:$D$777,СВЦЭМ!$A$34:$A$777,$A146,СВЦЭМ!$B$34:$B$777,Q$119)+'СЕТ СН'!$I$11+СВЦЭМ!$D$10+'СЕТ СН'!$I$6-'СЕТ СН'!$I$23</f>
        <v>1880.4353215900001</v>
      </c>
      <c r="R146" s="37">
        <f>SUMIFS(СВЦЭМ!$D$34:$D$777,СВЦЭМ!$A$34:$A$777,$A146,СВЦЭМ!$B$34:$B$777,R$119)+'СЕТ СН'!$I$11+СВЦЭМ!$D$10+'СЕТ СН'!$I$6-'СЕТ СН'!$I$23</f>
        <v>1877.5685178600002</v>
      </c>
      <c r="S146" s="37">
        <f>SUMIFS(СВЦЭМ!$D$34:$D$777,СВЦЭМ!$A$34:$A$777,$A146,СВЦЭМ!$B$34:$B$777,S$119)+'СЕТ СН'!$I$11+СВЦЭМ!$D$10+'СЕТ СН'!$I$6-'СЕТ СН'!$I$23</f>
        <v>1863.5281311400004</v>
      </c>
      <c r="T146" s="37">
        <f>SUMIFS(СВЦЭМ!$D$34:$D$777,СВЦЭМ!$A$34:$A$777,$A146,СВЦЭМ!$B$34:$B$777,T$119)+'СЕТ СН'!$I$11+СВЦЭМ!$D$10+'СЕТ СН'!$I$6-'СЕТ СН'!$I$23</f>
        <v>1816.7471029300004</v>
      </c>
      <c r="U146" s="37">
        <f>SUMIFS(СВЦЭМ!$D$34:$D$777,СВЦЭМ!$A$34:$A$777,$A146,СВЦЭМ!$B$34:$B$777,U$119)+'СЕТ СН'!$I$11+СВЦЭМ!$D$10+'СЕТ СН'!$I$6-'СЕТ СН'!$I$23</f>
        <v>1803.5753872499999</v>
      </c>
      <c r="V146" s="37">
        <f>SUMIFS(СВЦЭМ!$D$34:$D$777,СВЦЭМ!$A$34:$A$777,$A146,СВЦЭМ!$B$34:$B$777,V$119)+'СЕТ СН'!$I$11+СВЦЭМ!$D$10+'СЕТ СН'!$I$6-'СЕТ СН'!$I$23</f>
        <v>1821.14966869</v>
      </c>
      <c r="W146" s="37">
        <f>SUMIFS(СВЦЭМ!$D$34:$D$777,СВЦЭМ!$A$34:$A$777,$A146,СВЦЭМ!$B$34:$B$777,W$119)+'СЕТ СН'!$I$11+СВЦЭМ!$D$10+'СЕТ СН'!$I$6-'СЕТ СН'!$I$23</f>
        <v>1834.92338492</v>
      </c>
      <c r="X146" s="37">
        <f>SUMIFS(СВЦЭМ!$D$34:$D$777,СВЦЭМ!$A$34:$A$777,$A146,СВЦЭМ!$B$34:$B$777,X$119)+'СЕТ СН'!$I$11+СВЦЭМ!$D$10+'СЕТ СН'!$I$6-'СЕТ СН'!$I$23</f>
        <v>1855.43533708</v>
      </c>
      <c r="Y146" s="37">
        <f>SUMIFS(СВЦЭМ!$D$34:$D$777,СВЦЭМ!$A$34:$A$777,$A146,СВЦЭМ!$B$34:$B$777,Y$119)+'СЕТ СН'!$I$11+СВЦЭМ!$D$10+'СЕТ СН'!$I$6-'СЕТ СН'!$I$23</f>
        <v>1892.9030601599998</v>
      </c>
    </row>
    <row r="147" spans="1:27" ht="15.75" x14ac:dyDescent="0.2">
      <c r="A147" s="36">
        <f t="shared" si="3"/>
        <v>42763</v>
      </c>
      <c r="B147" s="37">
        <f>SUMIFS(СВЦЭМ!$D$34:$D$777,СВЦЭМ!$A$34:$A$777,$A147,СВЦЭМ!$B$34:$B$777,B$119)+'СЕТ СН'!$I$11+СВЦЭМ!$D$10+'СЕТ СН'!$I$6-'СЕТ СН'!$I$23</f>
        <v>1858.1743355500003</v>
      </c>
      <c r="C147" s="37">
        <f>SUMIFS(СВЦЭМ!$D$34:$D$777,СВЦЭМ!$A$34:$A$777,$A147,СВЦЭМ!$B$34:$B$777,C$119)+'СЕТ СН'!$I$11+СВЦЭМ!$D$10+'СЕТ СН'!$I$6-'СЕТ СН'!$I$23</f>
        <v>1885.1914026200002</v>
      </c>
      <c r="D147" s="37">
        <f>SUMIFS(СВЦЭМ!$D$34:$D$777,СВЦЭМ!$A$34:$A$777,$A147,СВЦЭМ!$B$34:$B$777,D$119)+'СЕТ СН'!$I$11+СВЦЭМ!$D$10+'СЕТ СН'!$I$6-'СЕТ СН'!$I$23</f>
        <v>1906.7504699500005</v>
      </c>
      <c r="E147" s="37">
        <f>SUMIFS(СВЦЭМ!$D$34:$D$777,СВЦЭМ!$A$34:$A$777,$A147,СВЦЭМ!$B$34:$B$777,E$119)+'СЕТ СН'!$I$11+СВЦЭМ!$D$10+'СЕТ СН'!$I$6-'СЕТ СН'!$I$23</f>
        <v>1921.6025975900002</v>
      </c>
      <c r="F147" s="37">
        <f>SUMIFS(СВЦЭМ!$D$34:$D$777,СВЦЭМ!$A$34:$A$777,$A147,СВЦЭМ!$B$34:$B$777,F$119)+'СЕТ СН'!$I$11+СВЦЭМ!$D$10+'СЕТ СН'!$I$6-'СЕТ СН'!$I$23</f>
        <v>1920.7488887700001</v>
      </c>
      <c r="G147" s="37">
        <f>SUMIFS(СВЦЭМ!$D$34:$D$777,СВЦЭМ!$A$34:$A$777,$A147,СВЦЭМ!$B$34:$B$777,G$119)+'СЕТ СН'!$I$11+СВЦЭМ!$D$10+'СЕТ СН'!$I$6-'СЕТ СН'!$I$23</f>
        <v>1912.5070099499999</v>
      </c>
      <c r="H147" s="37">
        <f>SUMIFS(СВЦЭМ!$D$34:$D$777,СВЦЭМ!$A$34:$A$777,$A147,СВЦЭМ!$B$34:$B$777,H$119)+'СЕТ СН'!$I$11+СВЦЭМ!$D$10+'СЕТ СН'!$I$6-'СЕТ СН'!$I$23</f>
        <v>1891.8359653500002</v>
      </c>
      <c r="I147" s="37">
        <f>SUMIFS(СВЦЭМ!$D$34:$D$777,СВЦЭМ!$A$34:$A$777,$A147,СВЦЭМ!$B$34:$B$777,I$119)+'СЕТ СН'!$I$11+СВЦЭМ!$D$10+'СЕТ СН'!$I$6-'СЕТ СН'!$I$23</f>
        <v>1871.7650983000003</v>
      </c>
      <c r="J147" s="37">
        <f>SUMIFS(СВЦЭМ!$D$34:$D$777,СВЦЭМ!$A$34:$A$777,$A147,СВЦЭМ!$B$34:$B$777,J$119)+'СЕТ СН'!$I$11+СВЦЭМ!$D$10+'СЕТ СН'!$I$6-'СЕТ СН'!$I$23</f>
        <v>1849.5632038599997</v>
      </c>
      <c r="K147" s="37">
        <f>SUMIFS(СВЦЭМ!$D$34:$D$777,СВЦЭМ!$A$34:$A$777,$A147,СВЦЭМ!$B$34:$B$777,K$119)+'СЕТ СН'!$I$11+СВЦЭМ!$D$10+'СЕТ СН'!$I$6-'СЕТ СН'!$I$23</f>
        <v>1821.8342516800003</v>
      </c>
      <c r="L147" s="37">
        <f>SUMIFS(СВЦЭМ!$D$34:$D$777,СВЦЭМ!$A$34:$A$777,$A147,СВЦЭМ!$B$34:$B$777,L$119)+'СЕТ СН'!$I$11+СВЦЭМ!$D$10+'СЕТ СН'!$I$6-'СЕТ СН'!$I$23</f>
        <v>1798.5841115700005</v>
      </c>
      <c r="M147" s="37">
        <f>SUMIFS(СВЦЭМ!$D$34:$D$777,СВЦЭМ!$A$34:$A$777,$A147,СВЦЭМ!$B$34:$B$777,M$119)+'СЕТ СН'!$I$11+СВЦЭМ!$D$10+'СЕТ СН'!$I$6-'СЕТ СН'!$I$23</f>
        <v>1800.9728452400004</v>
      </c>
      <c r="N147" s="37">
        <f>SUMIFS(СВЦЭМ!$D$34:$D$777,СВЦЭМ!$A$34:$A$777,$A147,СВЦЭМ!$B$34:$B$777,N$119)+'СЕТ СН'!$I$11+СВЦЭМ!$D$10+'СЕТ СН'!$I$6-'СЕТ СН'!$I$23</f>
        <v>1817.2254307600001</v>
      </c>
      <c r="O147" s="37">
        <f>SUMIFS(СВЦЭМ!$D$34:$D$777,СВЦЭМ!$A$34:$A$777,$A147,СВЦЭМ!$B$34:$B$777,O$119)+'СЕТ СН'!$I$11+СВЦЭМ!$D$10+'СЕТ СН'!$I$6-'СЕТ СН'!$I$23</f>
        <v>1831.0571878299997</v>
      </c>
      <c r="P147" s="37">
        <f>SUMIFS(СВЦЭМ!$D$34:$D$777,СВЦЭМ!$A$34:$A$777,$A147,СВЦЭМ!$B$34:$B$777,P$119)+'СЕТ СН'!$I$11+СВЦЭМ!$D$10+'СЕТ СН'!$I$6-'СЕТ СН'!$I$23</f>
        <v>1840.7364792400003</v>
      </c>
      <c r="Q147" s="37">
        <f>SUMIFS(СВЦЭМ!$D$34:$D$777,СВЦЭМ!$A$34:$A$777,$A147,СВЦЭМ!$B$34:$B$777,Q$119)+'СЕТ СН'!$I$11+СВЦЭМ!$D$10+'СЕТ СН'!$I$6-'СЕТ СН'!$I$23</f>
        <v>1847.0740546400002</v>
      </c>
      <c r="R147" s="37">
        <f>SUMIFS(СВЦЭМ!$D$34:$D$777,СВЦЭМ!$A$34:$A$777,$A147,СВЦЭМ!$B$34:$B$777,R$119)+'СЕТ СН'!$I$11+СВЦЭМ!$D$10+'СЕТ СН'!$I$6-'СЕТ СН'!$I$23</f>
        <v>1848.1784025699999</v>
      </c>
      <c r="S147" s="37">
        <f>SUMIFS(СВЦЭМ!$D$34:$D$777,СВЦЭМ!$A$34:$A$777,$A147,СВЦЭМ!$B$34:$B$777,S$119)+'СЕТ СН'!$I$11+СВЦЭМ!$D$10+'СЕТ СН'!$I$6-'СЕТ СН'!$I$23</f>
        <v>1825.6694763300002</v>
      </c>
      <c r="T147" s="37">
        <f>SUMIFS(СВЦЭМ!$D$34:$D$777,СВЦЭМ!$A$34:$A$777,$A147,СВЦЭМ!$B$34:$B$777,T$119)+'СЕТ СН'!$I$11+СВЦЭМ!$D$10+'СЕТ СН'!$I$6-'СЕТ СН'!$I$23</f>
        <v>1793.0854466000001</v>
      </c>
      <c r="U147" s="37">
        <f>SUMIFS(СВЦЭМ!$D$34:$D$777,СВЦЭМ!$A$34:$A$777,$A147,СВЦЭМ!$B$34:$B$777,U$119)+'СЕТ СН'!$I$11+СВЦЭМ!$D$10+'СЕТ СН'!$I$6-'СЕТ СН'!$I$23</f>
        <v>1783.7553376100004</v>
      </c>
      <c r="V147" s="37">
        <f>SUMIFS(СВЦЭМ!$D$34:$D$777,СВЦЭМ!$A$34:$A$777,$A147,СВЦЭМ!$B$34:$B$777,V$119)+'СЕТ СН'!$I$11+СВЦЭМ!$D$10+'СЕТ СН'!$I$6-'СЕТ СН'!$I$23</f>
        <v>1790.0959357600004</v>
      </c>
      <c r="W147" s="37">
        <f>SUMIFS(СВЦЭМ!$D$34:$D$777,СВЦЭМ!$A$34:$A$777,$A147,СВЦЭМ!$B$34:$B$777,W$119)+'СЕТ СН'!$I$11+СВЦЭМ!$D$10+'СЕТ СН'!$I$6-'СЕТ СН'!$I$23</f>
        <v>1804.1994754300003</v>
      </c>
      <c r="X147" s="37">
        <f>SUMIFS(СВЦЭМ!$D$34:$D$777,СВЦЭМ!$A$34:$A$777,$A147,СВЦЭМ!$B$34:$B$777,X$119)+'СЕТ СН'!$I$11+СВЦЭМ!$D$10+'СЕТ СН'!$I$6-'СЕТ СН'!$I$23</f>
        <v>1831.1157177000005</v>
      </c>
      <c r="Y147" s="37">
        <f>SUMIFS(СВЦЭМ!$D$34:$D$777,СВЦЭМ!$A$34:$A$777,$A147,СВЦЭМ!$B$34:$B$777,Y$119)+'СЕТ СН'!$I$11+СВЦЭМ!$D$10+'СЕТ СН'!$I$6-'СЕТ СН'!$I$23</f>
        <v>1871.41174873</v>
      </c>
    </row>
    <row r="148" spans="1:27" ht="15.75" x14ac:dyDescent="0.2">
      <c r="A148" s="36">
        <f t="shared" si="3"/>
        <v>42764</v>
      </c>
      <c r="B148" s="37">
        <f>SUMIFS(СВЦЭМ!$D$34:$D$777,СВЦЭМ!$A$34:$A$777,$A148,СВЦЭМ!$B$34:$B$777,B$119)+'СЕТ СН'!$I$11+СВЦЭМ!$D$10+'СЕТ СН'!$I$6-'СЕТ СН'!$I$23</f>
        <v>1912.7085115700002</v>
      </c>
      <c r="C148" s="37">
        <f>SUMIFS(СВЦЭМ!$D$34:$D$777,СВЦЭМ!$A$34:$A$777,$A148,СВЦЭМ!$B$34:$B$777,C$119)+'СЕТ СН'!$I$11+СВЦЭМ!$D$10+'СЕТ СН'!$I$6-'СЕТ СН'!$I$23</f>
        <v>1937.6740574900005</v>
      </c>
      <c r="D148" s="37">
        <f>SUMIFS(СВЦЭМ!$D$34:$D$777,СВЦЭМ!$A$34:$A$777,$A148,СВЦЭМ!$B$34:$B$777,D$119)+'СЕТ СН'!$I$11+СВЦЭМ!$D$10+'СЕТ СН'!$I$6-'СЕТ СН'!$I$23</f>
        <v>1947.7233227400002</v>
      </c>
      <c r="E148" s="37">
        <f>SUMIFS(СВЦЭМ!$D$34:$D$777,СВЦЭМ!$A$34:$A$777,$A148,СВЦЭМ!$B$34:$B$777,E$119)+'СЕТ СН'!$I$11+СВЦЭМ!$D$10+'СЕТ СН'!$I$6-'СЕТ СН'!$I$23</f>
        <v>1953.0916023</v>
      </c>
      <c r="F148" s="37">
        <f>SUMIFS(СВЦЭМ!$D$34:$D$777,СВЦЭМ!$A$34:$A$777,$A148,СВЦЭМ!$B$34:$B$777,F$119)+'СЕТ СН'!$I$11+СВЦЭМ!$D$10+'СЕТ СН'!$I$6-'СЕТ СН'!$I$23</f>
        <v>1953.9501349500001</v>
      </c>
      <c r="G148" s="37">
        <f>SUMIFS(СВЦЭМ!$D$34:$D$777,СВЦЭМ!$A$34:$A$777,$A148,СВЦЭМ!$B$34:$B$777,G$119)+'СЕТ СН'!$I$11+СВЦЭМ!$D$10+'СЕТ СН'!$I$6-'СЕТ СН'!$I$23</f>
        <v>1948.9336024900003</v>
      </c>
      <c r="H148" s="37">
        <f>SUMIFS(СВЦЭМ!$D$34:$D$777,СВЦЭМ!$A$34:$A$777,$A148,СВЦЭМ!$B$34:$B$777,H$119)+'СЕТ СН'!$I$11+СВЦЭМ!$D$10+'СЕТ СН'!$I$6-'СЕТ СН'!$I$23</f>
        <v>1945.9404081800003</v>
      </c>
      <c r="I148" s="37">
        <f>SUMIFS(СВЦЭМ!$D$34:$D$777,СВЦЭМ!$A$34:$A$777,$A148,СВЦЭМ!$B$34:$B$777,I$119)+'СЕТ СН'!$I$11+СВЦЭМ!$D$10+'СЕТ СН'!$I$6-'СЕТ СН'!$I$23</f>
        <v>1923.4536522300004</v>
      </c>
      <c r="J148" s="37">
        <f>SUMIFS(СВЦЭМ!$D$34:$D$777,СВЦЭМ!$A$34:$A$777,$A148,СВЦЭМ!$B$34:$B$777,J$119)+'СЕТ СН'!$I$11+СВЦЭМ!$D$10+'СЕТ СН'!$I$6-'СЕТ СН'!$I$23</f>
        <v>1899.99415589</v>
      </c>
      <c r="K148" s="37">
        <f>SUMIFS(СВЦЭМ!$D$34:$D$777,СВЦЭМ!$A$34:$A$777,$A148,СВЦЭМ!$B$34:$B$777,K$119)+'СЕТ СН'!$I$11+СВЦЭМ!$D$10+'СЕТ СН'!$I$6-'СЕТ СН'!$I$23</f>
        <v>1842.1321063699997</v>
      </c>
      <c r="L148" s="37">
        <f>SUMIFS(СВЦЭМ!$D$34:$D$777,СВЦЭМ!$A$34:$A$777,$A148,СВЦЭМ!$B$34:$B$777,L$119)+'СЕТ СН'!$I$11+СВЦЭМ!$D$10+'СЕТ СН'!$I$6-'СЕТ СН'!$I$23</f>
        <v>1792.34102695</v>
      </c>
      <c r="M148" s="37">
        <f>SUMIFS(СВЦЭМ!$D$34:$D$777,СВЦЭМ!$A$34:$A$777,$A148,СВЦЭМ!$B$34:$B$777,M$119)+'СЕТ СН'!$I$11+СВЦЭМ!$D$10+'СЕТ СН'!$I$6-'СЕТ СН'!$I$23</f>
        <v>1787.2176666100004</v>
      </c>
      <c r="N148" s="37">
        <f>SUMIFS(СВЦЭМ!$D$34:$D$777,СВЦЭМ!$A$34:$A$777,$A148,СВЦЭМ!$B$34:$B$777,N$119)+'СЕТ СН'!$I$11+СВЦЭМ!$D$10+'СЕТ СН'!$I$6-'СЕТ СН'!$I$23</f>
        <v>1796.7874176300002</v>
      </c>
      <c r="O148" s="37">
        <f>SUMIFS(СВЦЭМ!$D$34:$D$777,СВЦЭМ!$A$34:$A$777,$A148,СВЦЭМ!$B$34:$B$777,O$119)+'СЕТ СН'!$I$11+СВЦЭМ!$D$10+'СЕТ СН'!$I$6-'СЕТ СН'!$I$23</f>
        <v>1811.6334135699999</v>
      </c>
      <c r="P148" s="37">
        <f>SUMIFS(СВЦЭМ!$D$34:$D$777,СВЦЭМ!$A$34:$A$777,$A148,СВЦЭМ!$B$34:$B$777,P$119)+'СЕТ СН'!$I$11+СВЦЭМ!$D$10+'СЕТ СН'!$I$6-'СЕТ СН'!$I$23</f>
        <v>1823.2542724499999</v>
      </c>
      <c r="Q148" s="37">
        <f>SUMIFS(СВЦЭМ!$D$34:$D$777,СВЦЭМ!$A$34:$A$777,$A148,СВЦЭМ!$B$34:$B$777,Q$119)+'СЕТ СН'!$I$11+СВЦЭМ!$D$10+'СЕТ СН'!$I$6-'СЕТ СН'!$I$23</f>
        <v>1840.3676162900001</v>
      </c>
      <c r="R148" s="37">
        <f>SUMIFS(СВЦЭМ!$D$34:$D$777,СВЦЭМ!$A$34:$A$777,$A148,СВЦЭМ!$B$34:$B$777,R$119)+'СЕТ СН'!$I$11+СВЦЭМ!$D$10+'СЕТ СН'!$I$6-'СЕТ СН'!$I$23</f>
        <v>1841.7563170000003</v>
      </c>
      <c r="S148" s="37">
        <f>SUMIFS(СВЦЭМ!$D$34:$D$777,СВЦЭМ!$A$34:$A$777,$A148,СВЦЭМ!$B$34:$B$777,S$119)+'СЕТ СН'!$I$11+СВЦЭМ!$D$10+'СЕТ СН'!$I$6-'СЕТ СН'!$I$23</f>
        <v>1820.9287997700003</v>
      </c>
      <c r="T148" s="37">
        <f>SUMIFS(СВЦЭМ!$D$34:$D$777,СВЦЭМ!$A$34:$A$777,$A148,СВЦЭМ!$B$34:$B$777,T$119)+'СЕТ СН'!$I$11+СВЦЭМ!$D$10+'СЕТ СН'!$I$6-'СЕТ СН'!$I$23</f>
        <v>1787.6145933400003</v>
      </c>
      <c r="U148" s="37">
        <f>SUMIFS(СВЦЭМ!$D$34:$D$777,СВЦЭМ!$A$34:$A$777,$A148,СВЦЭМ!$B$34:$B$777,U$119)+'СЕТ СН'!$I$11+СВЦЭМ!$D$10+'СЕТ СН'!$I$6-'СЕТ СН'!$I$23</f>
        <v>1780.4579350000004</v>
      </c>
      <c r="V148" s="37">
        <f>SUMIFS(СВЦЭМ!$D$34:$D$777,СВЦЭМ!$A$34:$A$777,$A148,СВЦЭМ!$B$34:$B$777,V$119)+'СЕТ СН'!$I$11+СВЦЭМ!$D$10+'СЕТ СН'!$I$6-'СЕТ СН'!$I$23</f>
        <v>1784.3082500500004</v>
      </c>
      <c r="W148" s="37">
        <f>SUMIFS(СВЦЭМ!$D$34:$D$777,СВЦЭМ!$A$34:$A$777,$A148,СВЦЭМ!$B$34:$B$777,W$119)+'СЕТ СН'!$I$11+СВЦЭМ!$D$10+'СЕТ СН'!$I$6-'СЕТ СН'!$I$23</f>
        <v>1793.4675206500001</v>
      </c>
      <c r="X148" s="37">
        <f>SUMIFS(СВЦЭМ!$D$34:$D$777,СВЦЭМ!$A$34:$A$777,$A148,СВЦЭМ!$B$34:$B$777,X$119)+'СЕТ СН'!$I$11+СВЦЭМ!$D$10+'СЕТ СН'!$I$6-'СЕТ СН'!$I$23</f>
        <v>1816.8913080600005</v>
      </c>
      <c r="Y148" s="37">
        <f>SUMIFS(СВЦЭМ!$D$34:$D$777,СВЦЭМ!$A$34:$A$777,$A148,СВЦЭМ!$B$34:$B$777,Y$119)+'СЕТ СН'!$I$11+СВЦЭМ!$D$10+'СЕТ СН'!$I$6-'СЕТ СН'!$I$23</f>
        <v>1859.87094385</v>
      </c>
    </row>
    <row r="149" spans="1:27" ht="15.75" x14ac:dyDescent="0.2">
      <c r="A149" s="36">
        <f t="shared" si="3"/>
        <v>42765</v>
      </c>
      <c r="B149" s="37">
        <f>SUMIFS(СВЦЭМ!$D$34:$D$777,СВЦЭМ!$A$34:$A$777,$A149,СВЦЭМ!$B$34:$B$777,B$119)+'СЕТ СН'!$I$11+СВЦЭМ!$D$10+'СЕТ СН'!$I$6-'СЕТ СН'!$I$23</f>
        <v>1929.3769910500005</v>
      </c>
      <c r="C149" s="37">
        <f>SUMIFS(СВЦЭМ!$D$34:$D$777,СВЦЭМ!$A$34:$A$777,$A149,СВЦЭМ!$B$34:$B$777,C$119)+'СЕТ СН'!$I$11+СВЦЭМ!$D$10+'СЕТ СН'!$I$6-'СЕТ СН'!$I$23</f>
        <v>1965.9153838500001</v>
      </c>
      <c r="D149" s="37">
        <f>SUMIFS(СВЦЭМ!$D$34:$D$777,СВЦЭМ!$A$34:$A$777,$A149,СВЦЭМ!$B$34:$B$777,D$119)+'СЕТ СН'!$I$11+СВЦЭМ!$D$10+'СЕТ СН'!$I$6-'СЕТ СН'!$I$23</f>
        <v>1983.5014779200001</v>
      </c>
      <c r="E149" s="37">
        <f>SUMIFS(СВЦЭМ!$D$34:$D$777,СВЦЭМ!$A$34:$A$777,$A149,СВЦЭМ!$B$34:$B$777,E$119)+'СЕТ СН'!$I$11+СВЦЭМ!$D$10+'СЕТ СН'!$I$6-'СЕТ СН'!$I$23</f>
        <v>1994.3322010700003</v>
      </c>
      <c r="F149" s="37">
        <f>SUMIFS(СВЦЭМ!$D$34:$D$777,СВЦЭМ!$A$34:$A$777,$A149,СВЦЭМ!$B$34:$B$777,F$119)+'СЕТ СН'!$I$11+СВЦЭМ!$D$10+'СЕТ СН'!$I$6-'СЕТ СН'!$I$23</f>
        <v>1994.3142685700004</v>
      </c>
      <c r="G149" s="37">
        <f>SUMIFS(СВЦЭМ!$D$34:$D$777,СВЦЭМ!$A$34:$A$777,$A149,СВЦЭМ!$B$34:$B$777,G$119)+'СЕТ СН'!$I$11+СВЦЭМ!$D$10+'СЕТ СН'!$I$6-'СЕТ СН'!$I$23</f>
        <v>1981.2439527800002</v>
      </c>
      <c r="H149" s="37">
        <f>SUMIFS(СВЦЭМ!$D$34:$D$777,СВЦЭМ!$A$34:$A$777,$A149,СВЦЭМ!$B$34:$B$777,H$119)+'СЕТ СН'!$I$11+СВЦЭМ!$D$10+'СЕТ СН'!$I$6-'СЕТ СН'!$I$23</f>
        <v>1921.8756540599998</v>
      </c>
      <c r="I149" s="37">
        <f>SUMIFS(СВЦЭМ!$D$34:$D$777,СВЦЭМ!$A$34:$A$777,$A149,СВЦЭМ!$B$34:$B$777,I$119)+'СЕТ СН'!$I$11+СВЦЭМ!$D$10+'СЕТ СН'!$I$6-'СЕТ СН'!$I$23</f>
        <v>1860.3016414000003</v>
      </c>
      <c r="J149" s="37">
        <f>SUMIFS(СВЦЭМ!$D$34:$D$777,СВЦЭМ!$A$34:$A$777,$A149,СВЦЭМ!$B$34:$B$777,J$119)+'СЕТ СН'!$I$11+СВЦЭМ!$D$10+'СЕТ СН'!$I$6-'СЕТ СН'!$I$23</f>
        <v>1826.5043955500005</v>
      </c>
      <c r="K149" s="37">
        <f>SUMIFS(СВЦЭМ!$D$34:$D$777,СВЦЭМ!$A$34:$A$777,$A149,СВЦЭМ!$B$34:$B$777,K$119)+'СЕТ СН'!$I$11+СВЦЭМ!$D$10+'СЕТ СН'!$I$6-'СЕТ СН'!$I$23</f>
        <v>1799.8356134300002</v>
      </c>
      <c r="L149" s="37">
        <f>SUMIFS(СВЦЭМ!$D$34:$D$777,СВЦЭМ!$A$34:$A$777,$A149,СВЦЭМ!$B$34:$B$777,L$119)+'СЕТ СН'!$I$11+СВЦЭМ!$D$10+'СЕТ СН'!$I$6-'СЕТ СН'!$I$23</f>
        <v>1790.0827114600002</v>
      </c>
      <c r="M149" s="37">
        <f>SUMIFS(СВЦЭМ!$D$34:$D$777,СВЦЭМ!$A$34:$A$777,$A149,СВЦЭМ!$B$34:$B$777,M$119)+'СЕТ СН'!$I$11+СВЦЭМ!$D$10+'СЕТ СН'!$I$6-'СЕТ СН'!$I$23</f>
        <v>1802.9741804400001</v>
      </c>
      <c r="N149" s="37">
        <f>SUMIFS(СВЦЭМ!$D$34:$D$777,СВЦЭМ!$A$34:$A$777,$A149,СВЦЭМ!$B$34:$B$777,N$119)+'СЕТ СН'!$I$11+СВЦЭМ!$D$10+'СЕТ СН'!$I$6-'СЕТ СН'!$I$23</f>
        <v>1823.7332707</v>
      </c>
      <c r="O149" s="37">
        <f>SUMIFS(СВЦЭМ!$D$34:$D$777,СВЦЭМ!$A$34:$A$777,$A149,СВЦЭМ!$B$34:$B$777,O$119)+'СЕТ СН'!$I$11+СВЦЭМ!$D$10+'СЕТ СН'!$I$6-'СЕТ СН'!$I$23</f>
        <v>1832.9810146999998</v>
      </c>
      <c r="P149" s="37">
        <f>SUMIFS(СВЦЭМ!$D$34:$D$777,СВЦЭМ!$A$34:$A$777,$A149,СВЦЭМ!$B$34:$B$777,P$119)+'СЕТ СН'!$I$11+СВЦЭМ!$D$10+'СЕТ СН'!$I$6-'СЕТ СН'!$I$23</f>
        <v>1846.9688442200004</v>
      </c>
      <c r="Q149" s="37">
        <f>SUMIFS(СВЦЭМ!$D$34:$D$777,СВЦЭМ!$A$34:$A$777,$A149,СВЦЭМ!$B$34:$B$777,Q$119)+'СЕТ СН'!$I$11+СВЦЭМ!$D$10+'СЕТ СН'!$I$6-'СЕТ СН'!$I$23</f>
        <v>1854.0254500800002</v>
      </c>
      <c r="R149" s="37">
        <f>SUMIFS(СВЦЭМ!$D$34:$D$777,СВЦЭМ!$A$34:$A$777,$A149,СВЦЭМ!$B$34:$B$777,R$119)+'СЕТ СН'!$I$11+СВЦЭМ!$D$10+'СЕТ СН'!$I$6-'СЕТ СН'!$I$23</f>
        <v>1852.1560019899998</v>
      </c>
      <c r="S149" s="37">
        <f>SUMIFS(СВЦЭМ!$D$34:$D$777,СВЦЭМ!$A$34:$A$777,$A149,СВЦЭМ!$B$34:$B$777,S$119)+'СЕТ СН'!$I$11+СВЦЭМ!$D$10+'СЕТ СН'!$I$6-'СЕТ СН'!$I$23</f>
        <v>1833.2698236699998</v>
      </c>
      <c r="T149" s="37">
        <f>SUMIFS(СВЦЭМ!$D$34:$D$777,СВЦЭМ!$A$34:$A$777,$A149,СВЦЭМ!$B$34:$B$777,T$119)+'СЕТ СН'!$I$11+СВЦЭМ!$D$10+'СЕТ СН'!$I$6-'СЕТ СН'!$I$23</f>
        <v>1794.9926507</v>
      </c>
      <c r="U149" s="37">
        <f>SUMIFS(СВЦЭМ!$D$34:$D$777,СВЦЭМ!$A$34:$A$777,$A149,СВЦЭМ!$B$34:$B$777,U$119)+'СЕТ СН'!$I$11+СВЦЭМ!$D$10+'СЕТ СН'!$I$6-'СЕТ СН'!$I$23</f>
        <v>1783.4812930400003</v>
      </c>
      <c r="V149" s="37">
        <f>SUMIFS(СВЦЭМ!$D$34:$D$777,СВЦЭМ!$A$34:$A$777,$A149,СВЦЭМ!$B$34:$B$777,V$119)+'СЕТ СН'!$I$11+СВЦЭМ!$D$10+'СЕТ СН'!$I$6-'СЕТ СН'!$I$23</f>
        <v>1798.1985416899997</v>
      </c>
      <c r="W149" s="37">
        <f>SUMIFS(СВЦЭМ!$D$34:$D$777,СВЦЭМ!$A$34:$A$777,$A149,СВЦЭМ!$B$34:$B$777,W$119)+'СЕТ СН'!$I$11+СВЦЭМ!$D$10+'СЕТ СН'!$I$6-'СЕТ СН'!$I$23</f>
        <v>1817.9825437899999</v>
      </c>
      <c r="X149" s="37">
        <f>SUMIFS(СВЦЭМ!$D$34:$D$777,СВЦЭМ!$A$34:$A$777,$A149,СВЦЭМ!$B$34:$B$777,X$119)+'СЕТ СН'!$I$11+СВЦЭМ!$D$10+'СЕТ СН'!$I$6-'СЕТ СН'!$I$23</f>
        <v>1839.4099655300001</v>
      </c>
      <c r="Y149" s="37">
        <f>SUMIFS(СВЦЭМ!$D$34:$D$777,СВЦЭМ!$A$34:$A$777,$A149,СВЦЭМ!$B$34:$B$777,Y$119)+'СЕТ СН'!$I$11+СВЦЭМ!$D$10+'СЕТ СН'!$I$6-'СЕТ СН'!$I$23</f>
        <v>1884.8079002300001</v>
      </c>
    </row>
    <row r="150" spans="1:27" ht="15.75" x14ac:dyDescent="0.2">
      <c r="A150" s="36">
        <f t="shared" si="3"/>
        <v>42766</v>
      </c>
      <c r="B150" s="37">
        <f>SUMIFS(СВЦЭМ!$D$34:$D$777,СВЦЭМ!$A$34:$A$777,$A150,СВЦЭМ!$B$34:$B$777,B$119)+'СЕТ СН'!$I$11+СВЦЭМ!$D$10+'СЕТ СН'!$I$6-'СЕТ СН'!$I$23</f>
        <v>1927.1162100900001</v>
      </c>
      <c r="C150" s="37">
        <f>SUMIFS(СВЦЭМ!$D$34:$D$777,СВЦЭМ!$A$34:$A$777,$A150,СВЦЭМ!$B$34:$B$777,C$119)+'СЕТ СН'!$I$11+СВЦЭМ!$D$10+'СЕТ СН'!$I$6-'СЕТ СН'!$I$23</f>
        <v>1966.75314136</v>
      </c>
      <c r="D150" s="37">
        <f>SUMIFS(СВЦЭМ!$D$34:$D$777,СВЦЭМ!$A$34:$A$777,$A150,СВЦЭМ!$B$34:$B$777,D$119)+'СЕТ СН'!$I$11+СВЦЭМ!$D$10+'СЕТ СН'!$I$6-'СЕТ СН'!$I$23</f>
        <v>1987.86423362</v>
      </c>
      <c r="E150" s="37">
        <f>SUMIFS(СВЦЭМ!$D$34:$D$777,СВЦЭМ!$A$34:$A$777,$A150,СВЦЭМ!$B$34:$B$777,E$119)+'СЕТ СН'!$I$11+СВЦЭМ!$D$10+'СЕТ СН'!$I$6-'СЕТ СН'!$I$23</f>
        <v>1995.2199456799999</v>
      </c>
      <c r="F150" s="37">
        <f>SUMIFS(СВЦЭМ!$D$34:$D$777,СВЦЭМ!$A$34:$A$777,$A150,СВЦЭМ!$B$34:$B$777,F$119)+'СЕТ СН'!$I$11+СВЦЭМ!$D$10+'СЕТ СН'!$I$6-'СЕТ СН'!$I$23</f>
        <v>1992.1242715600001</v>
      </c>
      <c r="G150" s="37">
        <f>SUMIFS(СВЦЭМ!$D$34:$D$777,СВЦЭМ!$A$34:$A$777,$A150,СВЦЭМ!$B$34:$B$777,G$119)+'СЕТ СН'!$I$11+СВЦЭМ!$D$10+'СЕТ СН'!$I$6-'СЕТ СН'!$I$23</f>
        <v>1977.78428119</v>
      </c>
      <c r="H150" s="37">
        <f>SUMIFS(СВЦЭМ!$D$34:$D$777,СВЦЭМ!$A$34:$A$777,$A150,СВЦЭМ!$B$34:$B$777,H$119)+'СЕТ СН'!$I$11+СВЦЭМ!$D$10+'СЕТ СН'!$I$6-'СЕТ СН'!$I$23</f>
        <v>1920.1063093299999</v>
      </c>
      <c r="I150" s="37">
        <f>SUMIFS(СВЦЭМ!$D$34:$D$777,СВЦЭМ!$A$34:$A$777,$A150,СВЦЭМ!$B$34:$B$777,I$119)+'СЕТ СН'!$I$11+СВЦЭМ!$D$10+'СЕТ СН'!$I$6-'СЕТ СН'!$I$23</f>
        <v>1864.8432035000001</v>
      </c>
      <c r="J150" s="37">
        <f>SUMIFS(СВЦЭМ!$D$34:$D$777,СВЦЭМ!$A$34:$A$777,$A150,СВЦЭМ!$B$34:$B$777,J$119)+'СЕТ СН'!$I$11+СВЦЭМ!$D$10+'СЕТ СН'!$I$6-'СЕТ СН'!$I$23</f>
        <v>1831.4048048100003</v>
      </c>
      <c r="K150" s="37">
        <f>SUMIFS(СВЦЭМ!$D$34:$D$777,СВЦЭМ!$A$34:$A$777,$A150,СВЦЭМ!$B$34:$B$777,K$119)+'СЕТ СН'!$I$11+СВЦЭМ!$D$10+'СЕТ СН'!$I$6-'СЕТ СН'!$I$23</f>
        <v>1805.4936500200001</v>
      </c>
      <c r="L150" s="37">
        <f>SUMIFS(СВЦЭМ!$D$34:$D$777,СВЦЭМ!$A$34:$A$777,$A150,СВЦЭМ!$B$34:$B$777,L$119)+'СЕТ СН'!$I$11+СВЦЭМ!$D$10+'СЕТ СН'!$I$6-'СЕТ СН'!$I$23</f>
        <v>1802.0301505100001</v>
      </c>
      <c r="M150" s="37">
        <f>SUMIFS(СВЦЭМ!$D$34:$D$777,СВЦЭМ!$A$34:$A$777,$A150,СВЦЭМ!$B$34:$B$777,M$119)+'СЕТ СН'!$I$11+СВЦЭМ!$D$10+'СЕТ СН'!$I$6-'СЕТ СН'!$I$23</f>
        <v>1807.1712648399998</v>
      </c>
      <c r="N150" s="37">
        <f>SUMIFS(СВЦЭМ!$D$34:$D$777,СВЦЭМ!$A$34:$A$777,$A150,СВЦЭМ!$B$34:$B$777,N$119)+'СЕТ СН'!$I$11+СВЦЭМ!$D$10+'СЕТ СН'!$I$6-'СЕТ СН'!$I$23</f>
        <v>1829.2558600800003</v>
      </c>
      <c r="O150" s="37">
        <f>SUMIFS(СВЦЭМ!$D$34:$D$777,СВЦЭМ!$A$34:$A$777,$A150,СВЦЭМ!$B$34:$B$777,O$119)+'СЕТ СН'!$I$11+СВЦЭМ!$D$10+'СЕТ СН'!$I$6-'СЕТ СН'!$I$23</f>
        <v>1833.4808530500004</v>
      </c>
      <c r="P150" s="37">
        <f>SUMIFS(СВЦЭМ!$D$34:$D$777,СВЦЭМ!$A$34:$A$777,$A150,СВЦЭМ!$B$34:$B$777,P$119)+'СЕТ СН'!$I$11+СВЦЭМ!$D$10+'СЕТ СН'!$I$6-'СЕТ СН'!$I$23</f>
        <v>1847.3003957999999</v>
      </c>
      <c r="Q150" s="37">
        <f>SUMIFS(СВЦЭМ!$D$34:$D$777,СВЦЭМ!$A$34:$A$777,$A150,СВЦЭМ!$B$34:$B$777,Q$119)+'СЕТ СН'!$I$11+СВЦЭМ!$D$10+'СЕТ СН'!$I$6-'СЕТ СН'!$I$23</f>
        <v>1856.8698312400002</v>
      </c>
      <c r="R150" s="37">
        <f>SUMIFS(СВЦЭМ!$D$34:$D$777,СВЦЭМ!$A$34:$A$777,$A150,СВЦЭМ!$B$34:$B$777,R$119)+'СЕТ СН'!$I$11+СВЦЭМ!$D$10+'СЕТ СН'!$I$6-'СЕТ СН'!$I$23</f>
        <v>1860.5760752900001</v>
      </c>
      <c r="S150" s="37">
        <f>SUMIFS(СВЦЭМ!$D$34:$D$777,СВЦЭМ!$A$34:$A$777,$A150,СВЦЭМ!$B$34:$B$777,S$119)+'СЕТ СН'!$I$11+СВЦЭМ!$D$10+'СЕТ СН'!$I$6-'СЕТ СН'!$I$23</f>
        <v>1842.3125232800003</v>
      </c>
      <c r="T150" s="37">
        <f>SUMIFS(СВЦЭМ!$D$34:$D$777,СВЦЭМ!$A$34:$A$777,$A150,СВЦЭМ!$B$34:$B$777,T$119)+'СЕТ СН'!$I$11+СВЦЭМ!$D$10+'СЕТ СН'!$I$6-'СЕТ СН'!$I$23</f>
        <v>1794.2826921100004</v>
      </c>
      <c r="U150" s="37">
        <f>SUMIFS(СВЦЭМ!$D$34:$D$777,СВЦЭМ!$A$34:$A$777,$A150,СВЦЭМ!$B$34:$B$777,U$119)+'СЕТ СН'!$I$11+СВЦЭМ!$D$10+'СЕТ СН'!$I$6-'СЕТ СН'!$I$23</f>
        <v>1781.0929517100003</v>
      </c>
      <c r="V150" s="37">
        <f>SUMIFS(СВЦЭМ!$D$34:$D$777,СВЦЭМ!$A$34:$A$777,$A150,СВЦЭМ!$B$34:$B$777,V$119)+'СЕТ СН'!$I$11+СВЦЭМ!$D$10+'СЕТ СН'!$I$6-'СЕТ СН'!$I$23</f>
        <v>1797.3036219800001</v>
      </c>
      <c r="W150" s="37">
        <f>SUMIFS(СВЦЭМ!$D$34:$D$777,СВЦЭМ!$A$34:$A$777,$A150,СВЦЭМ!$B$34:$B$777,W$119)+'СЕТ СН'!$I$11+СВЦЭМ!$D$10+'СЕТ СН'!$I$6-'СЕТ СН'!$I$23</f>
        <v>1813.8515344899997</v>
      </c>
      <c r="X150" s="37">
        <f>SUMIFS(СВЦЭМ!$D$34:$D$777,СВЦЭМ!$A$34:$A$777,$A150,СВЦЭМ!$B$34:$B$777,X$119)+'СЕТ СН'!$I$11+СВЦЭМ!$D$10+'СЕТ СН'!$I$6-'СЕТ СН'!$I$23</f>
        <v>1840.9728974300001</v>
      </c>
      <c r="Y150" s="37">
        <f>SUMIFS(СВЦЭМ!$D$34:$D$777,СВЦЭМ!$A$34:$A$777,$A150,СВЦЭМ!$B$34:$B$777,Y$119)+'СЕТ СН'!$I$11+СВЦЭМ!$D$10+'СЕТ СН'!$I$6-'СЕТ СН'!$I$23</f>
        <v>1885.0354223800005</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01.01.2017</v>
      </c>
      <c r="B156" s="37">
        <f>SUMIFS(СВЦЭМ!$E$34:$E$777,СВЦЭМ!$A$34:$A$777,$A156,СВЦЭМ!$B$34:$B$777,B$155)+'СЕТ СН'!$F$12-'СЕТ СН'!$F$23</f>
        <v>-578.75</v>
      </c>
      <c r="C156" s="37">
        <f>SUMIFS(СВЦЭМ!$E$34:$E$777,СВЦЭМ!$A$34:$A$777,$A156,СВЦЭМ!$B$34:$B$777,C$155)+'СЕТ СН'!$F$12-'СЕТ СН'!$F$23</f>
        <v>-578.75</v>
      </c>
      <c r="D156" s="37">
        <f>SUMIFS(СВЦЭМ!$E$34:$E$777,СВЦЭМ!$A$34:$A$777,$A156,СВЦЭМ!$B$34:$B$777,D$155)+'СЕТ СН'!$F$12-'СЕТ СН'!$F$23</f>
        <v>-578.75</v>
      </c>
      <c r="E156" s="37">
        <f>SUMIFS(СВЦЭМ!$E$34:$E$777,СВЦЭМ!$A$34:$A$777,$A156,СВЦЭМ!$B$34:$B$777,E$155)+'СЕТ СН'!$F$12-'СЕТ СН'!$F$23</f>
        <v>-578.75</v>
      </c>
      <c r="F156" s="37">
        <f>SUMIFS(СВЦЭМ!$E$34:$E$777,СВЦЭМ!$A$34:$A$777,$A156,СВЦЭМ!$B$34:$B$777,F$155)+'СЕТ СН'!$F$12-'СЕТ СН'!$F$23</f>
        <v>-578.75</v>
      </c>
      <c r="G156" s="37">
        <f>SUMIFS(СВЦЭМ!$E$34:$E$777,СВЦЭМ!$A$34:$A$777,$A156,СВЦЭМ!$B$34:$B$777,G$155)+'СЕТ СН'!$F$12-'СЕТ СН'!$F$23</f>
        <v>-578.75</v>
      </c>
      <c r="H156" s="37">
        <f>SUMIFS(СВЦЭМ!$E$34:$E$777,СВЦЭМ!$A$34:$A$777,$A156,СВЦЭМ!$B$34:$B$777,H$155)+'СЕТ СН'!$F$12-'СЕТ СН'!$F$23</f>
        <v>-578.75</v>
      </c>
      <c r="I156" s="37">
        <f>SUMIFS(СВЦЭМ!$E$34:$E$777,СВЦЭМ!$A$34:$A$777,$A156,СВЦЭМ!$B$34:$B$777,I$155)+'СЕТ СН'!$F$12-'СЕТ СН'!$F$23</f>
        <v>-578.75</v>
      </c>
      <c r="J156" s="37">
        <f>SUMIFS(СВЦЭМ!$E$34:$E$777,СВЦЭМ!$A$34:$A$777,$A156,СВЦЭМ!$B$34:$B$777,J$155)+'СЕТ СН'!$F$12-'СЕТ СН'!$F$23</f>
        <v>-578.75</v>
      </c>
      <c r="K156" s="37">
        <f>SUMIFS(СВЦЭМ!$E$34:$E$777,СВЦЭМ!$A$34:$A$777,$A156,СВЦЭМ!$B$34:$B$777,K$155)+'СЕТ СН'!$F$12-'СЕТ СН'!$F$23</f>
        <v>-578.75</v>
      </c>
      <c r="L156" s="37">
        <f>SUMIFS(СВЦЭМ!$E$34:$E$777,СВЦЭМ!$A$34:$A$777,$A156,СВЦЭМ!$B$34:$B$777,L$155)+'СЕТ СН'!$F$12-'СЕТ СН'!$F$23</f>
        <v>-578.75</v>
      </c>
      <c r="M156" s="37">
        <f>SUMIFS(СВЦЭМ!$E$34:$E$777,СВЦЭМ!$A$34:$A$777,$A156,СВЦЭМ!$B$34:$B$777,M$155)+'СЕТ СН'!$F$12-'СЕТ СН'!$F$23</f>
        <v>-578.75</v>
      </c>
      <c r="N156" s="37">
        <f>SUMIFS(СВЦЭМ!$E$34:$E$777,СВЦЭМ!$A$34:$A$777,$A156,СВЦЭМ!$B$34:$B$777,N$155)+'СЕТ СН'!$F$12-'СЕТ СН'!$F$23</f>
        <v>-578.75</v>
      </c>
      <c r="O156" s="37">
        <f>SUMIFS(СВЦЭМ!$E$34:$E$777,СВЦЭМ!$A$34:$A$777,$A156,СВЦЭМ!$B$34:$B$777,O$155)+'СЕТ СН'!$F$12-'СЕТ СН'!$F$23</f>
        <v>-578.75</v>
      </c>
      <c r="P156" s="37">
        <f>SUMIFS(СВЦЭМ!$E$34:$E$777,СВЦЭМ!$A$34:$A$777,$A156,СВЦЭМ!$B$34:$B$777,P$155)+'СЕТ СН'!$F$12-'СЕТ СН'!$F$23</f>
        <v>-578.75</v>
      </c>
      <c r="Q156" s="37">
        <f>SUMIFS(СВЦЭМ!$E$34:$E$777,СВЦЭМ!$A$34:$A$777,$A156,СВЦЭМ!$B$34:$B$777,Q$155)+'СЕТ СН'!$F$12-'СЕТ СН'!$F$23</f>
        <v>-578.75</v>
      </c>
      <c r="R156" s="37">
        <f>SUMIFS(СВЦЭМ!$E$34:$E$777,СВЦЭМ!$A$34:$A$777,$A156,СВЦЭМ!$B$34:$B$777,R$155)+'СЕТ СН'!$F$12-'СЕТ СН'!$F$23</f>
        <v>-578.75</v>
      </c>
      <c r="S156" s="37">
        <f>SUMIFS(СВЦЭМ!$E$34:$E$777,СВЦЭМ!$A$34:$A$777,$A156,СВЦЭМ!$B$34:$B$777,S$155)+'СЕТ СН'!$F$12-'СЕТ СН'!$F$23</f>
        <v>-578.75</v>
      </c>
      <c r="T156" s="37">
        <f>SUMIFS(СВЦЭМ!$E$34:$E$777,СВЦЭМ!$A$34:$A$777,$A156,СВЦЭМ!$B$34:$B$777,T$155)+'СЕТ СН'!$F$12-'СЕТ СН'!$F$23</f>
        <v>-578.75</v>
      </c>
      <c r="U156" s="37">
        <f>SUMIFS(СВЦЭМ!$E$34:$E$777,СВЦЭМ!$A$34:$A$777,$A156,СВЦЭМ!$B$34:$B$777,U$155)+'СЕТ СН'!$F$12-'СЕТ СН'!$F$23</f>
        <v>-578.75</v>
      </c>
      <c r="V156" s="37">
        <f>SUMIFS(СВЦЭМ!$E$34:$E$777,СВЦЭМ!$A$34:$A$777,$A156,СВЦЭМ!$B$34:$B$777,V$155)+'СЕТ СН'!$F$12-'СЕТ СН'!$F$23</f>
        <v>-578.75</v>
      </c>
      <c r="W156" s="37">
        <f>SUMIFS(СВЦЭМ!$E$34:$E$777,СВЦЭМ!$A$34:$A$777,$A156,СВЦЭМ!$B$34:$B$777,W$155)+'СЕТ СН'!$F$12-'СЕТ СН'!$F$23</f>
        <v>-578.75</v>
      </c>
      <c r="X156" s="37">
        <f>SUMIFS(СВЦЭМ!$E$34:$E$777,СВЦЭМ!$A$34:$A$777,$A156,СВЦЭМ!$B$34:$B$777,X$155)+'СЕТ СН'!$F$12-'СЕТ СН'!$F$23</f>
        <v>-578.75</v>
      </c>
      <c r="Y156" s="37">
        <f>SUMIFS(СВЦЭМ!$E$34:$E$777,СВЦЭМ!$A$34:$A$777,$A156,СВЦЭМ!$B$34:$B$777,Y$155)+'СЕТ СН'!$F$12-'СЕТ СН'!$F$23</f>
        <v>-578.75</v>
      </c>
      <c r="AA156" s="46"/>
    </row>
    <row r="157" spans="1:27" ht="15.75" x14ac:dyDescent="0.2">
      <c r="A157" s="36">
        <f>A156+1</f>
        <v>42737</v>
      </c>
      <c r="B157" s="37">
        <f>SUMIFS(СВЦЭМ!$E$34:$E$777,СВЦЭМ!$A$34:$A$777,$A157,СВЦЭМ!$B$34:$B$777,B$155)+'СЕТ СН'!$F$12-'СЕТ СН'!$F$23</f>
        <v>-578.75</v>
      </c>
      <c r="C157" s="37">
        <f>SUMIFS(СВЦЭМ!$E$34:$E$777,СВЦЭМ!$A$34:$A$777,$A157,СВЦЭМ!$B$34:$B$777,C$155)+'СЕТ СН'!$F$12-'СЕТ СН'!$F$23</f>
        <v>-578.75</v>
      </c>
      <c r="D157" s="37">
        <f>SUMIFS(СВЦЭМ!$E$34:$E$777,СВЦЭМ!$A$34:$A$777,$A157,СВЦЭМ!$B$34:$B$777,D$155)+'СЕТ СН'!$F$12-'СЕТ СН'!$F$23</f>
        <v>-578.75</v>
      </c>
      <c r="E157" s="37">
        <f>SUMIFS(СВЦЭМ!$E$34:$E$777,СВЦЭМ!$A$34:$A$777,$A157,СВЦЭМ!$B$34:$B$777,E$155)+'СЕТ СН'!$F$12-'СЕТ СН'!$F$23</f>
        <v>-578.75</v>
      </c>
      <c r="F157" s="37">
        <f>SUMIFS(СВЦЭМ!$E$34:$E$777,СВЦЭМ!$A$34:$A$777,$A157,СВЦЭМ!$B$34:$B$777,F$155)+'СЕТ СН'!$F$12-'СЕТ СН'!$F$23</f>
        <v>-578.75</v>
      </c>
      <c r="G157" s="37">
        <f>SUMIFS(СВЦЭМ!$E$34:$E$777,СВЦЭМ!$A$34:$A$777,$A157,СВЦЭМ!$B$34:$B$777,G$155)+'СЕТ СН'!$F$12-'СЕТ СН'!$F$23</f>
        <v>-578.75</v>
      </c>
      <c r="H157" s="37">
        <f>SUMIFS(СВЦЭМ!$E$34:$E$777,СВЦЭМ!$A$34:$A$777,$A157,СВЦЭМ!$B$34:$B$777,H$155)+'СЕТ СН'!$F$12-'СЕТ СН'!$F$23</f>
        <v>-578.75</v>
      </c>
      <c r="I157" s="37">
        <f>SUMIFS(СВЦЭМ!$E$34:$E$777,СВЦЭМ!$A$34:$A$777,$A157,СВЦЭМ!$B$34:$B$777,I$155)+'СЕТ СН'!$F$12-'СЕТ СН'!$F$23</f>
        <v>-578.75</v>
      </c>
      <c r="J157" s="37">
        <f>SUMIFS(СВЦЭМ!$E$34:$E$777,СВЦЭМ!$A$34:$A$777,$A157,СВЦЭМ!$B$34:$B$777,J$155)+'СЕТ СН'!$F$12-'СЕТ СН'!$F$23</f>
        <v>-578.75</v>
      </c>
      <c r="K157" s="37">
        <f>SUMIFS(СВЦЭМ!$E$34:$E$777,СВЦЭМ!$A$34:$A$777,$A157,СВЦЭМ!$B$34:$B$777,K$155)+'СЕТ СН'!$F$12-'СЕТ СН'!$F$23</f>
        <v>-578.75</v>
      </c>
      <c r="L157" s="37">
        <f>SUMIFS(СВЦЭМ!$E$34:$E$777,СВЦЭМ!$A$34:$A$777,$A157,СВЦЭМ!$B$34:$B$777,L$155)+'СЕТ СН'!$F$12-'СЕТ СН'!$F$23</f>
        <v>-578.75</v>
      </c>
      <c r="M157" s="37">
        <f>SUMIFS(СВЦЭМ!$E$34:$E$777,СВЦЭМ!$A$34:$A$777,$A157,СВЦЭМ!$B$34:$B$777,M$155)+'СЕТ СН'!$F$12-'СЕТ СН'!$F$23</f>
        <v>-578.75</v>
      </c>
      <c r="N157" s="37">
        <f>SUMIFS(СВЦЭМ!$E$34:$E$777,СВЦЭМ!$A$34:$A$777,$A157,СВЦЭМ!$B$34:$B$777,N$155)+'СЕТ СН'!$F$12-'СЕТ СН'!$F$23</f>
        <v>-578.75</v>
      </c>
      <c r="O157" s="37">
        <f>SUMIFS(СВЦЭМ!$E$34:$E$777,СВЦЭМ!$A$34:$A$777,$A157,СВЦЭМ!$B$34:$B$777,O$155)+'СЕТ СН'!$F$12-'СЕТ СН'!$F$23</f>
        <v>-578.75</v>
      </c>
      <c r="P157" s="37">
        <f>SUMIFS(СВЦЭМ!$E$34:$E$777,СВЦЭМ!$A$34:$A$777,$A157,СВЦЭМ!$B$34:$B$777,P$155)+'СЕТ СН'!$F$12-'СЕТ СН'!$F$23</f>
        <v>-578.75</v>
      </c>
      <c r="Q157" s="37">
        <f>SUMIFS(СВЦЭМ!$E$34:$E$777,СВЦЭМ!$A$34:$A$777,$A157,СВЦЭМ!$B$34:$B$777,Q$155)+'СЕТ СН'!$F$12-'СЕТ СН'!$F$23</f>
        <v>-578.75</v>
      </c>
      <c r="R157" s="37">
        <f>SUMIFS(СВЦЭМ!$E$34:$E$777,СВЦЭМ!$A$34:$A$777,$A157,СВЦЭМ!$B$34:$B$777,R$155)+'СЕТ СН'!$F$12-'СЕТ СН'!$F$23</f>
        <v>-578.75</v>
      </c>
      <c r="S157" s="37">
        <f>SUMIFS(СВЦЭМ!$E$34:$E$777,СВЦЭМ!$A$34:$A$777,$A157,СВЦЭМ!$B$34:$B$777,S$155)+'СЕТ СН'!$F$12-'СЕТ СН'!$F$23</f>
        <v>-578.75</v>
      </c>
      <c r="T157" s="37">
        <f>SUMIFS(СВЦЭМ!$E$34:$E$777,СВЦЭМ!$A$34:$A$777,$A157,СВЦЭМ!$B$34:$B$777,T$155)+'СЕТ СН'!$F$12-'СЕТ СН'!$F$23</f>
        <v>-578.75</v>
      </c>
      <c r="U157" s="37">
        <f>SUMIFS(СВЦЭМ!$E$34:$E$777,СВЦЭМ!$A$34:$A$777,$A157,СВЦЭМ!$B$34:$B$777,U$155)+'СЕТ СН'!$F$12-'СЕТ СН'!$F$23</f>
        <v>-578.75</v>
      </c>
      <c r="V157" s="37">
        <f>SUMIFS(СВЦЭМ!$E$34:$E$777,СВЦЭМ!$A$34:$A$777,$A157,СВЦЭМ!$B$34:$B$777,V$155)+'СЕТ СН'!$F$12-'СЕТ СН'!$F$23</f>
        <v>-578.75</v>
      </c>
      <c r="W157" s="37">
        <f>SUMIFS(СВЦЭМ!$E$34:$E$777,СВЦЭМ!$A$34:$A$777,$A157,СВЦЭМ!$B$34:$B$777,W$155)+'СЕТ СН'!$F$12-'СЕТ СН'!$F$23</f>
        <v>-578.75</v>
      </c>
      <c r="X157" s="37">
        <f>SUMIFS(СВЦЭМ!$E$34:$E$777,СВЦЭМ!$A$34:$A$777,$A157,СВЦЭМ!$B$34:$B$777,X$155)+'СЕТ СН'!$F$12-'СЕТ СН'!$F$23</f>
        <v>-578.75</v>
      </c>
      <c r="Y157" s="37">
        <f>SUMIFS(СВЦЭМ!$E$34:$E$777,СВЦЭМ!$A$34:$A$777,$A157,СВЦЭМ!$B$34:$B$777,Y$155)+'СЕТ СН'!$F$12-'СЕТ СН'!$F$23</f>
        <v>-578.75</v>
      </c>
    </row>
    <row r="158" spans="1:27" ht="15.75" x14ac:dyDescent="0.2">
      <c r="A158" s="36">
        <f t="shared" ref="A158:A186" si="4">A157+1</f>
        <v>42738</v>
      </c>
      <c r="B158" s="37">
        <f>SUMIFS(СВЦЭМ!$E$34:$E$777,СВЦЭМ!$A$34:$A$777,$A158,СВЦЭМ!$B$34:$B$777,B$155)+'СЕТ СН'!$F$12-'СЕТ СН'!$F$23</f>
        <v>-578.75</v>
      </c>
      <c r="C158" s="37">
        <f>SUMIFS(СВЦЭМ!$E$34:$E$777,СВЦЭМ!$A$34:$A$777,$A158,СВЦЭМ!$B$34:$B$777,C$155)+'СЕТ СН'!$F$12-'СЕТ СН'!$F$23</f>
        <v>-578.75</v>
      </c>
      <c r="D158" s="37">
        <f>SUMIFS(СВЦЭМ!$E$34:$E$777,СВЦЭМ!$A$34:$A$777,$A158,СВЦЭМ!$B$34:$B$777,D$155)+'СЕТ СН'!$F$12-'СЕТ СН'!$F$23</f>
        <v>-578.75</v>
      </c>
      <c r="E158" s="37">
        <f>SUMIFS(СВЦЭМ!$E$34:$E$777,СВЦЭМ!$A$34:$A$777,$A158,СВЦЭМ!$B$34:$B$777,E$155)+'СЕТ СН'!$F$12-'СЕТ СН'!$F$23</f>
        <v>-578.75</v>
      </c>
      <c r="F158" s="37">
        <f>SUMIFS(СВЦЭМ!$E$34:$E$777,СВЦЭМ!$A$34:$A$777,$A158,СВЦЭМ!$B$34:$B$777,F$155)+'СЕТ СН'!$F$12-'СЕТ СН'!$F$23</f>
        <v>-578.75</v>
      </c>
      <c r="G158" s="37">
        <f>SUMIFS(СВЦЭМ!$E$34:$E$777,СВЦЭМ!$A$34:$A$777,$A158,СВЦЭМ!$B$34:$B$777,G$155)+'СЕТ СН'!$F$12-'СЕТ СН'!$F$23</f>
        <v>-578.75</v>
      </c>
      <c r="H158" s="37">
        <f>SUMIFS(СВЦЭМ!$E$34:$E$777,СВЦЭМ!$A$34:$A$777,$A158,СВЦЭМ!$B$34:$B$777,H$155)+'СЕТ СН'!$F$12-'СЕТ СН'!$F$23</f>
        <v>-578.75</v>
      </c>
      <c r="I158" s="37">
        <f>SUMIFS(СВЦЭМ!$E$34:$E$777,СВЦЭМ!$A$34:$A$777,$A158,СВЦЭМ!$B$34:$B$777,I$155)+'СЕТ СН'!$F$12-'СЕТ СН'!$F$23</f>
        <v>-578.75</v>
      </c>
      <c r="J158" s="37">
        <f>SUMIFS(СВЦЭМ!$E$34:$E$777,СВЦЭМ!$A$34:$A$777,$A158,СВЦЭМ!$B$34:$B$777,J$155)+'СЕТ СН'!$F$12-'СЕТ СН'!$F$23</f>
        <v>-578.75</v>
      </c>
      <c r="K158" s="37">
        <f>SUMIFS(СВЦЭМ!$E$34:$E$777,СВЦЭМ!$A$34:$A$777,$A158,СВЦЭМ!$B$34:$B$777,K$155)+'СЕТ СН'!$F$12-'СЕТ СН'!$F$23</f>
        <v>-578.75</v>
      </c>
      <c r="L158" s="37">
        <f>SUMIFS(СВЦЭМ!$E$34:$E$777,СВЦЭМ!$A$34:$A$777,$A158,СВЦЭМ!$B$34:$B$777,L$155)+'СЕТ СН'!$F$12-'СЕТ СН'!$F$23</f>
        <v>-578.75</v>
      </c>
      <c r="M158" s="37">
        <f>SUMIFS(СВЦЭМ!$E$34:$E$777,СВЦЭМ!$A$34:$A$777,$A158,СВЦЭМ!$B$34:$B$777,M$155)+'СЕТ СН'!$F$12-'СЕТ СН'!$F$23</f>
        <v>-578.75</v>
      </c>
      <c r="N158" s="37">
        <f>SUMIFS(СВЦЭМ!$E$34:$E$777,СВЦЭМ!$A$34:$A$777,$A158,СВЦЭМ!$B$34:$B$777,N$155)+'СЕТ СН'!$F$12-'СЕТ СН'!$F$23</f>
        <v>-578.75</v>
      </c>
      <c r="O158" s="37">
        <f>SUMIFS(СВЦЭМ!$E$34:$E$777,СВЦЭМ!$A$34:$A$777,$A158,СВЦЭМ!$B$34:$B$777,O$155)+'СЕТ СН'!$F$12-'СЕТ СН'!$F$23</f>
        <v>-578.75</v>
      </c>
      <c r="P158" s="37">
        <f>SUMIFS(СВЦЭМ!$E$34:$E$777,СВЦЭМ!$A$34:$A$777,$A158,СВЦЭМ!$B$34:$B$777,P$155)+'СЕТ СН'!$F$12-'СЕТ СН'!$F$23</f>
        <v>-578.75</v>
      </c>
      <c r="Q158" s="37">
        <f>SUMIFS(СВЦЭМ!$E$34:$E$777,СВЦЭМ!$A$34:$A$777,$A158,СВЦЭМ!$B$34:$B$777,Q$155)+'СЕТ СН'!$F$12-'СЕТ СН'!$F$23</f>
        <v>-578.75</v>
      </c>
      <c r="R158" s="37">
        <f>SUMIFS(СВЦЭМ!$E$34:$E$777,СВЦЭМ!$A$34:$A$777,$A158,СВЦЭМ!$B$34:$B$777,R$155)+'СЕТ СН'!$F$12-'СЕТ СН'!$F$23</f>
        <v>-578.75</v>
      </c>
      <c r="S158" s="37">
        <f>SUMIFS(СВЦЭМ!$E$34:$E$777,СВЦЭМ!$A$34:$A$777,$A158,СВЦЭМ!$B$34:$B$777,S$155)+'СЕТ СН'!$F$12-'СЕТ СН'!$F$23</f>
        <v>-578.75</v>
      </c>
      <c r="T158" s="37">
        <f>SUMIFS(СВЦЭМ!$E$34:$E$777,СВЦЭМ!$A$34:$A$777,$A158,СВЦЭМ!$B$34:$B$777,T$155)+'СЕТ СН'!$F$12-'СЕТ СН'!$F$23</f>
        <v>-578.75</v>
      </c>
      <c r="U158" s="37">
        <f>SUMIFS(СВЦЭМ!$E$34:$E$777,СВЦЭМ!$A$34:$A$777,$A158,СВЦЭМ!$B$34:$B$777,U$155)+'СЕТ СН'!$F$12-'СЕТ СН'!$F$23</f>
        <v>-578.75</v>
      </c>
      <c r="V158" s="37">
        <f>SUMIFS(СВЦЭМ!$E$34:$E$777,СВЦЭМ!$A$34:$A$777,$A158,СВЦЭМ!$B$34:$B$777,V$155)+'СЕТ СН'!$F$12-'СЕТ СН'!$F$23</f>
        <v>-578.75</v>
      </c>
      <c r="W158" s="37">
        <f>SUMIFS(СВЦЭМ!$E$34:$E$777,СВЦЭМ!$A$34:$A$777,$A158,СВЦЭМ!$B$34:$B$777,W$155)+'СЕТ СН'!$F$12-'СЕТ СН'!$F$23</f>
        <v>-578.75</v>
      </c>
      <c r="X158" s="37">
        <f>SUMIFS(СВЦЭМ!$E$34:$E$777,СВЦЭМ!$A$34:$A$777,$A158,СВЦЭМ!$B$34:$B$777,X$155)+'СЕТ СН'!$F$12-'СЕТ СН'!$F$23</f>
        <v>-578.75</v>
      </c>
      <c r="Y158" s="37">
        <f>SUMIFS(СВЦЭМ!$E$34:$E$777,СВЦЭМ!$A$34:$A$777,$A158,СВЦЭМ!$B$34:$B$777,Y$155)+'СЕТ СН'!$F$12-'СЕТ СН'!$F$23</f>
        <v>-578.75</v>
      </c>
    </row>
    <row r="159" spans="1:27" ht="15.75" x14ac:dyDescent="0.2">
      <c r="A159" s="36">
        <f t="shared" si="4"/>
        <v>42739</v>
      </c>
      <c r="B159" s="37">
        <f>SUMIFS(СВЦЭМ!$E$34:$E$777,СВЦЭМ!$A$34:$A$777,$A159,СВЦЭМ!$B$34:$B$777,B$155)+'СЕТ СН'!$F$12-'СЕТ СН'!$F$23</f>
        <v>-578.75</v>
      </c>
      <c r="C159" s="37">
        <f>SUMIFS(СВЦЭМ!$E$34:$E$777,СВЦЭМ!$A$34:$A$777,$A159,СВЦЭМ!$B$34:$B$777,C$155)+'СЕТ СН'!$F$12-'СЕТ СН'!$F$23</f>
        <v>-578.75</v>
      </c>
      <c r="D159" s="37">
        <f>SUMIFS(СВЦЭМ!$E$34:$E$777,СВЦЭМ!$A$34:$A$777,$A159,СВЦЭМ!$B$34:$B$777,D$155)+'СЕТ СН'!$F$12-'СЕТ СН'!$F$23</f>
        <v>-578.75</v>
      </c>
      <c r="E159" s="37">
        <f>SUMIFS(СВЦЭМ!$E$34:$E$777,СВЦЭМ!$A$34:$A$777,$A159,СВЦЭМ!$B$34:$B$777,E$155)+'СЕТ СН'!$F$12-'СЕТ СН'!$F$23</f>
        <v>-578.75</v>
      </c>
      <c r="F159" s="37">
        <f>SUMIFS(СВЦЭМ!$E$34:$E$777,СВЦЭМ!$A$34:$A$777,$A159,СВЦЭМ!$B$34:$B$777,F$155)+'СЕТ СН'!$F$12-'СЕТ СН'!$F$23</f>
        <v>-578.75</v>
      </c>
      <c r="G159" s="37">
        <f>SUMIFS(СВЦЭМ!$E$34:$E$777,СВЦЭМ!$A$34:$A$777,$A159,СВЦЭМ!$B$34:$B$777,G$155)+'СЕТ СН'!$F$12-'СЕТ СН'!$F$23</f>
        <v>-578.75</v>
      </c>
      <c r="H159" s="37">
        <f>SUMIFS(СВЦЭМ!$E$34:$E$777,СВЦЭМ!$A$34:$A$777,$A159,СВЦЭМ!$B$34:$B$777,H$155)+'СЕТ СН'!$F$12-'СЕТ СН'!$F$23</f>
        <v>-578.75</v>
      </c>
      <c r="I159" s="37">
        <f>SUMIFS(СВЦЭМ!$E$34:$E$777,СВЦЭМ!$A$34:$A$777,$A159,СВЦЭМ!$B$34:$B$777,I$155)+'СЕТ СН'!$F$12-'СЕТ СН'!$F$23</f>
        <v>-578.75</v>
      </c>
      <c r="J159" s="37">
        <f>SUMIFS(СВЦЭМ!$E$34:$E$777,СВЦЭМ!$A$34:$A$777,$A159,СВЦЭМ!$B$34:$B$777,J$155)+'СЕТ СН'!$F$12-'СЕТ СН'!$F$23</f>
        <v>-578.75</v>
      </c>
      <c r="K159" s="37">
        <f>SUMIFS(СВЦЭМ!$E$34:$E$777,СВЦЭМ!$A$34:$A$777,$A159,СВЦЭМ!$B$34:$B$777,K$155)+'СЕТ СН'!$F$12-'СЕТ СН'!$F$23</f>
        <v>-578.75</v>
      </c>
      <c r="L159" s="37">
        <f>SUMIFS(СВЦЭМ!$E$34:$E$777,СВЦЭМ!$A$34:$A$777,$A159,СВЦЭМ!$B$34:$B$777,L$155)+'СЕТ СН'!$F$12-'СЕТ СН'!$F$23</f>
        <v>-578.75</v>
      </c>
      <c r="M159" s="37">
        <f>SUMIFS(СВЦЭМ!$E$34:$E$777,СВЦЭМ!$A$34:$A$777,$A159,СВЦЭМ!$B$34:$B$777,M$155)+'СЕТ СН'!$F$12-'СЕТ СН'!$F$23</f>
        <v>-578.75</v>
      </c>
      <c r="N159" s="37">
        <f>SUMIFS(СВЦЭМ!$E$34:$E$777,СВЦЭМ!$A$34:$A$777,$A159,СВЦЭМ!$B$34:$B$777,N$155)+'СЕТ СН'!$F$12-'СЕТ СН'!$F$23</f>
        <v>-578.75</v>
      </c>
      <c r="O159" s="37">
        <f>SUMIFS(СВЦЭМ!$E$34:$E$777,СВЦЭМ!$A$34:$A$777,$A159,СВЦЭМ!$B$34:$B$777,O$155)+'СЕТ СН'!$F$12-'СЕТ СН'!$F$23</f>
        <v>-578.75</v>
      </c>
      <c r="P159" s="37">
        <f>SUMIFS(СВЦЭМ!$E$34:$E$777,СВЦЭМ!$A$34:$A$777,$A159,СВЦЭМ!$B$34:$B$777,P$155)+'СЕТ СН'!$F$12-'СЕТ СН'!$F$23</f>
        <v>-578.75</v>
      </c>
      <c r="Q159" s="37">
        <f>SUMIFS(СВЦЭМ!$E$34:$E$777,СВЦЭМ!$A$34:$A$777,$A159,СВЦЭМ!$B$34:$B$777,Q$155)+'СЕТ СН'!$F$12-'СЕТ СН'!$F$23</f>
        <v>-578.75</v>
      </c>
      <c r="R159" s="37">
        <f>SUMIFS(СВЦЭМ!$E$34:$E$777,СВЦЭМ!$A$34:$A$777,$A159,СВЦЭМ!$B$34:$B$777,R$155)+'СЕТ СН'!$F$12-'СЕТ СН'!$F$23</f>
        <v>-578.75</v>
      </c>
      <c r="S159" s="37">
        <f>SUMIFS(СВЦЭМ!$E$34:$E$777,СВЦЭМ!$A$34:$A$777,$A159,СВЦЭМ!$B$34:$B$777,S$155)+'СЕТ СН'!$F$12-'СЕТ СН'!$F$23</f>
        <v>-578.75</v>
      </c>
      <c r="T159" s="37">
        <f>SUMIFS(СВЦЭМ!$E$34:$E$777,СВЦЭМ!$A$34:$A$777,$A159,СВЦЭМ!$B$34:$B$777,T$155)+'СЕТ СН'!$F$12-'СЕТ СН'!$F$23</f>
        <v>-578.75</v>
      </c>
      <c r="U159" s="37">
        <f>SUMIFS(СВЦЭМ!$E$34:$E$777,СВЦЭМ!$A$34:$A$777,$A159,СВЦЭМ!$B$34:$B$777,U$155)+'СЕТ СН'!$F$12-'СЕТ СН'!$F$23</f>
        <v>-578.75</v>
      </c>
      <c r="V159" s="37">
        <f>SUMIFS(СВЦЭМ!$E$34:$E$777,СВЦЭМ!$A$34:$A$777,$A159,СВЦЭМ!$B$34:$B$777,V$155)+'СЕТ СН'!$F$12-'СЕТ СН'!$F$23</f>
        <v>-578.75</v>
      </c>
      <c r="W159" s="37">
        <f>SUMIFS(СВЦЭМ!$E$34:$E$777,СВЦЭМ!$A$34:$A$777,$A159,СВЦЭМ!$B$34:$B$777,W$155)+'СЕТ СН'!$F$12-'СЕТ СН'!$F$23</f>
        <v>-578.75</v>
      </c>
      <c r="X159" s="37">
        <f>SUMIFS(СВЦЭМ!$E$34:$E$777,СВЦЭМ!$A$34:$A$777,$A159,СВЦЭМ!$B$34:$B$777,X$155)+'СЕТ СН'!$F$12-'СЕТ СН'!$F$23</f>
        <v>-578.75</v>
      </c>
      <c r="Y159" s="37">
        <f>SUMIFS(СВЦЭМ!$E$34:$E$777,СВЦЭМ!$A$34:$A$777,$A159,СВЦЭМ!$B$34:$B$777,Y$155)+'СЕТ СН'!$F$12-'СЕТ СН'!$F$23</f>
        <v>-578.75</v>
      </c>
    </row>
    <row r="160" spans="1:27" ht="15.75" x14ac:dyDescent="0.2">
      <c r="A160" s="36">
        <f t="shared" si="4"/>
        <v>42740</v>
      </c>
      <c r="B160" s="37">
        <f>SUMIFS(СВЦЭМ!$E$34:$E$777,СВЦЭМ!$A$34:$A$777,$A160,СВЦЭМ!$B$34:$B$777,B$155)+'СЕТ СН'!$F$12-'СЕТ СН'!$F$23</f>
        <v>-578.75</v>
      </c>
      <c r="C160" s="37">
        <f>SUMIFS(СВЦЭМ!$E$34:$E$777,СВЦЭМ!$A$34:$A$777,$A160,СВЦЭМ!$B$34:$B$777,C$155)+'СЕТ СН'!$F$12-'СЕТ СН'!$F$23</f>
        <v>-578.75</v>
      </c>
      <c r="D160" s="37">
        <f>SUMIFS(СВЦЭМ!$E$34:$E$777,СВЦЭМ!$A$34:$A$777,$A160,СВЦЭМ!$B$34:$B$777,D$155)+'СЕТ СН'!$F$12-'СЕТ СН'!$F$23</f>
        <v>-578.75</v>
      </c>
      <c r="E160" s="37">
        <f>SUMIFS(СВЦЭМ!$E$34:$E$777,СВЦЭМ!$A$34:$A$777,$A160,СВЦЭМ!$B$34:$B$777,E$155)+'СЕТ СН'!$F$12-'СЕТ СН'!$F$23</f>
        <v>-578.75</v>
      </c>
      <c r="F160" s="37">
        <f>SUMIFS(СВЦЭМ!$E$34:$E$777,СВЦЭМ!$A$34:$A$777,$A160,СВЦЭМ!$B$34:$B$777,F$155)+'СЕТ СН'!$F$12-'СЕТ СН'!$F$23</f>
        <v>-578.75</v>
      </c>
      <c r="G160" s="37">
        <f>SUMIFS(СВЦЭМ!$E$34:$E$777,СВЦЭМ!$A$34:$A$777,$A160,СВЦЭМ!$B$34:$B$777,G$155)+'СЕТ СН'!$F$12-'СЕТ СН'!$F$23</f>
        <v>-578.75</v>
      </c>
      <c r="H160" s="37">
        <f>SUMIFS(СВЦЭМ!$E$34:$E$777,СВЦЭМ!$A$34:$A$777,$A160,СВЦЭМ!$B$34:$B$777,H$155)+'СЕТ СН'!$F$12-'СЕТ СН'!$F$23</f>
        <v>-578.75</v>
      </c>
      <c r="I160" s="37">
        <f>SUMIFS(СВЦЭМ!$E$34:$E$777,СВЦЭМ!$A$34:$A$777,$A160,СВЦЭМ!$B$34:$B$777,I$155)+'СЕТ СН'!$F$12-'СЕТ СН'!$F$23</f>
        <v>-578.75</v>
      </c>
      <c r="J160" s="37">
        <f>SUMIFS(СВЦЭМ!$E$34:$E$777,СВЦЭМ!$A$34:$A$777,$A160,СВЦЭМ!$B$34:$B$777,J$155)+'СЕТ СН'!$F$12-'СЕТ СН'!$F$23</f>
        <v>-578.75</v>
      </c>
      <c r="K160" s="37">
        <f>SUMIFS(СВЦЭМ!$E$34:$E$777,СВЦЭМ!$A$34:$A$777,$A160,СВЦЭМ!$B$34:$B$777,K$155)+'СЕТ СН'!$F$12-'СЕТ СН'!$F$23</f>
        <v>-578.75</v>
      </c>
      <c r="L160" s="37">
        <f>SUMIFS(СВЦЭМ!$E$34:$E$777,СВЦЭМ!$A$34:$A$777,$A160,СВЦЭМ!$B$34:$B$777,L$155)+'СЕТ СН'!$F$12-'СЕТ СН'!$F$23</f>
        <v>-578.75</v>
      </c>
      <c r="M160" s="37">
        <f>SUMIFS(СВЦЭМ!$E$34:$E$777,СВЦЭМ!$A$34:$A$777,$A160,СВЦЭМ!$B$34:$B$777,M$155)+'СЕТ СН'!$F$12-'СЕТ СН'!$F$23</f>
        <v>-578.75</v>
      </c>
      <c r="N160" s="37">
        <f>SUMIFS(СВЦЭМ!$E$34:$E$777,СВЦЭМ!$A$34:$A$777,$A160,СВЦЭМ!$B$34:$B$777,N$155)+'СЕТ СН'!$F$12-'СЕТ СН'!$F$23</f>
        <v>-578.75</v>
      </c>
      <c r="O160" s="37">
        <f>SUMIFS(СВЦЭМ!$E$34:$E$777,СВЦЭМ!$A$34:$A$777,$A160,СВЦЭМ!$B$34:$B$777,O$155)+'СЕТ СН'!$F$12-'СЕТ СН'!$F$23</f>
        <v>-578.75</v>
      </c>
      <c r="P160" s="37">
        <f>SUMIFS(СВЦЭМ!$E$34:$E$777,СВЦЭМ!$A$34:$A$777,$A160,СВЦЭМ!$B$34:$B$777,P$155)+'СЕТ СН'!$F$12-'СЕТ СН'!$F$23</f>
        <v>-578.75</v>
      </c>
      <c r="Q160" s="37">
        <f>SUMIFS(СВЦЭМ!$E$34:$E$777,СВЦЭМ!$A$34:$A$777,$A160,СВЦЭМ!$B$34:$B$777,Q$155)+'СЕТ СН'!$F$12-'СЕТ СН'!$F$23</f>
        <v>-578.75</v>
      </c>
      <c r="R160" s="37">
        <f>SUMIFS(СВЦЭМ!$E$34:$E$777,СВЦЭМ!$A$34:$A$777,$A160,СВЦЭМ!$B$34:$B$777,R$155)+'СЕТ СН'!$F$12-'СЕТ СН'!$F$23</f>
        <v>-578.75</v>
      </c>
      <c r="S160" s="37">
        <f>SUMIFS(СВЦЭМ!$E$34:$E$777,СВЦЭМ!$A$34:$A$777,$A160,СВЦЭМ!$B$34:$B$777,S$155)+'СЕТ СН'!$F$12-'СЕТ СН'!$F$23</f>
        <v>-578.75</v>
      </c>
      <c r="T160" s="37">
        <f>SUMIFS(СВЦЭМ!$E$34:$E$777,СВЦЭМ!$A$34:$A$777,$A160,СВЦЭМ!$B$34:$B$777,T$155)+'СЕТ СН'!$F$12-'СЕТ СН'!$F$23</f>
        <v>-578.75</v>
      </c>
      <c r="U160" s="37">
        <f>SUMIFS(СВЦЭМ!$E$34:$E$777,СВЦЭМ!$A$34:$A$777,$A160,СВЦЭМ!$B$34:$B$777,U$155)+'СЕТ СН'!$F$12-'СЕТ СН'!$F$23</f>
        <v>-578.75</v>
      </c>
      <c r="V160" s="37">
        <f>SUMIFS(СВЦЭМ!$E$34:$E$777,СВЦЭМ!$A$34:$A$777,$A160,СВЦЭМ!$B$34:$B$777,V$155)+'СЕТ СН'!$F$12-'СЕТ СН'!$F$23</f>
        <v>-578.75</v>
      </c>
      <c r="W160" s="37">
        <f>SUMIFS(СВЦЭМ!$E$34:$E$777,СВЦЭМ!$A$34:$A$777,$A160,СВЦЭМ!$B$34:$B$777,W$155)+'СЕТ СН'!$F$12-'СЕТ СН'!$F$23</f>
        <v>-578.75</v>
      </c>
      <c r="X160" s="37">
        <f>SUMIFS(СВЦЭМ!$E$34:$E$777,СВЦЭМ!$A$34:$A$777,$A160,СВЦЭМ!$B$34:$B$777,X$155)+'СЕТ СН'!$F$12-'СЕТ СН'!$F$23</f>
        <v>-578.75</v>
      </c>
      <c r="Y160" s="37">
        <f>SUMIFS(СВЦЭМ!$E$34:$E$777,СВЦЭМ!$A$34:$A$777,$A160,СВЦЭМ!$B$34:$B$777,Y$155)+'СЕТ СН'!$F$12-'СЕТ СН'!$F$23</f>
        <v>-578.75</v>
      </c>
    </row>
    <row r="161" spans="1:25" ht="15.75" x14ac:dyDescent="0.2">
      <c r="A161" s="36">
        <f t="shared" si="4"/>
        <v>42741</v>
      </c>
      <c r="B161" s="37">
        <f>SUMIFS(СВЦЭМ!$E$34:$E$777,СВЦЭМ!$A$34:$A$777,$A161,СВЦЭМ!$B$34:$B$777,B$155)+'СЕТ СН'!$F$12-'СЕТ СН'!$F$23</f>
        <v>-578.75</v>
      </c>
      <c r="C161" s="37">
        <f>SUMIFS(СВЦЭМ!$E$34:$E$777,СВЦЭМ!$A$34:$A$777,$A161,СВЦЭМ!$B$34:$B$777,C$155)+'СЕТ СН'!$F$12-'СЕТ СН'!$F$23</f>
        <v>-578.75</v>
      </c>
      <c r="D161" s="37">
        <f>SUMIFS(СВЦЭМ!$E$34:$E$777,СВЦЭМ!$A$34:$A$777,$A161,СВЦЭМ!$B$34:$B$777,D$155)+'СЕТ СН'!$F$12-'СЕТ СН'!$F$23</f>
        <v>-578.75</v>
      </c>
      <c r="E161" s="37">
        <f>SUMIFS(СВЦЭМ!$E$34:$E$777,СВЦЭМ!$A$34:$A$777,$A161,СВЦЭМ!$B$34:$B$777,E$155)+'СЕТ СН'!$F$12-'СЕТ СН'!$F$23</f>
        <v>-578.75</v>
      </c>
      <c r="F161" s="37">
        <f>SUMIFS(СВЦЭМ!$E$34:$E$777,СВЦЭМ!$A$34:$A$777,$A161,СВЦЭМ!$B$34:$B$777,F$155)+'СЕТ СН'!$F$12-'СЕТ СН'!$F$23</f>
        <v>-578.75</v>
      </c>
      <c r="G161" s="37">
        <f>SUMIFS(СВЦЭМ!$E$34:$E$777,СВЦЭМ!$A$34:$A$777,$A161,СВЦЭМ!$B$34:$B$777,G$155)+'СЕТ СН'!$F$12-'СЕТ СН'!$F$23</f>
        <v>-578.75</v>
      </c>
      <c r="H161" s="37">
        <f>SUMIFS(СВЦЭМ!$E$34:$E$777,СВЦЭМ!$A$34:$A$777,$A161,СВЦЭМ!$B$34:$B$777,H$155)+'СЕТ СН'!$F$12-'СЕТ СН'!$F$23</f>
        <v>-578.75</v>
      </c>
      <c r="I161" s="37">
        <f>SUMIFS(СВЦЭМ!$E$34:$E$777,СВЦЭМ!$A$34:$A$777,$A161,СВЦЭМ!$B$34:$B$777,I$155)+'СЕТ СН'!$F$12-'СЕТ СН'!$F$23</f>
        <v>-578.75</v>
      </c>
      <c r="J161" s="37">
        <f>SUMIFS(СВЦЭМ!$E$34:$E$777,СВЦЭМ!$A$34:$A$777,$A161,СВЦЭМ!$B$34:$B$777,J$155)+'СЕТ СН'!$F$12-'СЕТ СН'!$F$23</f>
        <v>-578.75</v>
      </c>
      <c r="K161" s="37">
        <f>SUMIFS(СВЦЭМ!$E$34:$E$777,СВЦЭМ!$A$34:$A$777,$A161,СВЦЭМ!$B$34:$B$777,K$155)+'СЕТ СН'!$F$12-'СЕТ СН'!$F$23</f>
        <v>-578.75</v>
      </c>
      <c r="L161" s="37">
        <f>SUMIFS(СВЦЭМ!$E$34:$E$777,СВЦЭМ!$A$34:$A$777,$A161,СВЦЭМ!$B$34:$B$777,L$155)+'СЕТ СН'!$F$12-'СЕТ СН'!$F$23</f>
        <v>-578.75</v>
      </c>
      <c r="M161" s="37">
        <f>SUMIFS(СВЦЭМ!$E$34:$E$777,СВЦЭМ!$A$34:$A$777,$A161,СВЦЭМ!$B$34:$B$777,M$155)+'СЕТ СН'!$F$12-'СЕТ СН'!$F$23</f>
        <v>-578.75</v>
      </c>
      <c r="N161" s="37">
        <f>SUMIFS(СВЦЭМ!$E$34:$E$777,СВЦЭМ!$A$34:$A$777,$A161,СВЦЭМ!$B$34:$B$777,N$155)+'СЕТ СН'!$F$12-'СЕТ СН'!$F$23</f>
        <v>-578.75</v>
      </c>
      <c r="O161" s="37">
        <f>SUMIFS(СВЦЭМ!$E$34:$E$777,СВЦЭМ!$A$34:$A$777,$A161,СВЦЭМ!$B$34:$B$777,O$155)+'СЕТ СН'!$F$12-'СЕТ СН'!$F$23</f>
        <v>-578.75</v>
      </c>
      <c r="P161" s="37">
        <f>SUMIFS(СВЦЭМ!$E$34:$E$777,СВЦЭМ!$A$34:$A$777,$A161,СВЦЭМ!$B$34:$B$777,P$155)+'СЕТ СН'!$F$12-'СЕТ СН'!$F$23</f>
        <v>-578.75</v>
      </c>
      <c r="Q161" s="37">
        <f>SUMIFS(СВЦЭМ!$E$34:$E$777,СВЦЭМ!$A$34:$A$777,$A161,СВЦЭМ!$B$34:$B$777,Q$155)+'СЕТ СН'!$F$12-'СЕТ СН'!$F$23</f>
        <v>-578.75</v>
      </c>
      <c r="R161" s="37">
        <f>SUMIFS(СВЦЭМ!$E$34:$E$777,СВЦЭМ!$A$34:$A$777,$A161,СВЦЭМ!$B$34:$B$777,R$155)+'СЕТ СН'!$F$12-'СЕТ СН'!$F$23</f>
        <v>-578.75</v>
      </c>
      <c r="S161" s="37">
        <f>SUMIFS(СВЦЭМ!$E$34:$E$777,СВЦЭМ!$A$34:$A$777,$A161,СВЦЭМ!$B$34:$B$777,S$155)+'СЕТ СН'!$F$12-'СЕТ СН'!$F$23</f>
        <v>-578.75</v>
      </c>
      <c r="T161" s="37">
        <f>SUMIFS(СВЦЭМ!$E$34:$E$777,СВЦЭМ!$A$34:$A$777,$A161,СВЦЭМ!$B$34:$B$777,T$155)+'СЕТ СН'!$F$12-'СЕТ СН'!$F$23</f>
        <v>-578.75</v>
      </c>
      <c r="U161" s="37">
        <f>SUMIFS(СВЦЭМ!$E$34:$E$777,СВЦЭМ!$A$34:$A$777,$A161,СВЦЭМ!$B$34:$B$777,U$155)+'СЕТ СН'!$F$12-'СЕТ СН'!$F$23</f>
        <v>-578.75</v>
      </c>
      <c r="V161" s="37">
        <f>SUMIFS(СВЦЭМ!$E$34:$E$777,СВЦЭМ!$A$34:$A$777,$A161,СВЦЭМ!$B$34:$B$777,V$155)+'СЕТ СН'!$F$12-'СЕТ СН'!$F$23</f>
        <v>-578.75</v>
      </c>
      <c r="W161" s="37">
        <f>SUMIFS(СВЦЭМ!$E$34:$E$777,СВЦЭМ!$A$34:$A$777,$A161,СВЦЭМ!$B$34:$B$777,W$155)+'СЕТ СН'!$F$12-'СЕТ СН'!$F$23</f>
        <v>-578.75</v>
      </c>
      <c r="X161" s="37">
        <f>SUMIFS(СВЦЭМ!$E$34:$E$777,СВЦЭМ!$A$34:$A$777,$A161,СВЦЭМ!$B$34:$B$777,X$155)+'СЕТ СН'!$F$12-'СЕТ СН'!$F$23</f>
        <v>-578.75</v>
      </c>
      <c r="Y161" s="37">
        <f>SUMIFS(СВЦЭМ!$E$34:$E$777,СВЦЭМ!$A$34:$A$777,$A161,СВЦЭМ!$B$34:$B$777,Y$155)+'СЕТ СН'!$F$12-'СЕТ СН'!$F$23</f>
        <v>-578.75</v>
      </c>
    </row>
    <row r="162" spans="1:25" ht="15.75" x14ac:dyDescent="0.2">
      <c r="A162" s="36">
        <f t="shared" si="4"/>
        <v>42742</v>
      </c>
      <c r="B162" s="37">
        <f>SUMIFS(СВЦЭМ!$E$34:$E$777,СВЦЭМ!$A$34:$A$777,$A162,СВЦЭМ!$B$34:$B$777,B$155)+'СЕТ СН'!$F$12-'СЕТ СН'!$F$23</f>
        <v>-578.75</v>
      </c>
      <c r="C162" s="37">
        <f>SUMIFS(СВЦЭМ!$E$34:$E$777,СВЦЭМ!$A$34:$A$777,$A162,СВЦЭМ!$B$34:$B$777,C$155)+'СЕТ СН'!$F$12-'СЕТ СН'!$F$23</f>
        <v>-578.75</v>
      </c>
      <c r="D162" s="37">
        <f>SUMIFS(СВЦЭМ!$E$34:$E$777,СВЦЭМ!$A$34:$A$777,$A162,СВЦЭМ!$B$34:$B$777,D$155)+'СЕТ СН'!$F$12-'СЕТ СН'!$F$23</f>
        <v>-578.75</v>
      </c>
      <c r="E162" s="37">
        <f>SUMIFS(СВЦЭМ!$E$34:$E$777,СВЦЭМ!$A$34:$A$777,$A162,СВЦЭМ!$B$34:$B$777,E$155)+'СЕТ СН'!$F$12-'СЕТ СН'!$F$23</f>
        <v>-578.75</v>
      </c>
      <c r="F162" s="37">
        <f>SUMIFS(СВЦЭМ!$E$34:$E$777,СВЦЭМ!$A$34:$A$777,$A162,СВЦЭМ!$B$34:$B$777,F$155)+'СЕТ СН'!$F$12-'СЕТ СН'!$F$23</f>
        <v>-578.75</v>
      </c>
      <c r="G162" s="37">
        <f>SUMIFS(СВЦЭМ!$E$34:$E$777,СВЦЭМ!$A$34:$A$777,$A162,СВЦЭМ!$B$34:$B$777,G$155)+'СЕТ СН'!$F$12-'СЕТ СН'!$F$23</f>
        <v>-578.75</v>
      </c>
      <c r="H162" s="37">
        <f>SUMIFS(СВЦЭМ!$E$34:$E$777,СВЦЭМ!$A$34:$A$777,$A162,СВЦЭМ!$B$34:$B$777,H$155)+'СЕТ СН'!$F$12-'СЕТ СН'!$F$23</f>
        <v>-578.75</v>
      </c>
      <c r="I162" s="37">
        <f>SUMIFS(СВЦЭМ!$E$34:$E$777,СВЦЭМ!$A$34:$A$777,$A162,СВЦЭМ!$B$34:$B$777,I$155)+'СЕТ СН'!$F$12-'СЕТ СН'!$F$23</f>
        <v>-578.75</v>
      </c>
      <c r="J162" s="37">
        <f>SUMIFS(СВЦЭМ!$E$34:$E$777,СВЦЭМ!$A$34:$A$777,$A162,СВЦЭМ!$B$34:$B$777,J$155)+'СЕТ СН'!$F$12-'СЕТ СН'!$F$23</f>
        <v>-578.75</v>
      </c>
      <c r="K162" s="37">
        <f>SUMIFS(СВЦЭМ!$E$34:$E$777,СВЦЭМ!$A$34:$A$777,$A162,СВЦЭМ!$B$34:$B$777,K$155)+'СЕТ СН'!$F$12-'СЕТ СН'!$F$23</f>
        <v>-578.75</v>
      </c>
      <c r="L162" s="37">
        <f>SUMIFS(СВЦЭМ!$E$34:$E$777,СВЦЭМ!$A$34:$A$777,$A162,СВЦЭМ!$B$34:$B$777,L$155)+'СЕТ СН'!$F$12-'СЕТ СН'!$F$23</f>
        <v>-578.75</v>
      </c>
      <c r="M162" s="37">
        <f>SUMIFS(СВЦЭМ!$E$34:$E$777,СВЦЭМ!$A$34:$A$777,$A162,СВЦЭМ!$B$34:$B$777,M$155)+'СЕТ СН'!$F$12-'СЕТ СН'!$F$23</f>
        <v>-578.75</v>
      </c>
      <c r="N162" s="37">
        <f>SUMIFS(СВЦЭМ!$E$34:$E$777,СВЦЭМ!$A$34:$A$777,$A162,СВЦЭМ!$B$34:$B$777,N$155)+'СЕТ СН'!$F$12-'СЕТ СН'!$F$23</f>
        <v>-578.75</v>
      </c>
      <c r="O162" s="37">
        <f>SUMIFS(СВЦЭМ!$E$34:$E$777,СВЦЭМ!$A$34:$A$777,$A162,СВЦЭМ!$B$34:$B$777,O$155)+'СЕТ СН'!$F$12-'СЕТ СН'!$F$23</f>
        <v>-578.75</v>
      </c>
      <c r="P162" s="37">
        <f>SUMIFS(СВЦЭМ!$E$34:$E$777,СВЦЭМ!$A$34:$A$777,$A162,СВЦЭМ!$B$34:$B$777,P$155)+'СЕТ СН'!$F$12-'СЕТ СН'!$F$23</f>
        <v>-578.75</v>
      </c>
      <c r="Q162" s="37">
        <f>SUMIFS(СВЦЭМ!$E$34:$E$777,СВЦЭМ!$A$34:$A$777,$A162,СВЦЭМ!$B$34:$B$777,Q$155)+'СЕТ СН'!$F$12-'СЕТ СН'!$F$23</f>
        <v>-578.75</v>
      </c>
      <c r="R162" s="37">
        <f>SUMIFS(СВЦЭМ!$E$34:$E$777,СВЦЭМ!$A$34:$A$777,$A162,СВЦЭМ!$B$34:$B$777,R$155)+'СЕТ СН'!$F$12-'СЕТ СН'!$F$23</f>
        <v>-578.75</v>
      </c>
      <c r="S162" s="37">
        <f>SUMIFS(СВЦЭМ!$E$34:$E$777,СВЦЭМ!$A$34:$A$777,$A162,СВЦЭМ!$B$34:$B$777,S$155)+'СЕТ СН'!$F$12-'СЕТ СН'!$F$23</f>
        <v>-578.75</v>
      </c>
      <c r="T162" s="37">
        <f>SUMIFS(СВЦЭМ!$E$34:$E$777,СВЦЭМ!$A$34:$A$777,$A162,СВЦЭМ!$B$34:$B$777,T$155)+'СЕТ СН'!$F$12-'СЕТ СН'!$F$23</f>
        <v>-578.75</v>
      </c>
      <c r="U162" s="37">
        <f>SUMIFS(СВЦЭМ!$E$34:$E$777,СВЦЭМ!$A$34:$A$777,$A162,СВЦЭМ!$B$34:$B$777,U$155)+'СЕТ СН'!$F$12-'СЕТ СН'!$F$23</f>
        <v>-578.75</v>
      </c>
      <c r="V162" s="37">
        <f>SUMIFS(СВЦЭМ!$E$34:$E$777,СВЦЭМ!$A$34:$A$777,$A162,СВЦЭМ!$B$34:$B$777,V$155)+'СЕТ СН'!$F$12-'СЕТ СН'!$F$23</f>
        <v>-578.75</v>
      </c>
      <c r="W162" s="37">
        <f>SUMIFS(СВЦЭМ!$E$34:$E$777,СВЦЭМ!$A$34:$A$777,$A162,СВЦЭМ!$B$34:$B$777,W$155)+'СЕТ СН'!$F$12-'СЕТ СН'!$F$23</f>
        <v>-578.75</v>
      </c>
      <c r="X162" s="37">
        <f>SUMIFS(СВЦЭМ!$E$34:$E$777,СВЦЭМ!$A$34:$A$777,$A162,СВЦЭМ!$B$34:$B$777,X$155)+'СЕТ СН'!$F$12-'СЕТ СН'!$F$23</f>
        <v>-578.75</v>
      </c>
      <c r="Y162" s="37">
        <f>SUMIFS(СВЦЭМ!$E$34:$E$777,СВЦЭМ!$A$34:$A$777,$A162,СВЦЭМ!$B$34:$B$777,Y$155)+'СЕТ СН'!$F$12-'СЕТ СН'!$F$23</f>
        <v>-578.75</v>
      </c>
    </row>
    <row r="163" spans="1:25" ht="15.75" x14ac:dyDescent="0.2">
      <c r="A163" s="36">
        <f t="shared" si="4"/>
        <v>42743</v>
      </c>
      <c r="B163" s="37">
        <f>SUMIFS(СВЦЭМ!$E$34:$E$777,СВЦЭМ!$A$34:$A$777,$A163,СВЦЭМ!$B$34:$B$777,B$155)+'СЕТ СН'!$F$12-'СЕТ СН'!$F$23</f>
        <v>-578.75</v>
      </c>
      <c r="C163" s="37">
        <f>SUMIFS(СВЦЭМ!$E$34:$E$777,СВЦЭМ!$A$34:$A$777,$A163,СВЦЭМ!$B$34:$B$777,C$155)+'СЕТ СН'!$F$12-'СЕТ СН'!$F$23</f>
        <v>-578.75</v>
      </c>
      <c r="D163" s="37">
        <f>SUMIFS(СВЦЭМ!$E$34:$E$777,СВЦЭМ!$A$34:$A$777,$A163,СВЦЭМ!$B$34:$B$777,D$155)+'СЕТ СН'!$F$12-'СЕТ СН'!$F$23</f>
        <v>-578.75</v>
      </c>
      <c r="E163" s="37">
        <f>SUMIFS(СВЦЭМ!$E$34:$E$777,СВЦЭМ!$A$34:$A$777,$A163,СВЦЭМ!$B$34:$B$777,E$155)+'СЕТ СН'!$F$12-'СЕТ СН'!$F$23</f>
        <v>-578.75</v>
      </c>
      <c r="F163" s="37">
        <f>SUMIFS(СВЦЭМ!$E$34:$E$777,СВЦЭМ!$A$34:$A$777,$A163,СВЦЭМ!$B$34:$B$777,F$155)+'СЕТ СН'!$F$12-'СЕТ СН'!$F$23</f>
        <v>-578.75</v>
      </c>
      <c r="G163" s="37">
        <f>SUMIFS(СВЦЭМ!$E$34:$E$777,СВЦЭМ!$A$34:$A$777,$A163,СВЦЭМ!$B$34:$B$777,G$155)+'СЕТ СН'!$F$12-'СЕТ СН'!$F$23</f>
        <v>-578.75</v>
      </c>
      <c r="H163" s="37">
        <f>SUMIFS(СВЦЭМ!$E$34:$E$777,СВЦЭМ!$A$34:$A$777,$A163,СВЦЭМ!$B$34:$B$777,H$155)+'СЕТ СН'!$F$12-'СЕТ СН'!$F$23</f>
        <v>-578.75</v>
      </c>
      <c r="I163" s="37">
        <f>SUMIFS(СВЦЭМ!$E$34:$E$777,СВЦЭМ!$A$34:$A$777,$A163,СВЦЭМ!$B$34:$B$777,I$155)+'СЕТ СН'!$F$12-'СЕТ СН'!$F$23</f>
        <v>-578.75</v>
      </c>
      <c r="J163" s="37">
        <f>SUMIFS(СВЦЭМ!$E$34:$E$777,СВЦЭМ!$A$34:$A$777,$A163,СВЦЭМ!$B$34:$B$777,J$155)+'СЕТ СН'!$F$12-'СЕТ СН'!$F$23</f>
        <v>-578.75</v>
      </c>
      <c r="K163" s="37">
        <f>SUMIFS(СВЦЭМ!$E$34:$E$777,СВЦЭМ!$A$34:$A$777,$A163,СВЦЭМ!$B$34:$B$777,K$155)+'СЕТ СН'!$F$12-'СЕТ СН'!$F$23</f>
        <v>-578.75</v>
      </c>
      <c r="L163" s="37">
        <f>SUMIFS(СВЦЭМ!$E$34:$E$777,СВЦЭМ!$A$34:$A$777,$A163,СВЦЭМ!$B$34:$B$777,L$155)+'СЕТ СН'!$F$12-'СЕТ СН'!$F$23</f>
        <v>-578.75</v>
      </c>
      <c r="M163" s="37">
        <f>SUMIFS(СВЦЭМ!$E$34:$E$777,СВЦЭМ!$A$34:$A$777,$A163,СВЦЭМ!$B$34:$B$777,M$155)+'СЕТ СН'!$F$12-'СЕТ СН'!$F$23</f>
        <v>-578.75</v>
      </c>
      <c r="N163" s="37">
        <f>SUMIFS(СВЦЭМ!$E$34:$E$777,СВЦЭМ!$A$34:$A$777,$A163,СВЦЭМ!$B$34:$B$777,N$155)+'СЕТ СН'!$F$12-'СЕТ СН'!$F$23</f>
        <v>-578.75</v>
      </c>
      <c r="O163" s="37">
        <f>SUMIFS(СВЦЭМ!$E$34:$E$777,СВЦЭМ!$A$34:$A$777,$A163,СВЦЭМ!$B$34:$B$777,O$155)+'СЕТ СН'!$F$12-'СЕТ СН'!$F$23</f>
        <v>-578.75</v>
      </c>
      <c r="P163" s="37">
        <f>SUMIFS(СВЦЭМ!$E$34:$E$777,СВЦЭМ!$A$34:$A$777,$A163,СВЦЭМ!$B$34:$B$777,P$155)+'СЕТ СН'!$F$12-'СЕТ СН'!$F$23</f>
        <v>-578.75</v>
      </c>
      <c r="Q163" s="37">
        <f>SUMIFS(СВЦЭМ!$E$34:$E$777,СВЦЭМ!$A$34:$A$777,$A163,СВЦЭМ!$B$34:$B$777,Q$155)+'СЕТ СН'!$F$12-'СЕТ СН'!$F$23</f>
        <v>-578.75</v>
      </c>
      <c r="R163" s="37">
        <f>SUMIFS(СВЦЭМ!$E$34:$E$777,СВЦЭМ!$A$34:$A$777,$A163,СВЦЭМ!$B$34:$B$777,R$155)+'СЕТ СН'!$F$12-'СЕТ СН'!$F$23</f>
        <v>-578.75</v>
      </c>
      <c r="S163" s="37">
        <f>SUMIFS(СВЦЭМ!$E$34:$E$777,СВЦЭМ!$A$34:$A$777,$A163,СВЦЭМ!$B$34:$B$777,S$155)+'СЕТ СН'!$F$12-'СЕТ СН'!$F$23</f>
        <v>-578.75</v>
      </c>
      <c r="T163" s="37">
        <f>SUMIFS(СВЦЭМ!$E$34:$E$777,СВЦЭМ!$A$34:$A$777,$A163,СВЦЭМ!$B$34:$B$777,T$155)+'СЕТ СН'!$F$12-'СЕТ СН'!$F$23</f>
        <v>-578.75</v>
      </c>
      <c r="U163" s="37">
        <f>SUMIFS(СВЦЭМ!$E$34:$E$777,СВЦЭМ!$A$34:$A$777,$A163,СВЦЭМ!$B$34:$B$777,U$155)+'СЕТ СН'!$F$12-'СЕТ СН'!$F$23</f>
        <v>-578.75</v>
      </c>
      <c r="V163" s="37">
        <f>SUMIFS(СВЦЭМ!$E$34:$E$777,СВЦЭМ!$A$34:$A$777,$A163,СВЦЭМ!$B$34:$B$777,V$155)+'СЕТ СН'!$F$12-'СЕТ СН'!$F$23</f>
        <v>-578.75</v>
      </c>
      <c r="W163" s="37">
        <f>SUMIFS(СВЦЭМ!$E$34:$E$777,СВЦЭМ!$A$34:$A$777,$A163,СВЦЭМ!$B$34:$B$777,W$155)+'СЕТ СН'!$F$12-'СЕТ СН'!$F$23</f>
        <v>-578.75</v>
      </c>
      <c r="X163" s="37">
        <f>SUMIFS(СВЦЭМ!$E$34:$E$777,СВЦЭМ!$A$34:$A$777,$A163,СВЦЭМ!$B$34:$B$777,X$155)+'СЕТ СН'!$F$12-'СЕТ СН'!$F$23</f>
        <v>-578.75</v>
      </c>
      <c r="Y163" s="37">
        <f>SUMIFS(СВЦЭМ!$E$34:$E$777,СВЦЭМ!$A$34:$A$777,$A163,СВЦЭМ!$B$34:$B$777,Y$155)+'СЕТ СН'!$F$12-'СЕТ СН'!$F$23</f>
        <v>-578.75</v>
      </c>
    </row>
    <row r="164" spans="1:25" ht="15.75" x14ac:dyDescent="0.2">
      <c r="A164" s="36">
        <f t="shared" si="4"/>
        <v>42744</v>
      </c>
      <c r="B164" s="37">
        <f>SUMIFS(СВЦЭМ!$E$34:$E$777,СВЦЭМ!$A$34:$A$777,$A164,СВЦЭМ!$B$34:$B$777,B$155)+'СЕТ СН'!$F$12-'СЕТ СН'!$F$23</f>
        <v>-578.75</v>
      </c>
      <c r="C164" s="37">
        <f>SUMIFS(СВЦЭМ!$E$34:$E$777,СВЦЭМ!$A$34:$A$777,$A164,СВЦЭМ!$B$34:$B$777,C$155)+'СЕТ СН'!$F$12-'СЕТ СН'!$F$23</f>
        <v>-578.75</v>
      </c>
      <c r="D164" s="37">
        <f>SUMIFS(СВЦЭМ!$E$34:$E$777,СВЦЭМ!$A$34:$A$777,$A164,СВЦЭМ!$B$34:$B$777,D$155)+'СЕТ СН'!$F$12-'СЕТ СН'!$F$23</f>
        <v>-578.75</v>
      </c>
      <c r="E164" s="37">
        <f>SUMIFS(СВЦЭМ!$E$34:$E$777,СВЦЭМ!$A$34:$A$777,$A164,СВЦЭМ!$B$34:$B$777,E$155)+'СЕТ СН'!$F$12-'СЕТ СН'!$F$23</f>
        <v>-578.75</v>
      </c>
      <c r="F164" s="37">
        <f>SUMIFS(СВЦЭМ!$E$34:$E$777,СВЦЭМ!$A$34:$A$777,$A164,СВЦЭМ!$B$34:$B$777,F$155)+'СЕТ СН'!$F$12-'СЕТ СН'!$F$23</f>
        <v>-578.75</v>
      </c>
      <c r="G164" s="37">
        <f>SUMIFS(СВЦЭМ!$E$34:$E$777,СВЦЭМ!$A$34:$A$777,$A164,СВЦЭМ!$B$34:$B$777,G$155)+'СЕТ СН'!$F$12-'СЕТ СН'!$F$23</f>
        <v>-578.75</v>
      </c>
      <c r="H164" s="37">
        <f>SUMIFS(СВЦЭМ!$E$34:$E$777,СВЦЭМ!$A$34:$A$777,$A164,СВЦЭМ!$B$34:$B$777,H$155)+'СЕТ СН'!$F$12-'СЕТ СН'!$F$23</f>
        <v>-578.75</v>
      </c>
      <c r="I164" s="37">
        <f>SUMIFS(СВЦЭМ!$E$34:$E$777,СВЦЭМ!$A$34:$A$777,$A164,СВЦЭМ!$B$34:$B$777,I$155)+'СЕТ СН'!$F$12-'СЕТ СН'!$F$23</f>
        <v>-578.75</v>
      </c>
      <c r="J164" s="37">
        <f>SUMIFS(СВЦЭМ!$E$34:$E$777,СВЦЭМ!$A$34:$A$777,$A164,СВЦЭМ!$B$34:$B$777,J$155)+'СЕТ СН'!$F$12-'СЕТ СН'!$F$23</f>
        <v>-578.75</v>
      </c>
      <c r="K164" s="37">
        <f>SUMIFS(СВЦЭМ!$E$34:$E$777,СВЦЭМ!$A$34:$A$777,$A164,СВЦЭМ!$B$34:$B$777,K$155)+'СЕТ СН'!$F$12-'СЕТ СН'!$F$23</f>
        <v>-578.75</v>
      </c>
      <c r="L164" s="37">
        <f>SUMIFS(СВЦЭМ!$E$34:$E$777,СВЦЭМ!$A$34:$A$777,$A164,СВЦЭМ!$B$34:$B$777,L$155)+'СЕТ СН'!$F$12-'СЕТ СН'!$F$23</f>
        <v>-578.75</v>
      </c>
      <c r="M164" s="37">
        <f>SUMIFS(СВЦЭМ!$E$34:$E$777,СВЦЭМ!$A$34:$A$777,$A164,СВЦЭМ!$B$34:$B$777,M$155)+'СЕТ СН'!$F$12-'СЕТ СН'!$F$23</f>
        <v>-578.75</v>
      </c>
      <c r="N164" s="37">
        <f>SUMIFS(СВЦЭМ!$E$34:$E$777,СВЦЭМ!$A$34:$A$777,$A164,СВЦЭМ!$B$34:$B$777,N$155)+'СЕТ СН'!$F$12-'СЕТ СН'!$F$23</f>
        <v>-578.75</v>
      </c>
      <c r="O164" s="37">
        <f>SUMIFS(СВЦЭМ!$E$34:$E$777,СВЦЭМ!$A$34:$A$777,$A164,СВЦЭМ!$B$34:$B$777,O$155)+'СЕТ СН'!$F$12-'СЕТ СН'!$F$23</f>
        <v>-578.75</v>
      </c>
      <c r="P164" s="37">
        <f>SUMIFS(СВЦЭМ!$E$34:$E$777,СВЦЭМ!$A$34:$A$777,$A164,СВЦЭМ!$B$34:$B$777,P$155)+'СЕТ СН'!$F$12-'СЕТ СН'!$F$23</f>
        <v>-578.75</v>
      </c>
      <c r="Q164" s="37">
        <f>SUMIFS(СВЦЭМ!$E$34:$E$777,СВЦЭМ!$A$34:$A$777,$A164,СВЦЭМ!$B$34:$B$777,Q$155)+'СЕТ СН'!$F$12-'СЕТ СН'!$F$23</f>
        <v>-578.75</v>
      </c>
      <c r="R164" s="37">
        <f>SUMIFS(СВЦЭМ!$E$34:$E$777,СВЦЭМ!$A$34:$A$777,$A164,СВЦЭМ!$B$34:$B$777,R$155)+'СЕТ СН'!$F$12-'СЕТ СН'!$F$23</f>
        <v>-578.75</v>
      </c>
      <c r="S164" s="37">
        <f>SUMIFS(СВЦЭМ!$E$34:$E$777,СВЦЭМ!$A$34:$A$777,$A164,СВЦЭМ!$B$34:$B$777,S$155)+'СЕТ СН'!$F$12-'СЕТ СН'!$F$23</f>
        <v>-578.75</v>
      </c>
      <c r="T164" s="37">
        <f>SUMIFS(СВЦЭМ!$E$34:$E$777,СВЦЭМ!$A$34:$A$777,$A164,СВЦЭМ!$B$34:$B$777,T$155)+'СЕТ СН'!$F$12-'СЕТ СН'!$F$23</f>
        <v>-578.75</v>
      </c>
      <c r="U164" s="37">
        <f>SUMIFS(СВЦЭМ!$E$34:$E$777,СВЦЭМ!$A$34:$A$777,$A164,СВЦЭМ!$B$34:$B$777,U$155)+'СЕТ СН'!$F$12-'СЕТ СН'!$F$23</f>
        <v>-578.75</v>
      </c>
      <c r="V164" s="37">
        <f>SUMIFS(СВЦЭМ!$E$34:$E$777,СВЦЭМ!$A$34:$A$777,$A164,СВЦЭМ!$B$34:$B$777,V$155)+'СЕТ СН'!$F$12-'СЕТ СН'!$F$23</f>
        <v>-578.75</v>
      </c>
      <c r="W164" s="37">
        <f>SUMIFS(СВЦЭМ!$E$34:$E$777,СВЦЭМ!$A$34:$A$777,$A164,СВЦЭМ!$B$34:$B$777,W$155)+'СЕТ СН'!$F$12-'СЕТ СН'!$F$23</f>
        <v>-578.75</v>
      </c>
      <c r="X164" s="37">
        <f>SUMIFS(СВЦЭМ!$E$34:$E$777,СВЦЭМ!$A$34:$A$777,$A164,СВЦЭМ!$B$34:$B$777,X$155)+'СЕТ СН'!$F$12-'СЕТ СН'!$F$23</f>
        <v>-578.75</v>
      </c>
      <c r="Y164" s="37">
        <f>SUMIFS(СВЦЭМ!$E$34:$E$777,СВЦЭМ!$A$34:$A$777,$A164,СВЦЭМ!$B$34:$B$777,Y$155)+'СЕТ СН'!$F$12-'СЕТ СН'!$F$23</f>
        <v>-578.75</v>
      </c>
    </row>
    <row r="165" spans="1:25" ht="15.75" x14ac:dyDescent="0.2">
      <c r="A165" s="36">
        <f t="shared" si="4"/>
        <v>42745</v>
      </c>
      <c r="B165" s="37">
        <f>SUMIFS(СВЦЭМ!$E$34:$E$777,СВЦЭМ!$A$34:$A$777,$A165,СВЦЭМ!$B$34:$B$777,B$155)+'СЕТ СН'!$F$12-'СЕТ СН'!$F$23</f>
        <v>-578.75</v>
      </c>
      <c r="C165" s="37">
        <f>SUMIFS(СВЦЭМ!$E$34:$E$777,СВЦЭМ!$A$34:$A$777,$A165,СВЦЭМ!$B$34:$B$777,C$155)+'СЕТ СН'!$F$12-'СЕТ СН'!$F$23</f>
        <v>-578.75</v>
      </c>
      <c r="D165" s="37">
        <f>SUMIFS(СВЦЭМ!$E$34:$E$777,СВЦЭМ!$A$34:$A$777,$A165,СВЦЭМ!$B$34:$B$777,D$155)+'СЕТ СН'!$F$12-'СЕТ СН'!$F$23</f>
        <v>-578.75</v>
      </c>
      <c r="E165" s="37">
        <f>SUMIFS(СВЦЭМ!$E$34:$E$777,СВЦЭМ!$A$34:$A$777,$A165,СВЦЭМ!$B$34:$B$777,E$155)+'СЕТ СН'!$F$12-'СЕТ СН'!$F$23</f>
        <v>-578.75</v>
      </c>
      <c r="F165" s="37">
        <f>SUMIFS(СВЦЭМ!$E$34:$E$777,СВЦЭМ!$A$34:$A$777,$A165,СВЦЭМ!$B$34:$B$777,F$155)+'СЕТ СН'!$F$12-'СЕТ СН'!$F$23</f>
        <v>-578.75</v>
      </c>
      <c r="G165" s="37">
        <f>SUMIFS(СВЦЭМ!$E$34:$E$777,СВЦЭМ!$A$34:$A$777,$A165,СВЦЭМ!$B$34:$B$777,G$155)+'СЕТ СН'!$F$12-'СЕТ СН'!$F$23</f>
        <v>-578.75</v>
      </c>
      <c r="H165" s="37">
        <f>SUMIFS(СВЦЭМ!$E$34:$E$777,СВЦЭМ!$A$34:$A$777,$A165,СВЦЭМ!$B$34:$B$777,H$155)+'СЕТ СН'!$F$12-'СЕТ СН'!$F$23</f>
        <v>-578.75</v>
      </c>
      <c r="I165" s="37">
        <f>SUMIFS(СВЦЭМ!$E$34:$E$777,СВЦЭМ!$A$34:$A$777,$A165,СВЦЭМ!$B$34:$B$777,I$155)+'СЕТ СН'!$F$12-'СЕТ СН'!$F$23</f>
        <v>-578.75</v>
      </c>
      <c r="J165" s="37">
        <f>SUMIFS(СВЦЭМ!$E$34:$E$777,СВЦЭМ!$A$34:$A$777,$A165,СВЦЭМ!$B$34:$B$777,J$155)+'СЕТ СН'!$F$12-'СЕТ СН'!$F$23</f>
        <v>-578.75</v>
      </c>
      <c r="K165" s="37">
        <f>SUMIFS(СВЦЭМ!$E$34:$E$777,СВЦЭМ!$A$34:$A$777,$A165,СВЦЭМ!$B$34:$B$777,K$155)+'СЕТ СН'!$F$12-'СЕТ СН'!$F$23</f>
        <v>-578.75</v>
      </c>
      <c r="L165" s="37">
        <f>SUMIFS(СВЦЭМ!$E$34:$E$777,СВЦЭМ!$A$34:$A$777,$A165,СВЦЭМ!$B$34:$B$777,L$155)+'СЕТ СН'!$F$12-'СЕТ СН'!$F$23</f>
        <v>-578.75</v>
      </c>
      <c r="M165" s="37">
        <f>SUMIFS(СВЦЭМ!$E$34:$E$777,СВЦЭМ!$A$34:$A$777,$A165,СВЦЭМ!$B$34:$B$777,M$155)+'СЕТ СН'!$F$12-'СЕТ СН'!$F$23</f>
        <v>-578.75</v>
      </c>
      <c r="N165" s="37">
        <f>SUMIFS(СВЦЭМ!$E$34:$E$777,СВЦЭМ!$A$34:$A$777,$A165,СВЦЭМ!$B$34:$B$777,N$155)+'СЕТ СН'!$F$12-'СЕТ СН'!$F$23</f>
        <v>-578.75</v>
      </c>
      <c r="O165" s="37">
        <f>SUMIFS(СВЦЭМ!$E$34:$E$777,СВЦЭМ!$A$34:$A$777,$A165,СВЦЭМ!$B$34:$B$777,O$155)+'СЕТ СН'!$F$12-'СЕТ СН'!$F$23</f>
        <v>-578.75</v>
      </c>
      <c r="P165" s="37">
        <f>SUMIFS(СВЦЭМ!$E$34:$E$777,СВЦЭМ!$A$34:$A$777,$A165,СВЦЭМ!$B$34:$B$777,P$155)+'СЕТ СН'!$F$12-'СЕТ СН'!$F$23</f>
        <v>-578.75</v>
      </c>
      <c r="Q165" s="37">
        <f>SUMIFS(СВЦЭМ!$E$34:$E$777,СВЦЭМ!$A$34:$A$777,$A165,СВЦЭМ!$B$34:$B$777,Q$155)+'СЕТ СН'!$F$12-'СЕТ СН'!$F$23</f>
        <v>-578.75</v>
      </c>
      <c r="R165" s="37">
        <f>SUMIFS(СВЦЭМ!$E$34:$E$777,СВЦЭМ!$A$34:$A$777,$A165,СВЦЭМ!$B$34:$B$777,R$155)+'СЕТ СН'!$F$12-'СЕТ СН'!$F$23</f>
        <v>-578.75</v>
      </c>
      <c r="S165" s="37">
        <f>SUMIFS(СВЦЭМ!$E$34:$E$777,СВЦЭМ!$A$34:$A$777,$A165,СВЦЭМ!$B$34:$B$777,S$155)+'СЕТ СН'!$F$12-'СЕТ СН'!$F$23</f>
        <v>-578.75</v>
      </c>
      <c r="T165" s="37">
        <f>SUMIFS(СВЦЭМ!$E$34:$E$777,СВЦЭМ!$A$34:$A$777,$A165,СВЦЭМ!$B$34:$B$777,T$155)+'СЕТ СН'!$F$12-'СЕТ СН'!$F$23</f>
        <v>-578.75</v>
      </c>
      <c r="U165" s="37">
        <f>SUMIFS(СВЦЭМ!$E$34:$E$777,СВЦЭМ!$A$34:$A$777,$A165,СВЦЭМ!$B$34:$B$777,U$155)+'СЕТ СН'!$F$12-'СЕТ СН'!$F$23</f>
        <v>-578.75</v>
      </c>
      <c r="V165" s="37">
        <f>SUMIFS(СВЦЭМ!$E$34:$E$777,СВЦЭМ!$A$34:$A$777,$A165,СВЦЭМ!$B$34:$B$777,V$155)+'СЕТ СН'!$F$12-'СЕТ СН'!$F$23</f>
        <v>-578.75</v>
      </c>
      <c r="W165" s="37">
        <f>SUMIFS(СВЦЭМ!$E$34:$E$777,СВЦЭМ!$A$34:$A$777,$A165,СВЦЭМ!$B$34:$B$777,W$155)+'СЕТ СН'!$F$12-'СЕТ СН'!$F$23</f>
        <v>-578.75</v>
      </c>
      <c r="X165" s="37">
        <f>SUMIFS(СВЦЭМ!$E$34:$E$777,СВЦЭМ!$A$34:$A$777,$A165,СВЦЭМ!$B$34:$B$777,X$155)+'СЕТ СН'!$F$12-'СЕТ СН'!$F$23</f>
        <v>-578.75</v>
      </c>
      <c r="Y165" s="37">
        <f>SUMIFS(СВЦЭМ!$E$34:$E$777,СВЦЭМ!$A$34:$A$777,$A165,СВЦЭМ!$B$34:$B$777,Y$155)+'СЕТ СН'!$F$12-'СЕТ СН'!$F$23</f>
        <v>-578.75</v>
      </c>
    </row>
    <row r="166" spans="1:25" ht="15.75" x14ac:dyDescent="0.2">
      <c r="A166" s="36">
        <f t="shared" si="4"/>
        <v>42746</v>
      </c>
      <c r="B166" s="37">
        <f>SUMIFS(СВЦЭМ!$E$34:$E$777,СВЦЭМ!$A$34:$A$777,$A166,СВЦЭМ!$B$34:$B$777,B$155)+'СЕТ СН'!$F$12-'СЕТ СН'!$F$23</f>
        <v>-578.75</v>
      </c>
      <c r="C166" s="37">
        <f>SUMIFS(СВЦЭМ!$E$34:$E$777,СВЦЭМ!$A$34:$A$777,$A166,СВЦЭМ!$B$34:$B$777,C$155)+'СЕТ СН'!$F$12-'СЕТ СН'!$F$23</f>
        <v>-578.75</v>
      </c>
      <c r="D166" s="37">
        <f>SUMIFS(СВЦЭМ!$E$34:$E$777,СВЦЭМ!$A$34:$A$777,$A166,СВЦЭМ!$B$34:$B$777,D$155)+'СЕТ СН'!$F$12-'СЕТ СН'!$F$23</f>
        <v>-578.75</v>
      </c>
      <c r="E166" s="37">
        <f>SUMIFS(СВЦЭМ!$E$34:$E$777,СВЦЭМ!$A$34:$A$777,$A166,СВЦЭМ!$B$34:$B$777,E$155)+'СЕТ СН'!$F$12-'СЕТ СН'!$F$23</f>
        <v>-578.75</v>
      </c>
      <c r="F166" s="37">
        <f>SUMIFS(СВЦЭМ!$E$34:$E$777,СВЦЭМ!$A$34:$A$777,$A166,СВЦЭМ!$B$34:$B$777,F$155)+'СЕТ СН'!$F$12-'СЕТ СН'!$F$23</f>
        <v>-578.75</v>
      </c>
      <c r="G166" s="37">
        <f>SUMIFS(СВЦЭМ!$E$34:$E$777,СВЦЭМ!$A$34:$A$777,$A166,СВЦЭМ!$B$34:$B$777,G$155)+'СЕТ СН'!$F$12-'СЕТ СН'!$F$23</f>
        <v>-578.75</v>
      </c>
      <c r="H166" s="37">
        <f>SUMIFS(СВЦЭМ!$E$34:$E$777,СВЦЭМ!$A$34:$A$777,$A166,СВЦЭМ!$B$34:$B$777,H$155)+'СЕТ СН'!$F$12-'СЕТ СН'!$F$23</f>
        <v>-578.75</v>
      </c>
      <c r="I166" s="37">
        <f>SUMIFS(СВЦЭМ!$E$34:$E$777,СВЦЭМ!$A$34:$A$777,$A166,СВЦЭМ!$B$34:$B$777,I$155)+'СЕТ СН'!$F$12-'СЕТ СН'!$F$23</f>
        <v>-578.75</v>
      </c>
      <c r="J166" s="37">
        <f>SUMIFS(СВЦЭМ!$E$34:$E$777,СВЦЭМ!$A$34:$A$777,$A166,СВЦЭМ!$B$34:$B$777,J$155)+'СЕТ СН'!$F$12-'СЕТ СН'!$F$23</f>
        <v>-578.75</v>
      </c>
      <c r="K166" s="37">
        <f>SUMIFS(СВЦЭМ!$E$34:$E$777,СВЦЭМ!$A$34:$A$777,$A166,СВЦЭМ!$B$34:$B$777,K$155)+'СЕТ СН'!$F$12-'СЕТ СН'!$F$23</f>
        <v>-578.75</v>
      </c>
      <c r="L166" s="37">
        <f>SUMIFS(СВЦЭМ!$E$34:$E$777,СВЦЭМ!$A$34:$A$777,$A166,СВЦЭМ!$B$34:$B$777,L$155)+'СЕТ СН'!$F$12-'СЕТ СН'!$F$23</f>
        <v>-578.75</v>
      </c>
      <c r="M166" s="37">
        <f>SUMIFS(СВЦЭМ!$E$34:$E$777,СВЦЭМ!$A$34:$A$777,$A166,СВЦЭМ!$B$34:$B$777,M$155)+'СЕТ СН'!$F$12-'СЕТ СН'!$F$23</f>
        <v>-578.75</v>
      </c>
      <c r="N166" s="37">
        <f>SUMIFS(СВЦЭМ!$E$34:$E$777,СВЦЭМ!$A$34:$A$777,$A166,СВЦЭМ!$B$34:$B$777,N$155)+'СЕТ СН'!$F$12-'СЕТ СН'!$F$23</f>
        <v>-578.75</v>
      </c>
      <c r="O166" s="37">
        <f>SUMIFS(СВЦЭМ!$E$34:$E$777,СВЦЭМ!$A$34:$A$777,$A166,СВЦЭМ!$B$34:$B$777,O$155)+'СЕТ СН'!$F$12-'СЕТ СН'!$F$23</f>
        <v>-578.75</v>
      </c>
      <c r="P166" s="37">
        <f>SUMIFS(СВЦЭМ!$E$34:$E$777,СВЦЭМ!$A$34:$A$777,$A166,СВЦЭМ!$B$34:$B$777,P$155)+'СЕТ СН'!$F$12-'СЕТ СН'!$F$23</f>
        <v>-578.75</v>
      </c>
      <c r="Q166" s="37">
        <f>SUMIFS(СВЦЭМ!$E$34:$E$777,СВЦЭМ!$A$34:$A$777,$A166,СВЦЭМ!$B$34:$B$777,Q$155)+'СЕТ СН'!$F$12-'СЕТ СН'!$F$23</f>
        <v>-578.75</v>
      </c>
      <c r="R166" s="37">
        <f>SUMIFS(СВЦЭМ!$E$34:$E$777,СВЦЭМ!$A$34:$A$777,$A166,СВЦЭМ!$B$34:$B$777,R$155)+'СЕТ СН'!$F$12-'СЕТ СН'!$F$23</f>
        <v>-578.75</v>
      </c>
      <c r="S166" s="37">
        <f>SUMIFS(СВЦЭМ!$E$34:$E$777,СВЦЭМ!$A$34:$A$777,$A166,СВЦЭМ!$B$34:$B$777,S$155)+'СЕТ СН'!$F$12-'СЕТ СН'!$F$23</f>
        <v>-578.75</v>
      </c>
      <c r="T166" s="37">
        <f>SUMIFS(СВЦЭМ!$E$34:$E$777,СВЦЭМ!$A$34:$A$777,$A166,СВЦЭМ!$B$34:$B$777,T$155)+'СЕТ СН'!$F$12-'СЕТ СН'!$F$23</f>
        <v>-578.75</v>
      </c>
      <c r="U166" s="37">
        <f>SUMIFS(СВЦЭМ!$E$34:$E$777,СВЦЭМ!$A$34:$A$777,$A166,СВЦЭМ!$B$34:$B$777,U$155)+'СЕТ СН'!$F$12-'СЕТ СН'!$F$23</f>
        <v>-578.75</v>
      </c>
      <c r="V166" s="37">
        <f>SUMIFS(СВЦЭМ!$E$34:$E$777,СВЦЭМ!$A$34:$A$777,$A166,СВЦЭМ!$B$34:$B$777,V$155)+'СЕТ СН'!$F$12-'СЕТ СН'!$F$23</f>
        <v>-578.75</v>
      </c>
      <c r="W166" s="37">
        <f>SUMIFS(СВЦЭМ!$E$34:$E$777,СВЦЭМ!$A$34:$A$777,$A166,СВЦЭМ!$B$34:$B$777,W$155)+'СЕТ СН'!$F$12-'СЕТ СН'!$F$23</f>
        <v>-578.75</v>
      </c>
      <c r="X166" s="37">
        <f>SUMIFS(СВЦЭМ!$E$34:$E$777,СВЦЭМ!$A$34:$A$777,$A166,СВЦЭМ!$B$34:$B$777,X$155)+'СЕТ СН'!$F$12-'СЕТ СН'!$F$23</f>
        <v>-578.75</v>
      </c>
      <c r="Y166" s="37">
        <f>SUMIFS(СВЦЭМ!$E$34:$E$777,СВЦЭМ!$A$34:$A$777,$A166,СВЦЭМ!$B$34:$B$777,Y$155)+'СЕТ СН'!$F$12-'СЕТ СН'!$F$23</f>
        <v>-578.75</v>
      </c>
    </row>
    <row r="167" spans="1:25" ht="15.75" x14ac:dyDescent="0.2">
      <c r="A167" s="36">
        <f t="shared" si="4"/>
        <v>42747</v>
      </c>
      <c r="B167" s="37">
        <f>SUMIFS(СВЦЭМ!$E$34:$E$777,СВЦЭМ!$A$34:$A$777,$A167,СВЦЭМ!$B$34:$B$777,B$155)+'СЕТ СН'!$F$12-'СЕТ СН'!$F$23</f>
        <v>-578.75</v>
      </c>
      <c r="C167" s="37">
        <f>SUMIFS(СВЦЭМ!$E$34:$E$777,СВЦЭМ!$A$34:$A$777,$A167,СВЦЭМ!$B$34:$B$777,C$155)+'СЕТ СН'!$F$12-'СЕТ СН'!$F$23</f>
        <v>-578.75</v>
      </c>
      <c r="D167" s="37">
        <f>SUMIFS(СВЦЭМ!$E$34:$E$777,СВЦЭМ!$A$34:$A$777,$A167,СВЦЭМ!$B$34:$B$777,D$155)+'СЕТ СН'!$F$12-'СЕТ СН'!$F$23</f>
        <v>-578.75</v>
      </c>
      <c r="E167" s="37">
        <f>SUMIFS(СВЦЭМ!$E$34:$E$777,СВЦЭМ!$A$34:$A$777,$A167,СВЦЭМ!$B$34:$B$777,E$155)+'СЕТ СН'!$F$12-'СЕТ СН'!$F$23</f>
        <v>-578.75</v>
      </c>
      <c r="F167" s="37">
        <f>SUMIFS(СВЦЭМ!$E$34:$E$777,СВЦЭМ!$A$34:$A$777,$A167,СВЦЭМ!$B$34:$B$777,F$155)+'СЕТ СН'!$F$12-'СЕТ СН'!$F$23</f>
        <v>-578.75</v>
      </c>
      <c r="G167" s="37">
        <f>SUMIFS(СВЦЭМ!$E$34:$E$777,СВЦЭМ!$A$34:$A$777,$A167,СВЦЭМ!$B$34:$B$777,G$155)+'СЕТ СН'!$F$12-'СЕТ СН'!$F$23</f>
        <v>-578.75</v>
      </c>
      <c r="H167" s="37">
        <f>SUMIFS(СВЦЭМ!$E$34:$E$777,СВЦЭМ!$A$34:$A$777,$A167,СВЦЭМ!$B$34:$B$777,H$155)+'СЕТ СН'!$F$12-'СЕТ СН'!$F$23</f>
        <v>-578.75</v>
      </c>
      <c r="I167" s="37">
        <f>SUMIFS(СВЦЭМ!$E$34:$E$777,СВЦЭМ!$A$34:$A$777,$A167,СВЦЭМ!$B$34:$B$777,I$155)+'СЕТ СН'!$F$12-'СЕТ СН'!$F$23</f>
        <v>-578.75</v>
      </c>
      <c r="J167" s="37">
        <f>SUMIFS(СВЦЭМ!$E$34:$E$777,СВЦЭМ!$A$34:$A$777,$A167,СВЦЭМ!$B$34:$B$777,J$155)+'СЕТ СН'!$F$12-'СЕТ СН'!$F$23</f>
        <v>-578.75</v>
      </c>
      <c r="K167" s="37">
        <f>SUMIFS(СВЦЭМ!$E$34:$E$777,СВЦЭМ!$A$34:$A$777,$A167,СВЦЭМ!$B$34:$B$777,K$155)+'СЕТ СН'!$F$12-'СЕТ СН'!$F$23</f>
        <v>-578.75</v>
      </c>
      <c r="L167" s="37">
        <f>SUMIFS(СВЦЭМ!$E$34:$E$777,СВЦЭМ!$A$34:$A$777,$A167,СВЦЭМ!$B$34:$B$777,L$155)+'СЕТ СН'!$F$12-'СЕТ СН'!$F$23</f>
        <v>-578.75</v>
      </c>
      <c r="M167" s="37">
        <f>SUMIFS(СВЦЭМ!$E$34:$E$777,СВЦЭМ!$A$34:$A$777,$A167,СВЦЭМ!$B$34:$B$777,M$155)+'СЕТ СН'!$F$12-'СЕТ СН'!$F$23</f>
        <v>-578.75</v>
      </c>
      <c r="N167" s="37">
        <f>SUMIFS(СВЦЭМ!$E$34:$E$777,СВЦЭМ!$A$34:$A$777,$A167,СВЦЭМ!$B$34:$B$777,N$155)+'СЕТ СН'!$F$12-'СЕТ СН'!$F$23</f>
        <v>-578.75</v>
      </c>
      <c r="O167" s="37">
        <f>SUMIFS(СВЦЭМ!$E$34:$E$777,СВЦЭМ!$A$34:$A$777,$A167,СВЦЭМ!$B$34:$B$777,O$155)+'СЕТ СН'!$F$12-'СЕТ СН'!$F$23</f>
        <v>-578.75</v>
      </c>
      <c r="P167" s="37">
        <f>SUMIFS(СВЦЭМ!$E$34:$E$777,СВЦЭМ!$A$34:$A$777,$A167,СВЦЭМ!$B$34:$B$777,P$155)+'СЕТ СН'!$F$12-'СЕТ СН'!$F$23</f>
        <v>-578.75</v>
      </c>
      <c r="Q167" s="37">
        <f>SUMIFS(СВЦЭМ!$E$34:$E$777,СВЦЭМ!$A$34:$A$777,$A167,СВЦЭМ!$B$34:$B$777,Q$155)+'СЕТ СН'!$F$12-'СЕТ СН'!$F$23</f>
        <v>-578.75</v>
      </c>
      <c r="R167" s="37">
        <f>SUMIFS(СВЦЭМ!$E$34:$E$777,СВЦЭМ!$A$34:$A$777,$A167,СВЦЭМ!$B$34:$B$777,R$155)+'СЕТ СН'!$F$12-'СЕТ СН'!$F$23</f>
        <v>-578.75</v>
      </c>
      <c r="S167" s="37">
        <f>SUMIFS(СВЦЭМ!$E$34:$E$777,СВЦЭМ!$A$34:$A$777,$A167,СВЦЭМ!$B$34:$B$777,S$155)+'СЕТ СН'!$F$12-'СЕТ СН'!$F$23</f>
        <v>-578.75</v>
      </c>
      <c r="T167" s="37">
        <f>SUMIFS(СВЦЭМ!$E$34:$E$777,СВЦЭМ!$A$34:$A$777,$A167,СВЦЭМ!$B$34:$B$777,T$155)+'СЕТ СН'!$F$12-'СЕТ СН'!$F$23</f>
        <v>-578.75</v>
      </c>
      <c r="U167" s="37">
        <f>SUMIFS(СВЦЭМ!$E$34:$E$777,СВЦЭМ!$A$34:$A$777,$A167,СВЦЭМ!$B$34:$B$777,U$155)+'СЕТ СН'!$F$12-'СЕТ СН'!$F$23</f>
        <v>-578.75</v>
      </c>
      <c r="V167" s="37">
        <f>SUMIFS(СВЦЭМ!$E$34:$E$777,СВЦЭМ!$A$34:$A$777,$A167,СВЦЭМ!$B$34:$B$777,V$155)+'СЕТ СН'!$F$12-'СЕТ СН'!$F$23</f>
        <v>-578.75</v>
      </c>
      <c r="W167" s="37">
        <f>SUMIFS(СВЦЭМ!$E$34:$E$777,СВЦЭМ!$A$34:$A$777,$A167,СВЦЭМ!$B$34:$B$777,W$155)+'СЕТ СН'!$F$12-'СЕТ СН'!$F$23</f>
        <v>-578.75</v>
      </c>
      <c r="X167" s="37">
        <f>SUMIFS(СВЦЭМ!$E$34:$E$777,СВЦЭМ!$A$34:$A$777,$A167,СВЦЭМ!$B$34:$B$777,X$155)+'СЕТ СН'!$F$12-'СЕТ СН'!$F$23</f>
        <v>-578.75</v>
      </c>
      <c r="Y167" s="37">
        <f>SUMIFS(СВЦЭМ!$E$34:$E$777,СВЦЭМ!$A$34:$A$777,$A167,СВЦЭМ!$B$34:$B$777,Y$155)+'СЕТ СН'!$F$12-'СЕТ СН'!$F$23</f>
        <v>-578.75</v>
      </c>
    </row>
    <row r="168" spans="1:25" ht="15.75" x14ac:dyDescent="0.2">
      <c r="A168" s="36">
        <f t="shared" si="4"/>
        <v>42748</v>
      </c>
      <c r="B168" s="37">
        <f>SUMIFS(СВЦЭМ!$E$34:$E$777,СВЦЭМ!$A$34:$A$777,$A168,СВЦЭМ!$B$34:$B$777,B$155)+'СЕТ СН'!$F$12-'СЕТ СН'!$F$23</f>
        <v>-578.75</v>
      </c>
      <c r="C168" s="37">
        <f>SUMIFS(СВЦЭМ!$E$34:$E$777,СВЦЭМ!$A$34:$A$777,$A168,СВЦЭМ!$B$34:$B$777,C$155)+'СЕТ СН'!$F$12-'СЕТ СН'!$F$23</f>
        <v>-578.75</v>
      </c>
      <c r="D168" s="37">
        <f>SUMIFS(СВЦЭМ!$E$34:$E$777,СВЦЭМ!$A$34:$A$777,$A168,СВЦЭМ!$B$34:$B$777,D$155)+'СЕТ СН'!$F$12-'СЕТ СН'!$F$23</f>
        <v>-578.75</v>
      </c>
      <c r="E168" s="37">
        <f>SUMIFS(СВЦЭМ!$E$34:$E$777,СВЦЭМ!$A$34:$A$777,$A168,СВЦЭМ!$B$34:$B$777,E$155)+'СЕТ СН'!$F$12-'СЕТ СН'!$F$23</f>
        <v>-578.75</v>
      </c>
      <c r="F168" s="37">
        <f>SUMIFS(СВЦЭМ!$E$34:$E$777,СВЦЭМ!$A$34:$A$777,$A168,СВЦЭМ!$B$34:$B$777,F$155)+'СЕТ СН'!$F$12-'СЕТ СН'!$F$23</f>
        <v>-578.75</v>
      </c>
      <c r="G168" s="37">
        <f>SUMIFS(СВЦЭМ!$E$34:$E$777,СВЦЭМ!$A$34:$A$777,$A168,СВЦЭМ!$B$34:$B$777,G$155)+'СЕТ СН'!$F$12-'СЕТ СН'!$F$23</f>
        <v>-578.75</v>
      </c>
      <c r="H168" s="37">
        <f>SUMIFS(СВЦЭМ!$E$34:$E$777,СВЦЭМ!$A$34:$A$777,$A168,СВЦЭМ!$B$34:$B$777,H$155)+'СЕТ СН'!$F$12-'СЕТ СН'!$F$23</f>
        <v>-578.75</v>
      </c>
      <c r="I168" s="37">
        <f>SUMIFS(СВЦЭМ!$E$34:$E$777,СВЦЭМ!$A$34:$A$777,$A168,СВЦЭМ!$B$34:$B$777,I$155)+'СЕТ СН'!$F$12-'СЕТ СН'!$F$23</f>
        <v>-578.75</v>
      </c>
      <c r="J168" s="37">
        <f>SUMIFS(СВЦЭМ!$E$34:$E$777,СВЦЭМ!$A$34:$A$777,$A168,СВЦЭМ!$B$34:$B$777,J$155)+'СЕТ СН'!$F$12-'СЕТ СН'!$F$23</f>
        <v>-578.75</v>
      </c>
      <c r="K168" s="37">
        <f>SUMIFS(СВЦЭМ!$E$34:$E$777,СВЦЭМ!$A$34:$A$777,$A168,СВЦЭМ!$B$34:$B$777,K$155)+'СЕТ СН'!$F$12-'СЕТ СН'!$F$23</f>
        <v>-578.75</v>
      </c>
      <c r="L168" s="37">
        <f>SUMIFS(СВЦЭМ!$E$34:$E$777,СВЦЭМ!$A$34:$A$777,$A168,СВЦЭМ!$B$34:$B$777,L$155)+'СЕТ СН'!$F$12-'СЕТ СН'!$F$23</f>
        <v>-578.75</v>
      </c>
      <c r="M168" s="37">
        <f>SUMIFS(СВЦЭМ!$E$34:$E$777,СВЦЭМ!$A$34:$A$777,$A168,СВЦЭМ!$B$34:$B$777,M$155)+'СЕТ СН'!$F$12-'СЕТ СН'!$F$23</f>
        <v>-578.75</v>
      </c>
      <c r="N168" s="37">
        <f>SUMIFS(СВЦЭМ!$E$34:$E$777,СВЦЭМ!$A$34:$A$777,$A168,СВЦЭМ!$B$34:$B$777,N$155)+'СЕТ СН'!$F$12-'СЕТ СН'!$F$23</f>
        <v>-578.75</v>
      </c>
      <c r="O168" s="37">
        <f>SUMIFS(СВЦЭМ!$E$34:$E$777,СВЦЭМ!$A$34:$A$777,$A168,СВЦЭМ!$B$34:$B$777,O$155)+'СЕТ СН'!$F$12-'СЕТ СН'!$F$23</f>
        <v>-578.75</v>
      </c>
      <c r="P168" s="37">
        <f>SUMIFS(СВЦЭМ!$E$34:$E$777,СВЦЭМ!$A$34:$A$777,$A168,СВЦЭМ!$B$34:$B$777,P$155)+'СЕТ СН'!$F$12-'СЕТ СН'!$F$23</f>
        <v>-578.75</v>
      </c>
      <c r="Q168" s="37">
        <f>SUMIFS(СВЦЭМ!$E$34:$E$777,СВЦЭМ!$A$34:$A$777,$A168,СВЦЭМ!$B$34:$B$777,Q$155)+'СЕТ СН'!$F$12-'СЕТ СН'!$F$23</f>
        <v>-578.75</v>
      </c>
      <c r="R168" s="37">
        <f>SUMIFS(СВЦЭМ!$E$34:$E$777,СВЦЭМ!$A$34:$A$777,$A168,СВЦЭМ!$B$34:$B$777,R$155)+'СЕТ СН'!$F$12-'СЕТ СН'!$F$23</f>
        <v>-578.75</v>
      </c>
      <c r="S168" s="37">
        <f>SUMIFS(СВЦЭМ!$E$34:$E$777,СВЦЭМ!$A$34:$A$777,$A168,СВЦЭМ!$B$34:$B$777,S$155)+'СЕТ СН'!$F$12-'СЕТ СН'!$F$23</f>
        <v>-578.75</v>
      </c>
      <c r="T168" s="37">
        <f>SUMIFS(СВЦЭМ!$E$34:$E$777,СВЦЭМ!$A$34:$A$777,$A168,СВЦЭМ!$B$34:$B$777,T$155)+'СЕТ СН'!$F$12-'СЕТ СН'!$F$23</f>
        <v>-578.75</v>
      </c>
      <c r="U168" s="37">
        <f>SUMIFS(СВЦЭМ!$E$34:$E$777,СВЦЭМ!$A$34:$A$777,$A168,СВЦЭМ!$B$34:$B$777,U$155)+'СЕТ СН'!$F$12-'СЕТ СН'!$F$23</f>
        <v>-578.75</v>
      </c>
      <c r="V168" s="37">
        <f>SUMIFS(СВЦЭМ!$E$34:$E$777,СВЦЭМ!$A$34:$A$777,$A168,СВЦЭМ!$B$34:$B$777,V$155)+'СЕТ СН'!$F$12-'СЕТ СН'!$F$23</f>
        <v>-578.75</v>
      </c>
      <c r="W168" s="37">
        <f>SUMIFS(СВЦЭМ!$E$34:$E$777,СВЦЭМ!$A$34:$A$777,$A168,СВЦЭМ!$B$34:$B$777,W$155)+'СЕТ СН'!$F$12-'СЕТ СН'!$F$23</f>
        <v>-578.75</v>
      </c>
      <c r="X168" s="37">
        <f>SUMIFS(СВЦЭМ!$E$34:$E$777,СВЦЭМ!$A$34:$A$777,$A168,СВЦЭМ!$B$34:$B$777,X$155)+'СЕТ СН'!$F$12-'СЕТ СН'!$F$23</f>
        <v>-578.75</v>
      </c>
      <c r="Y168" s="37">
        <f>SUMIFS(СВЦЭМ!$E$34:$E$777,СВЦЭМ!$A$34:$A$777,$A168,СВЦЭМ!$B$34:$B$777,Y$155)+'СЕТ СН'!$F$12-'СЕТ СН'!$F$23</f>
        <v>-578.75</v>
      </c>
    </row>
    <row r="169" spans="1:25" ht="15.75" x14ac:dyDescent="0.2">
      <c r="A169" s="36">
        <f t="shared" si="4"/>
        <v>42749</v>
      </c>
      <c r="B169" s="37">
        <f>SUMIFS(СВЦЭМ!$E$34:$E$777,СВЦЭМ!$A$34:$A$777,$A169,СВЦЭМ!$B$34:$B$777,B$155)+'СЕТ СН'!$F$12-'СЕТ СН'!$F$23</f>
        <v>-578.75</v>
      </c>
      <c r="C169" s="37">
        <f>SUMIFS(СВЦЭМ!$E$34:$E$777,СВЦЭМ!$A$34:$A$777,$A169,СВЦЭМ!$B$34:$B$777,C$155)+'СЕТ СН'!$F$12-'СЕТ СН'!$F$23</f>
        <v>-578.75</v>
      </c>
      <c r="D169" s="37">
        <f>SUMIFS(СВЦЭМ!$E$34:$E$777,СВЦЭМ!$A$34:$A$777,$A169,СВЦЭМ!$B$34:$B$777,D$155)+'СЕТ СН'!$F$12-'СЕТ СН'!$F$23</f>
        <v>-578.75</v>
      </c>
      <c r="E169" s="37">
        <f>SUMIFS(СВЦЭМ!$E$34:$E$777,СВЦЭМ!$A$34:$A$777,$A169,СВЦЭМ!$B$34:$B$777,E$155)+'СЕТ СН'!$F$12-'СЕТ СН'!$F$23</f>
        <v>-578.75</v>
      </c>
      <c r="F169" s="37">
        <f>SUMIFS(СВЦЭМ!$E$34:$E$777,СВЦЭМ!$A$34:$A$777,$A169,СВЦЭМ!$B$34:$B$777,F$155)+'СЕТ СН'!$F$12-'СЕТ СН'!$F$23</f>
        <v>-578.75</v>
      </c>
      <c r="G169" s="37">
        <f>SUMIFS(СВЦЭМ!$E$34:$E$777,СВЦЭМ!$A$34:$A$777,$A169,СВЦЭМ!$B$34:$B$777,G$155)+'СЕТ СН'!$F$12-'СЕТ СН'!$F$23</f>
        <v>-578.75</v>
      </c>
      <c r="H169" s="37">
        <f>SUMIFS(СВЦЭМ!$E$34:$E$777,СВЦЭМ!$A$34:$A$777,$A169,СВЦЭМ!$B$34:$B$777,H$155)+'СЕТ СН'!$F$12-'СЕТ СН'!$F$23</f>
        <v>-578.75</v>
      </c>
      <c r="I169" s="37">
        <f>SUMIFS(СВЦЭМ!$E$34:$E$777,СВЦЭМ!$A$34:$A$777,$A169,СВЦЭМ!$B$34:$B$777,I$155)+'СЕТ СН'!$F$12-'СЕТ СН'!$F$23</f>
        <v>-578.75</v>
      </c>
      <c r="J169" s="37">
        <f>SUMIFS(СВЦЭМ!$E$34:$E$777,СВЦЭМ!$A$34:$A$777,$A169,СВЦЭМ!$B$34:$B$777,J$155)+'СЕТ СН'!$F$12-'СЕТ СН'!$F$23</f>
        <v>-578.75</v>
      </c>
      <c r="K169" s="37">
        <f>SUMIFS(СВЦЭМ!$E$34:$E$777,СВЦЭМ!$A$34:$A$777,$A169,СВЦЭМ!$B$34:$B$777,K$155)+'СЕТ СН'!$F$12-'СЕТ СН'!$F$23</f>
        <v>-578.75</v>
      </c>
      <c r="L169" s="37">
        <f>SUMIFS(СВЦЭМ!$E$34:$E$777,СВЦЭМ!$A$34:$A$777,$A169,СВЦЭМ!$B$34:$B$777,L$155)+'СЕТ СН'!$F$12-'СЕТ СН'!$F$23</f>
        <v>-578.75</v>
      </c>
      <c r="M169" s="37">
        <f>SUMIFS(СВЦЭМ!$E$34:$E$777,СВЦЭМ!$A$34:$A$777,$A169,СВЦЭМ!$B$34:$B$777,M$155)+'СЕТ СН'!$F$12-'СЕТ СН'!$F$23</f>
        <v>-578.75</v>
      </c>
      <c r="N169" s="37">
        <f>SUMIFS(СВЦЭМ!$E$34:$E$777,СВЦЭМ!$A$34:$A$777,$A169,СВЦЭМ!$B$34:$B$777,N$155)+'СЕТ СН'!$F$12-'СЕТ СН'!$F$23</f>
        <v>-578.75</v>
      </c>
      <c r="O169" s="37">
        <f>SUMIFS(СВЦЭМ!$E$34:$E$777,СВЦЭМ!$A$34:$A$777,$A169,СВЦЭМ!$B$34:$B$777,O$155)+'СЕТ СН'!$F$12-'СЕТ СН'!$F$23</f>
        <v>-578.75</v>
      </c>
      <c r="P169" s="37">
        <f>SUMIFS(СВЦЭМ!$E$34:$E$777,СВЦЭМ!$A$34:$A$777,$A169,СВЦЭМ!$B$34:$B$777,P$155)+'СЕТ СН'!$F$12-'СЕТ СН'!$F$23</f>
        <v>-578.75</v>
      </c>
      <c r="Q169" s="37">
        <f>SUMIFS(СВЦЭМ!$E$34:$E$777,СВЦЭМ!$A$34:$A$777,$A169,СВЦЭМ!$B$34:$B$777,Q$155)+'СЕТ СН'!$F$12-'СЕТ СН'!$F$23</f>
        <v>-578.75</v>
      </c>
      <c r="R169" s="37">
        <f>SUMIFS(СВЦЭМ!$E$34:$E$777,СВЦЭМ!$A$34:$A$777,$A169,СВЦЭМ!$B$34:$B$777,R$155)+'СЕТ СН'!$F$12-'СЕТ СН'!$F$23</f>
        <v>-578.75</v>
      </c>
      <c r="S169" s="37">
        <f>SUMIFS(СВЦЭМ!$E$34:$E$777,СВЦЭМ!$A$34:$A$777,$A169,СВЦЭМ!$B$34:$B$777,S$155)+'СЕТ СН'!$F$12-'СЕТ СН'!$F$23</f>
        <v>-578.75</v>
      </c>
      <c r="T169" s="37">
        <f>SUMIFS(СВЦЭМ!$E$34:$E$777,СВЦЭМ!$A$34:$A$777,$A169,СВЦЭМ!$B$34:$B$777,T$155)+'СЕТ СН'!$F$12-'СЕТ СН'!$F$23</f>
        <v>-578.75</v>
      </c>
      <c r="U169" s="37">
        <f>SUMIFS(СВЦЭМ!$E$34:$E$777,СВЦЭМ!$A$34:$A$777,$A169,СВЦЭМ!$B$34:$B$777,U$155)+'СЕТ СН'!$F$12-'СЕТ СН'!$F$23</f>
        <v>-578.75</v>
      </c>
      <c r="V169" s="37">
        <f>SUMIFS(СВЦЭМ!$E$34:$E$777,СВЦЭМ!$A$34:$A$777,$A169,СВЦЭМ!$B$34:$B$777,V$155)+'СЕТ СН'!$F$12-'СЕТ СН'!$F$23</f>
        <v>-578.75</v>
      </c>
      <c r="W169" s="37">
        <f>SUMIFS(СВЦЭМ!$E$34:$E$777,СВЦЭМ!$A$34:$A$777,$A169,СВЦЭМ!$B$34:$B$777,W$155)+'СЕТ СН'!$F$12-'СЕТ СН'!$F$23</f>
        <v>-578.75</v>
      </c>
      <c r="X169" s="37">
        <f>SUMIFS(СВЦЭМ!$E$34:$E$777,СВЦЭМ!$A$34:$A$777,$A169,СВЦЭМ!$B$34:$B$777,X$155)+'СЕТ СН'!$F$12-'СЕТ СН'!$F$23</f>
        <v>-578.75</v>
      </c>
      <c r="Y169" s="37">
        <f>SUMIFS(СВЦЭМ!$E$34:$E$777,СВЦЭМ!$A$34:$A$777,$A169,СВЦЭМ!$B$34:$B$777,Y$155)+'СЕТ СН'!$F$12-'СЕТ СН'!$F$23</f>
        <v>-578.75</v>
      </c>
    </row>
    <row r="170" spans="1:25" ht="15.75" x14ac:dyDescent="0.2">
      <c r="A170" s="36">
        <f t="shared" si="4"/>
        <v>42750</v>
      </c>
      <c r="B170" s="37">
        <f>SUMIFS(СВЦЭМ!$E$34:$E$777,СВЦЭМ!$A$34:$A$777,$A170,СВЦЭМ!$B$34:$B$777,B$155)+'СЕТ СН'!$F$12-'СЕТ СН'!$F$23</f>
        <v>-578.75</v>
      </c>
      <c r="C170" s="37">
        <f>SUMIFS(СВЦЭМ!$E$34:$E$777,СВЦЭМ!$A$34:$A$777,$A170,СВЦЭМ!$B$34:$B$777,C$155)+'СЕТ СН'!$F$12-'СЕТ СН'!$F$23</f>
        <v>-578.75</v>
      </c>
      <c r="D170" s="37">
        <f>SUMIFS(СВЦЭМ!$E$34:$E$777,СВЦЭМ!$A$34:$A$777,$A170,СВЦЭМ!$B$34:$B$777,D$155)+'СЕТ СН'!$F$12-'СЕТ СН'!$F$23</f>
        <v>-578.75</v>
      </c>
      <c r="E170" s="37">
        <f>SUMIFS(СВЦЭМ!$E$34:$E$777,СВЦЭМ!$A$34:$A$777,$A170,СВЦЭМ!$B$34:$B$777,E$155)+'СЕТ СН'!$F$12-'СЕТ СН'!$F$23</f>
        <v>-578.75</v>
      </c>
      <c r="F170" s="37">
        <f>SUMIFS(СВЦЭМ!$E$34:$E$777,СВЦЭМ!$A$34:$A$777,$A170,СВЦЭМ!$B$34:$B$777,F$155)+'СЕТ СН'!$F$12-'СЕТ СН'!$F$23</f>
        <v>-578.75</v>
      </c>
      <c r="G170" s="37">
        <f>SUMIFS(СВЦЭМ!$E$34:$E$777,СВЦЭМ!$A$34:$A$777,$A170,СВЦЭМ!$B$34:$B$777,G$155)+'СЕТ СН'!$F$12-'СЕТ СН'!$F$23</f>
        <v>-578.75</v>
      </c>
      <c r="H170" s="37">
        <f>SUMIFS(СВЦЭМ!$E$34:$E$777,СВЦЭМ!$A$34:$A$777,$A170,СВЦЭМ!$B$34:$B$777,H$155)+'СЕТ СН'!$F$12-'СЕТ СН'!$F$23</f>
        <v>-578.75</v>
      </c>
      <c r="I170" s="37">
        <f>SUMIFS(СВЦЭМ!$E$34:$E$777,СВЦЭМ!$A$34:$A$777,$A170,СВЦЭМ!$B$34:$B$777,I$155)+'СЕТ СН'!$F$12-'СЕТ СН'!$F$23</f>
        <v>-578.75</v>
      </c>
      <c r="J170" s="37">
        <f>SUMIFS(СВЦЭМ!$E$34:$E$777,СВЦЭМ!$A$34:$A$777,$A170,СВЦЭМ!$B$34:$B$777,J$155)+'СЕТ СН'!$F$12-'СЕТ СН'!$F$23</f>
        <v>-578.75</v>
      </c>
      <c r="K170" s="37">
        <f>SUMIFS(СВЦЭМ!$E$34:$E$777,СВЦЭМ!$A$34:$A$777,$A170,СВЦЭМ!$B$34:$B$777,K$155)+'СЕТ СН'!$F$12-'СЕТ СН'!$F$23</f>
        <v>-578.75</v>
      </c>
      <c r="L170" s="37">
        <f>SUMIFS(СВЦЭМ!$E$34:$E$777,СВЦЭМ!$A$34:$A$777,$A170,СВЦЭМ!$B$34:$B$777,L$155)+'СЕТ СН'!$F$12-'СЕТ СН'!$F$23</f>
        <v>-578.75</v>
      </c>
      <c r="M170" s="37">
        <f>SUMIFS(СВЦЭМ!$E$34:$E$777,СВЦЭМ!$A$34:$A$777,$A170,СВЦЭМ!$B$34:$B$777,M$155)+'СЕТ СН'!$F$12-'СЕТ СН'!$F$23</f>
        <v>-578.75</v>
      </c>
      <c r="N170" s="37">
        <f>SUMIFS(СВЦЭМ!$E$34:$E$777,СВЦЭМ!$A$34:$A$777,$A170,СВЦЭМ!$B$34:$B$777,N$155)+'СЕТ СН'!$F$12-'СЕТ СН'!$F$23</f>
        <v>-578.75</v>
      </c>
      <c r="O170" s="37">
        <f>SUMIFS(СВЦЭМ!$E$34:$E$777,СВЦЭМ!$A$34:$A$777,$A170,СВЦЭМ!$B$34:$B$777,O$155)+'СЕТ СН'!$F$12-'СЕТ СН'!$F$23</f>
        <v>-578.75</v>
      </c>
      <c r="P170" s="37">
        <f>SUMIFS(СВЦЭМ!$E$34:$E$777,СВЦЭМ!$A$34:$A$777,$A170,СВЦЭМ!$B$34:$B$777,P$155)+'СЕТ СН'!$F$12-'СЕТ СН'!$F$23</f>
        <v>-578.75</v>
      </c>
      <c r="Q170" s="37">
        <f>SUMIFS(СВЦЭМ!$E$34:$E$777,СВЦЭМ!$A$34:$A$777,$A170,СВЦЭМ!$B$34:$B$777,Q$155)+'СЕТ СН'!$F$12-'СЕТ СН'!$F$23</f>
        <v>-578.75</v>
      </c>
      <c r="R170" s="37">
        <f>SUMIFS(СВЦЭМ!$E$34:$E$777,СВЦЭМ!$A$34:$A$777,$A170,СВЦЭМ!$B$34:$B$777,R$155)+'СЕТ СН'!$F$12-'СЕТ СН'!$F$23</f>
        <v>-578.75</v>
      </c>
      <c r="S170" s="37">
        <f>SUMIFS(СВЦЭМ!$E$34:$E$777,СВЦЭМ!$A$34:$A$777,$A170,СВЦЭМ!$B$34:$B$777,S$155)+'СЕТ СН'!$F$12-'СЕТ СН'!$F$23</f>
        <v>-578.75</v>
      </c>
      <c r="T170" s="37">
        <f>SUMIFS(СВЦЭМ!$E$34:$E$777,СВЦЭМ!$A$34:$A$777,$A170,СВЦЭМ!$B$34:$B$777,T$155)+'СЕТ СН'!$F$12-'СЕТ СН'!$F$23</f>
        <v>-578.75</v>
      </c>
      <c r="U170" s="37">
        <f>SUMIFS(СВЦЭМ!$E$34:$E$777,СВЦЭМ!$A$34:$A$777,$A170,СВЦЭМ!$B$34:$B$777,U$155)+'СЕТ СН'!$F$12-'СЕТ СН'!$F$23</f>
        <v>-578.75</v>
      </c>
      <c r="V170" s="37">
        <f>SUMIFS(СВЦЭМ!$E$34:$E$777,СВЦЭМ!$A$34:$A$777,$A170,СВЦЭМ!$B$34:$B$777,V$155)+'СЕТ СН'!$F$12-'СЕТ СН'!$F$23</f>
        <v>-578.75</v>
      </c>
      <c r="W170" s="37">
        <f>SUMIFS(СВЦЭМ!$E$34:$E$777,СВЦЭМ!$A$34:$A$777,$A170,СВЦЭМ!$B$34:$B$777,W$155)+'СЕТ СН'!$F$12-'СЕТ СН'!$F$23</f>
        <v>-578.75</v>
      </c>
      <c r="X170" s="37">
        <f>SUMIFS(СВЦЭМ!$E$34:$E$777,СВЦЭМ!$A$34:$A$777,$A170,СВЦЭМ!$B$34:$B$777,X$155)+'СЕТ СН'!$F$12-'СЕТ СН'!$F$23</f>
        <v>-578.75</v>
      </c>
      <c r="Y170" s="37">
        <f>SUMIFS(СВЦЭМ!$E$34:$E$777,СВЦЭМ!$A$34:$A$777,$A170,СВЦЭМ!$B$34:$B$777,Y$155)+'СЕТ СН'!$F$12-'СЕТ СН'!$F$23</f>
        <v>-578.75</v>
      </c>
    </row>
    <row r="171" spans="1:25" ht="15.75" x14ac:dyDescent="0.2">
      <c r="A171" s="36">
        <f t="shared" si="4"/>
        <v>42751</v>
      </c>
      <c r="B171" s="37">
        <f>SUMIFS(СВЦЭМ!$E$34:$E$777,СВЦЭМ!$A$34:$A$777,$A171,СВЦЭМ!$B$34:$B$777,B$155)+'СЕТ СН'!$F$12-'СЕТ СН'!$F$23</f>
        <v>-578.75</v>
      </c>
      <c r="C171" s="37">
        <f>SUMIFS(СВЦЭМ!$E$34:$E$777,СВЦЭМ!$A$34:$A$777,$A171,СВЦЭМ!$B$34:$B$777,C$155)+'СЕТ СН'!$F$12-'СЕТ СН'!$F$23</f>
        <v>-578.75</v>
      </c>
      <c r="D171" s="37">
        <f>SUMIFS(СВЦЭМ!$E$34:$E$777,СВЦЭМ!$A$34:$A$777,$A171,СВЦЭМ!$B$34:$B$777,D$155)+'СЕТ СН'!$F$12-'СЕТ СН'!$F$23</f>
        <v>-578.75</v>
      </c>
      <c r="E171" s="37">
        <f>SUMIFS(СВЦЭМ!$E$34:$E$777,СВЦЭМ!$A$34:$A$777,$A171,СВЦЭМ!$B$34:$B$777,E$155)+'СЕТ СН'!$F$12-'СЕТ СН'!$F$23</f>
        <v>-578.75</v>
      </c>
      <c r="F171" s="37">
        <f>SUMIFS(СВЦЭМ!$E$34:$E$777,СВЦЭМ!$A$34:$A$777,$A171,СВЦЭМ!$B$34:$B$777,F$155)+'СЕТ СН'!$F$12-'СЕТ СН'!$F$23</f>
        <v>-578.75</v>
      </c>
      <c r="G171" s="37">
        <f>SUMIFS(СВЦЭМ!$E$34:$E$777,СВЦЭМ!$A$34:$A$777,$A171,СВЦЭМ!$B$34:$B$777,G$155)+'СЕТ СН'!$F$12-'СЕТ СН'!$F$23</f>
        <v>-578.75</v>
      </c>
      <c r="H171" s="37">
        <f>SUMIFS(СВЦЭМ!$E$34:$E$777,СВЦЭМ!$A$34:$A$777,$A171,СВЦЭМ!$B$34:$B$777,H$155)+'СЕТ СН'!$F$12-'СЕТ СН'!$F$23</f>
        <v>-578.75</v>
      </c>
      <c r="I171" s="37">
        <f>SUMIFS(СВЦЭМ!$E$34:$E$777,СВЦЭМ!$A$34:$A$777,$A171,СВЦЭМ!$B$34:$B$777,I$155)+'СЕТ СН'!$F$12-'СЕТ СН'!$F$23</f>
        <v>-578.75</v>
      </c>
      <c r="J171" s="37">
        <f>SUMIFS(СВЦЭМ!$E$34:$E$777,СВЦЭМ!$A$34:$A$777,$A171,СВЦЭМ!$B$34:$B$777,J$155)+'СЕТ СН'!$F$12-'СЕТ СН'!$F$23</f>
        <v>-578.75</v>
      </c>
      <c r="K171" s="37">
        <f>SUMIFS(СВЦЭМ!$E$34:$E$777,СВЦЭМ!$A$34:$A$777,$A171,СВЦЭМ!$B$34:$B$777,K$155)+'СЕТ СН'!$F$12-'СЕТ СН'!$F$23</f>
        <v>-578.75</v>
      </c>
      <c r="L171" s="37">
        <f>SUMIFS(СВЦЭМ!$E$34:$E$777,СВЦЭМ!$A$34:$A$777,$A171,СВЦЭМ!$B$34:$B$777,L$155)+'СЕТ СН'!$F$12-'СЕТ СН'!$F$23</f>
        <v>-578.75</v>
      </c>
      <c r="M171" s="37">
        <f>SUMIFS(СВЦЭМ!$E$34:$E$777,СВЦЭМ!$A$34:$A$777,$A171,СВЦЭМ!$B$34:$B$777,M$155)+'СЕТ СН'!$F$12-'СЕТ СН'!$F$23</f>
        <v>-578.75</v>
      </c>
      <c r="N171" s="37">
        <f>SUMIFS(СВЦЭМ!$E$34:$E$777,СВЦЭМ!$A$34:$A$777,$A171,СВЦЭМ!$B$34:$B$777,N$155)+'СЕТ СН'!$F$12-'СЕТ СН'!$F$23</f>
        <v>-578.75</v>
      </c>
      <c r="O171" s="37">
        <f>SUMIFS(СВЦЭМ!$E$34:$E$777,СВЦЭМ!$A$34:$A$777,$A171,СВЦЭМ!$B$34:$B$777,O$155)+'СЕТ СН'!$F$12-'СЕТ СН'!$F$23</f>
        <v>-578.75</v>
      </c>
      <c r="P171" s="37">
        <f>SUMIFS(СВЦЭМ!$E$34:$E$777,СВЦЭМ!$A$34:$A$777,$A171,СВЦЭМ!$B$34:$B$777,P$155)+'СЕТ СН'!$F$12-'СЕТ СН'!$F$23</f>
        <v>-578.75</v>
      </c>
      <c r="Q171" s="37">
        <f>SUMIFS(СВЦЭМ!$E$34:$E$777,СВЦЭМ!$A$34:$A$777,$A171,СВЦЭМ!$B$34:$B$777,Q$155)+'СЕТ СН'!$F$12-'СЕТ СН'!$F$23</f>
        <v>-578.75</v>
      </c>
      <c r="R171" s="37">
        <f>SUMIFS(СВЦЭМ!$E$34:$E$777,СВЦЭМ!$A$34:$A$777,$A171,СВЦЭМ!$B$34:$B$777,R$155)+'СЕТ СН'!$F$12-'СЕТ СН'!$F$23</f>
        <v>-578.75</v>
      </c>
      <c r="S171" s="37">
        <f>SUMIFS(СВЦЭМ!$E$34:$E$777,СВЦЭМ!$A$34:$A$777,$A171,СВЦЭМ!$B$34:$B$777,S$155)+'СЕТ СН'!$F$12-'СЕТ СН'!$F$23</f>
        <v>-578.75</v>
      </c>
      <c r="T171" s="37">
        <f>SUMIFS(СВЦЭМ!$E$34:$E$777,СВЦЭМ!$A$34:$A$777,$A171,СВЦЭМ!$B$34:$B$777,T$155)+'СЕТ СН'!$F$12-'СЕТ СН'!$F$23</f>
        <v>-578.75</v>
      </c>
      <c r="U171" s="37">
        <f>SUMIFS(СВЦЭМ!$E$34:$E$777,СВЦЭМ!$A$34:$A$777,$A171,СВЦЭМ!$B$34:$B$777,U$155)+'СЕТ СН'!$F$12-'СЕТ СН'!$F$23</f>
        <v>-578.75</v>
      </c>
      <c r="V171" s="37">
        <f>SUMIFS(СВЦЭМ!$E$34:$E$777,СВЦЭМ!$A$34:$A$777,$A171,СВЦЭМ!$B$34:$B$777,V$155)+'СЕТ СН'!$F$12-'СЕТ СН'!$F$23</f>
        <v>-578.75</v>
      </c>
      <c r="W171" s="37">
        <f>SUMIFS(СВЦЭМ!$E$34:$E$777,СВЦЭМ!$A$34:$A$777,$A171,СВЦЭМ!$B$34:$B$777,W$155)+'СЕТ СН'!$F$12-'СЕТ СН'!$F$23</f>
        <v>-578.75</v>
      </c>
      <c r="X171" s="37">
        <f>SUMIFS(СВЦЭМ!$E$34:$E$777,СВЦЭМ!$A$34:$A$777,$A171,СВЦЭМ!$B$34:$B$777,X$155)+'СЕТ СН'!$F$12-'СЕТ СН'!$F$23</f>
        <v>-578.75</v>
      </c>
      <c r="Y171" s="37">
        <f>SUMIFS(СВЦЭМ!$E$34:$E$777,СВЦЭМ!$A$34:$A$777,$A171,СВЦЭМ!$B$34:$B$777,Y$155)+'СЕТ СН'!$F$12-'СЕТ СН'!$F$23</f>
        <v>-578.75</v>
      </c>
    </row>
    <row r="172" spans="1:25" ht="15.75" x14ac:dyDescent="0.2">
      <c r="A172" s="36">
        <f t="shared" si="4"/>
        <v>42752</v>
      </c>
      <c r="B172" s="37">
        <f>SUMIFS(СВЦЭМ!$E$34:$E$777,СВЦЭМ!$A$34:$A$777,$A172,СВЦЭМ!$B$34:$B$777,B$155)+'СЕТ СН'!$F$12-'СЕТ СН'!$F$23</f>
        <v>-578.75</v>
      </c>
      <c r="C172" s="37">
        <f>SUMIFS(СВЦЭМ!$E$34:$E$777,СВЦЭМ!$A$34:$A$777,$A172,СВЦЭМ!$B$34:$B$777,C$155)+'СЕТ СН'!$F$12-'СЕТ СН'!$F$23</f>
        <v>-578.75</v>
      </c>
      <c r="D172" s="37">
        <f>SUMIFS(СВЦЭМ!$E$34:$E$777,СВЦЭМ!$A$34:$A$777,$A172,СВЦЭМ!$B$34:$B$777,D$155)+'СЕТ СН'!$F$12-'СЕТ СН'!$F$23</f>
        <v>-578.75</v>
      </c>
      <c r="E172" s="37">
        <f>SUMIFS(СВЦЭМ!$E$34:$E$777,СВЦЭМ!$A$34:$A$777,$A172,СВЦЭМ!$B$34:$B$777,E$155)+'СЕТ СН'!$F$12-'СЕТ СН'!$F$23</f>
        <v>-578.75</v>
      </c>
      <c r="F172" s="37">
        <f>SUMIFS(СВЦЭМ!$E$34:$E$777,СВЦЭМ!$A$34:$A$777,$A172,СВЦЭМ!$B$34:$B$777,F$155)+'СЕТ СН'!$F$12-'СЕТ СН'!$F$23</f>
        <v>-578.75</v>
      </c>
      <c r="G172" s="37">
        <f>SUMIFS(СВЦЭМ!$E$34:$E$777,СВЦЭМ!$A$34:$A$777,$A172,СВЦЭМ!$B$34:$B$777,G$155)+'СЕТ СН'!$F$12-'СЕТ СН'!$F$23</f>
        <v>-578.75</v>
      </c>
      <c r="H172" s="37">
        <f>SUMIFS(СВЦЭМ!$E$34:$E$777,СВЦЭМ!$A$34:$A$777,$A172,СВЦЭМ!$B$34:$B$777,H$155)+'СЕТ СН'!$F$12-'СЕТ СН'!$F$23</f>
        <v>-578.75</v>
      </c>
      <c r="I172" s="37">
        <f>SUMIFS(СВЦЭМ!$E$34:$E$777,СВЦЭМ!$A$34:$A$777,$A172,СВЦЭМ!$B$34:$B$777,I$155)+'СЕТ СН'!$F$12-'СЕТ СН'!$F$23</f>
        <v>-578.75</v>
      </c>
      <c r="J172" s="37">
        <f>SUMIFS(СВЦЭМ!$E$34:$E$777,СВЦЭМ!$A$34:$A$777,$A172,СВЦЭМ!$B$34:$B$777,J$155)+'СЕТ СН'!$F$12-'СЕТ СН'!$F$23</f>
        <v>-578.75</v>
      </c>
      <c r="K172" s="37">
        <f>SUMIFS(СВЦЭМ!$E$34:$E$777,СВЦЭМ!$A$34:$A$777,$A172,СВЦЭМ!$B$34:$B$777,K$155)+'СЕТ СН'!$F$12-'СЕТ СН'!$F$23</f>
        <v>-578.75</v>
      </c>
      <c r="L172" s="37">
        <f>SUMIFS(СВЦЭМ!$E$34:$E$777,СВЦЭМ!$A$34:$A$777,$A172,СВЦЭМ!$B$34:$B$777,L$155)+'СЕТ СН'!$F$12-'СЕТ СН'!$F$23</f>
        <v>-578.75</v>
      </c>
      <c r="M172" s="37">
        <f>SUMIFS(СВЦЭМ!$E$34:$E$777,СВЦЭМ!$A$34:$A$777,$A172,СВЦЭМ!$B$34:$B$777,M$155)+'СЕТ СН'!$F$12-'СЕТ СН'!$F$23</f>
        <v>-578.75</v>
      </c>
      <c r="N172" s="37">
        <f>SUMIFS(СВЦЭМ!$E$34:$E$777,СВЦЭМ!$A$34:$A$777,$A172,СВЦЭМ!$B$34:$B$777,N$155)+'СЕТ СН'!$F$12-'СЕТ СН'!$F$23</f>
        <v>-578.75</v>
      </c>
      <c r="O172" s="37">
        <f>SUMIFS(СВЦЭМ!$E$34:$E$777,СВЦЭМ!$A$34:$A$777,$A172,СВЦЭМ!$B$34:$B$777,O$155)+'СЕТ СН'!$F$12-'СЕТ СН'!$F$23</f>
        <v>-578.75</v>
      </c>
      <c r="P172" s="37">
        <f>SUMIFS(СВЦЭМ!$E$34:$E$777,СВЦЭМ!$A$34:$A$777,$A172,СВЦЭМ!$B$34:$B$777,P$155)+'СЕТ СН'!$F$12-'СЕТ СН'!$F$23</f>
        <v>-578.75</v>
      </c>
      <c r="Q172" s="37">
        <f>SUMIFS(СВЦЭМ!$E$34:$E$777,СВЦЭМ!$A$34:$A$777,$A172,СВЦЭМ!$B$34:$B$777,Q$155)+'СЕТ СН'!$F$12-'СЕТ СН'!$F$23</f>
        <v>-578.75</v>
      </c>
      <c r="R172" s="37">
        <f>SUMIFS(СВЦЭМ!$E$34:$E$777,СВЦЭМ!$A$34:$A$777,$A172,СВЦЭМ!$B$34:$B$777,R$155)+'СЕТ СН'!$F$12-'СЕТ СН'!$F$23</f>
        <v>-578.75</v>
      </c>
      <c r="S172" s="37">
        <f>SUMIFS(СВЦЭМ!$E$34:$E$777,СВЦЭМ!$A$34:$A$777,$A172,СВЦЭМ!$B$34:$B$777,S$155)+'СЕТ СН'!$F$12-'СЕТ СН'!$F$23</f>
        <v>-578.75</v>
      </c>
      <c r="T172" s="37">
        <f>SUMIFS(СВЦЭМ!$E$34:$E$777,СВЦЭМ!$A$34:$A$777,$A172,СВЦЭМ!$B$34:$B$777,T$155)+'СЕТ СН'!$F$12-'СЕТ СН'!$F$23</f>
        <v>-578.75</v>
      </c>
      <c r="U172" s="37">
        <f>SUMIFS(СВЦЭМ!$E$34:$E$777,СВЦЭМ!$A$34:$A$777,$A172,СВЦЭМ!$B$34:$B$777,U$155)+'СЕТ СН'!$F$12-'СЕТ СН'!$F$23</f>
        <v>-578.75</v>
      </c>
      <c r="V172" s="37">
        <f>SUMIFS(СВЦЭМ!$E$34:$E$777,СВЦЭМ!$A$34:$A$777,$A172,СВЦЭМ!$B$34:$B$777,V$155)+'СЕТ СН'!$F$12-'СЕТ СН'!$F$23</f>
        <v>-578.75</v>
      </c>
      <c r="W172" s="37">
        <f>SUMIFS(СВЦЭМ!$E$34:$E$777,СВЦЭМ!$A$34:$A$777,$A172,СВЦЭМ!$B$34:$B$777,W$155)+'СЕТ СН'!$F$12-'СЕТ СН'!$F$23</f>
        <v>-578.75</v>
      </c>
      <c r="X172" s="37">
        <f>SUMIFS(СВЦЭМ!$E$34:$E$777,СВЦЭМ!$A$34:$A$777,$A172,СВЦЭМ!$B$34:$B$777,X$155)+'СЕТ СН'!$F$12-'СЕТ СН'!$F$23</f>
        <v>-578.75</v>
      </c>
      <c r="Y172" s="37">
        <f>SUMIFS(СВЦЭМ!$E$34:$E$777,СВЦЭМ!$A$34:$A$777,$A172,СВЦЭМ!$B$34:$B$777,Y$155)+'СЕТ СН'!$F$12-'СЕТ СН'!$F$23</f>
        <v>-578.75</v>
      </c>
    </row>
    <row r="173" spans="1:25" ht="15.75" x14ac:dyDescent="0.2">
      <c r="A173" s="36">
        <f t="shared" si="4"/>
        <v>42753</v>
      </c>
      <c r="B173" s="37">
        <f>SUMIFS(СВЦЭМ!$E$34:$E$777,СВЦЭМ!$A$34:$A$777,$A173,СВЦЭМ!$B$34:$B$777,B$155)+'СЕТ СН'!$F$12-'СЕТ СН'!$F$23</f>
        <v>-578.75</v>
      </c>
      <c r="C173" s="37">
        <f>SUMIFS(СВЦЭМ!$E$34:$E$777,СВЦЭМ!$A$34:$A$777,$A173,СВЦЭМ!$B$34:$B$777,C$155)+'СЕТ СН'!$F$12-'СЕТ СН'!$F$23</f>
        <v>-578.75</v>
      </c>
      <c r="D173" s="37">
        <f>SUMIFS(СВЦЭМ!$E$34:$E$777,СВЦЭМ!$A$34:$A$777,$A173,СВЦЭМ!$B$34:$B$777,D$155)+'СЕТ СН'!$F$12-'СЕТ СН'!$F$23</f>
        <v>-578.75</v>
      </c>
      <c r="E173" s="37">
        <f>SUMIFS(СВЦЭМ!$E$34:$E$777,СВЦЭМ!$A$34:$A$777,$A173,СВЦЭМ!$B$34:$B$777,E$155)+'СЕТ СН'!$F$12-'СЕТ СН'!$F$23</f>
        <v>-578.75</v>
      </c>
      <c r="F173" s="37">
        <f>SUMIFS(СВЦЭМ!$E$34:$E$777,СВЦЭМ!$A$34:$A$777,$A173,СВЦЭМ!$B$34:$B$777,F$155)+'СЕТ СН'!$F$12-'СЕТ СН'!$F$23</f>
        <v>-578.75</v>
      </c>
      <c r="G173" s="37">
        <f>SUMIFS(СВЦЭМ!$E$34:$E$777,СВЦЭМ!$A$34:$A$777,$A173,СВЦЭМ!$B$34:$B$777,G$155)+'СЕТ СН'!$F$12-'СЕТ СН'!$F$23</f>
        <v>-578.75</v>
      </c>
      <c r="H173" s="37">
        <f>SUMIFS(СВЦЭМ!$E$34:$E$777,СВЦЭМ!$A$34:$A$777,$A173,СВЦЭМ!$B$34:$B$777,H$155)+'СЕТ СН'!$F$12-'СЕТ СН'!$F$23</f>
        <v>-578.75</v>
      </c>
      <c r="I173" s="37">
        <f>SUMIFS(СВЦЭМ!$E$34:$E$777,СВЦЭМ!$A$34:$A$777,$A173,СВЦЭМ!$B$34:$B$777,I$155)+'СЕТ СН'!$F$12-'СЕТ СН'!$F$23</f>
        <v>-578.75</v>
      </c>
      <c r="J173" s="37">
        <f>SUMIFS(СВЦЭМ!$E$34:$E$777,СВЦЭМ!$A$34:$A$777,$A173,СВЦЭМ!$B$34:$B$777,J$155)+'СЕТ СН'!$F$12-'СЕТ СН'!$F$23</f>
        <v>-578.75</v>
      </c>
      <c r="K173" s="37">
        <f>SUMIFS(СВЦЭМ!$E$34:$E$777,СВЦЭМ!$A$34:$A$777,$A173,СВЦЭМ!$B$34:$B$777,K$155)+'СЕТ СН'!$F$12-'СЕТ СН'!$F$23</f>
        <v>-578.75</v>
      </c>
      <c r="L173" s="37">
        <f>SUMIFS(СВЦЭМ!$E$34:$E$777,СВЦЭМ!$A$34:$A$777,$A173,СВЦЭМ!$B$34:$B$777,L$155)+'СЕТ СН'!$F$12-'СЕТ СН'!$F$23</f>
        <v>-578.75</v>
      </c>
      <c r="M173" s="37">
        <f>SUMIFS(СВЦЭМ!$E$34:$E$777,СВЦЭМ!$A$34:$A$777,$A173,СВЦЭМ!$B$34:$B$777,M$155)+'СЕТ СН'!$F$12-'СЕТ СН'!$F$23</f>
        <v>-578.75</v>
      </c>
      <c r="N173" s="37">
        <f>SUMIFS(СВЦЭМ!$E$34:$E$777,СВЦЭМ!$A$34:$A$777,$A173,СВЦЭМ!$B$34:$B$777,N$155)+'СЕТ СН'!$F$12-'СЕТ СН'!$F$23</f>
        <v>-578.75</v>
      </c>
      <c r="O173" s="37">
        <f>SUMIFS(СВЦЭМ!$E$34:$E$777,СВЦЭМ!$A$34:$A$777,$A173,СВЦЭМ!$B$34:$B$777,O$155)+'СЕТ СН'!$F$12-'СЕТ СН'!$F$23</f>
        <v>-578.75</v>
      </c>
      <c r="P173" s="37">
        <f>SUMIFS(СВЦЭМ!$E$34:$E$777,СВЦЭМ!$A$34:$A$777,$A173,СВЦЭМ!$B$34:$B$777,P$155)+'СЕТ СН'!$F$12-'СЕТ СН'!$F$23</f>
        <v>-578.75</v>
      </c>
      <c r="Q173" s="37">
        <f>SUMIFS(СВЦЭМ!$E$34:$E$777,СВЦЭМ!$A$34:$A$777,$A173,СВЦЭМ!$B$34:$B$777,Q$155)+'СЕТ СН'!$F$12-'СЕТ СН'!$F$23</f>
        <v>-578.75</v>
      </c>
      <c r="R173" s="37">
        <f>SUMIFS(СВЦЭМ!$E$34:$E$777,СВЦЭМ!$A$34:$A$777,$A173,СВЦЭМ!$B$34:$B$777,R$155)+'СЕТ СН'!$F$12-'СЕТ СН'!$F$23</f>
        <v>-578.75</v>
      </c>
      <c r="S173" s="37">
        <f>SUMIFS(СВЦЭМ!$E$34:$E$777,СВЦЭМ!$A$34:$A$777,$A173,СВЦЭМ!$B$34:$B$777,S$155)+'СЕТ СН'!$F$12-'СЕТ СН'!$F$23</f>
        <v>-578.75</v>
      </c>
      <c r="T173" s="37">
        <f>SUMIFS(СВЦЭМ!$E$34:$E$777,СВЦЭМ!$A$34:$A$777,$A173,СВЦЭМ!$B$34:$B$777,T$155)+'СЕТ СН'!$F$12-'СЕТ СН'!$F$23</f>
        <v>-578.75</v>
      </c>
      <c r="U173" s="37">
        <f>SUMIFS(СВЦЭМ!$E$34:$E$777,СВЦЭМ!$A$34:$A$777,$A173,СВЦЭМ!$B$34:$B$777,U$155)+'СЕТ СН'!$F$12-'СЕТ СН'!$F$23</f>
        <v>-578.75</v>
      </c>
      <c r="V173" s="37">
        <f>SUMIFS(СВЦЭМ!$E$34:$E$777,СВЦЭМ!$A$34:$A$777,$A173,СВЦЭМ!$B$34:$B$777,V$155)+'СЕТ СН'!$F$12-'СЕТ СН'!$F$23</f>
        <v>-578.75</v>
      </c>
      <c r="W173" s="37">
        <f>SUMIFS(СВЦЭМ!$E$34:$E$777,СВЦЭМ!$A$34:$A$777,$A173,СВЦЭМ!$B$34:$B$777,W$155)+'СЕТ СН'!$F$12-'СЕТ СН'!$F$23</f>
        <v>-578.75</v>
      </c>
      <c r="X173" s="37">
        <f>SUMIFS(СВЦЭМ!$E$34:$E$777,СВЦЭМ!$A$34:$A$777,$A173,СВЦЭМ!$B$34:$B$777,X$155)+'СЕТ СН'!$F$12-'СЕТ СН'!$F$23</f>
        <v>-578.75</v>
      </c>
      <c r="Y173" s="37">
        <f>SUMIFS(СВЦЭМ!$E$34:$E$777,СВЦЭМ!$A$34:$A$777,$A173,СВЦЭМ!$B$34:$B$777,Y$155)+'СЕТ СН'!$F$12-'СЕТ СН'!$F$23</f>
        <v>-578.75</v>
      </c>
    </row>
    <row r="174" spans="1:25" ht="15.75" x14ac:dyDescent="0.2">
      <c r="A174" s="36">
        <f t="shared" si="4"/>
        <v>42754</v>
      </c>
      <c r="B174" s="37">
        <f>SUMIFS(СВЦЭМ!$E$34:$E$777,СВЦЭМ!$A$34:$A$777,$A174,СВЦЭМ!$B$34:$B$777,B$155)+'СЕТ СН'!$F$12-'СЕТ СН'!$F$23</f>
        <v>-578.75</v>
      </c>
      <c r="C174" s="37">
        <f>SUMIFS(СВЦЭМ!$E$34:$E$777,СВЦЭМ!$A$34:$A$777,$A174,СВЦЭМ!$B$34:$B$777,C$155)+'СЕТ СН'!$F$12-'СЕТ СН'!$F$23</f>
        <v>-578.75</v>
      </c>
      <c r="D174" s="37">
        <f>SUMIFS(СВЦЭМ!$E$34:$E$777,СВЦЭМ!$A$34:$A$777,$A174,СВЦЭМ!$B$34:$B$777,D$155)+'СЕТ СН'!$F$12-'СЕТ СН'!$F$23</f>
        <v>-578.75</v>
      </c>
      <c r="E174" s="37">
        <f>SUMIFS(СВЦЭМ!$E$34:$E$777,СВЦЭМ!$A$34:$A$777,$A174,СВЦЭМ!$B$34:$B$777,E$155)+'СЕТ СН'!$F$12-'СЕТ СН'!$F$23</f>
        <v>-578.75</v>
      </c>
      <c r="F174" s="37">
        <f>SUMIFS(СВЦЭМ!$E$34:$E$777,СВЦЭМ!$A$34:$A$777,$A174,СВЦЭМ!$B$34:$B$777,F$155)+'СЕТ СН'!$F$12-'СЕТ СН'!$F$23</f>
        <v>-578.75</v>
      </c>
      <c r="G174" s="37">
        <f>SUMIFS(СВЦЭМ!$E$34:$E$777,СВЦЭМ!$A$34:$A$777,$A174,СВЦЭМ!$B$34:$B$777,G$155)+'СЕТ СН'!$F$12-'СЕТ СН'!$F$23</f>
        <v>-578.75</v>
      </c>
      <c r="H174" s="37">
        <f>SUMIFS(СВЦЭМ!$E$34:$E$777,СВЦЭМ!$A$34:$A$777,$A174,СВЦЭМ!$B$34:$B$777,H$155)+'СЕТ СН'!$F$12-'СЕТ СН'!$F$23</f>
        <v>-578.75</v>
      </c>
      <c r="I174" s="37">
        <f>SUMIFS(СВЦЭМ!$E$34:$E$777,СВЦЭМ!$A$34:$A$777,$A174,СВЦЭМ!$B$34:$B$777,I$155)+'СЕТ СН'!$F$12-'СЕТ СН'!$F$23</f>
        <v>-578.75</v>
      </c>
      <c r="J174" s="37">
        <f>SUMIFS(СВЦЭМ!$E$34:$E$777,СВЦЭМ!$A$34:$A$777,$A174,СВЦЭМ!$B$34:$B$777,J$155)+'СЕТ СН'!$F$12-'СЕТ СН'!$F$23</f>
        <v>-578.75</v>
      </c>
      <c r="K174" s="37">
        <f>SUMIFS(СВЦЭМ!$E$34:$E$777,СВЦЭМ!$A$34:$A$777,$A174,СВЦЭМ!$B$34:$B$777,K$155)+'СЕТ СН'!$F$12-'СЕТ СН'!$F$23</f>
        <v>-578.75</v>
      </c>
      <c r="L174" s="37">
        <f>SUMIFS(СВЦЭМ!$E$34:$E$777,СВЦЭМ!$A$34:$A$777,$A174,СВЦЭМ!$B$34:$B$777,L$155)+'СЕТ СН'!$F$12-'СЕТ СН'!$F$23</f>
        <v>-578.75</v>
      </c>
      <c r="M174" s="37">
        <f>SUMIFS(СВЦЭМ!$E$34:$E$777,СВЦЭМ!$A$34:$A$777,$A174,СВЦЭМ!$B$34:$B$777,M$155)+'СЕТ СН'!$F$12-'СЕТ СН'!$F$23</f>
        <v>-578.75</v>
      </c>
      <c r="N174" s="37">
        <f>SUMIFS(СВЦЭМ!$E$34:$E$777,СВЦЭМ!$A$34:$A$777,$A174,СВЦЭМ!$B$34:$B$777,N$155)+'СЕТ СН'!$F$12-'СЕТ СН'!$F$23</f>
        <v>-578.75</v>
      </c>
      <c r="O174" s="37">
        <f>SUMIFS(СВЦЭМ!$E$34:$E$777,СВЦЭМ!$A$34:$A$777,$A174,СВЦЭМ!$B$34:$B$777,O$155)+'СЕТ СН'!$F$12-'СЕТ СН'!$F$23</f>
        <v>-578.75</v>
      </c>
      <c r="P174" s="37">
        <f>SUMIFS(СВЦЭМ!$E$34:$E$777,СВЦЭМ!$A$34:$A$777,$A174,СВЦЭМ!$B$34:$B$777,P$155)+'СЕТ СН'!$F$12-'СЕТ СН'!$F$23</f>
        <v>-578.75</v>
      </c>
      <c r="Q174" s="37">
        <f>SUMIFS(СВЦЭМ!$E$34:$E$777,СВЦЭМ!$A$34:$A$777,$A174,СВЦЭМ!$B$34:$B$777,Q$155)+'СЕТ СН'!$F$12-'СЕТ СН'!$F$23</f>
        <v>-578.75</v>
      </c>
      <c r="R174" s="37">
        <f>SUMIFS(СВЦЭМ!$E$34:$E$777,СВЦЭМ!$A$34:$A$777,$A174,СВЦЭМ!$B$34:$B$777,R$155)+'СЕТ СН'!$F$12-'СЕТ СН'!$F$23</f>
        <v>-578.75</v>
      </c>
      <c r="S174" s="37">
        <f>SUMIFS(СВЦЭМ!$E$34:$E$777,СВЦЭМ!$A$34:$A$777,$A174,СВЦЭМ!$B$34:$B$777,S$155)+'СЕТ СН'!$F$12-'СЕТ СН'!$F$23</f>
        <v>-578.75</v>
      </c>
      <c r="T174" s="37">
        <f>SUMIFS(СВЦЭМ!$E$34:$E$777,СВЦЭМ!$A$34:$A$777,$A174,СВЦЭМ!$B$34:$B$777,T$155)+'СЕТ СН'!$F$12-'СЕТ СН'!$F$23</f>
        <v>-578.75</v>
      </c>
      <c r="U174" s="37">
        <f>SUMIFS(СВЦЭМ!$E$34:$E$777,СВЦЭМ!$A$34:$A$777,$A174,СВЦЭМ!$B$34:$B$777,U$155)+'СЕТ СН'!$F$12-'СЕТ СН'!$F$23</f>
        <v>-578.75</v>
      </c>
      <c r="V174" s="37">
        <f>SUMIFS(СВЦЭМ!$E$34:$E$777,СВЦЭМ!$A$34:$A$777,$A174,СВЦЭМ!$B$34:$B$777,V$155)+'СЕТ СН'!$F$12-'СЕТ СН'!$F$23</f>
        <v>-578.75</v>
      </c>
      <c r="W174" s="37">
        <f>SUMIFS(СВЦЭМ!$E$34:$E$777,СВЦЭМ!$A$34:$A$777,$A174,СВЦЭМ!$B$34:$B$777,W$155)+'СЕТ СН'!$F$12-'СЕТ СН'!$F$23</f>
        <v>-578.75</v>
      </c>
      <c r="X174" s="37">
        <f>SUMIFS(СВЦЭМ!$E$34:$E$777,СВЦЭМ!$A$34:$A$777,$A174,СВЦЭМ!$B$34:$B$777,X$155)+'СЕТ СН'!$F$12-'СЕТ СН'!$F$23</f>
        <v>-578.75</v>
      </c>
      <c r="Y174" s="37">
        <f>SUMIFS(СВЦЭМ!$E$34:$E$777,СВЦЭМ!$A$34:$A$777,$A174,СВЦЭМ!$B$34:$B$777,Y$155)+'СЕТ СН'!$F$12-'СЕТ СН'!$F$23</f>
        <v>-578.75</v>
      </c>
    </row>
    <row r="175" spans="1:25" ht="15.75" x14ac:dyDescent="0.2">
      <c r="A175" s="36">
        <f t="shared" si="4"/>
        <v>42755</v>
      </c>
      <c r="B175" s="37">
        <f>SUMIFS(СВЦЭМ!$E$34:$E$777,СВЦЭМ!$A$34:$A$777,$A175,СВЦЭМ!$B$34:$B$777,B$155)+'СЕТ СН'!$F$12-'СЕТ СН'!$F$23</f>
        <v>-578.75</v>
      </c>
      <c r="C175" s="37">
        <f>SUMIFS(СВЦЭМ!$E$34:$E$777,СВЦЭМ!$A$34:$A$777,$A175,СВЦЭМ!$B$34:$B$777,C$155)+'СЕТ СН'!$F$12-'СЕТ СН'!$F$23</f>
        <v>-578.75</v>
      </c>
      <c r="D175" s="37">
        <f>SUMIFS(СВЦЭМ!$E$34:$E$777,СВЦЭМ!$A$34:$A$777,$A175,СВЦЭМ!$B$34:$B$777,D$155)+'СЕТ СН'!$F$12-'СЕТ СН'!$F$23</f>
        <v>-578.75</v>
      </c>
      <c r="E175" s="37">
        <f>SUMIFS(СВЦЭМ!$E$34:$E$777,СВЦЭМ!$A$34:$A$777,$A175,СВЦЭМ!$B$34:$B$777,E$155)+'СЕТ СН'!$F$12-'СЕТ СН'!$F$23</f>
        <v>-578.75</v>
      </c>
      <c r="F175" s="37">
        <f>SUMIFS(СВЦЭМ!$E$34:$E$777,СВЦЭМ!$A$34:$A$777,$A175,СВЦЭМ!$B$34:$B$777,F$155)+'СЕТ СН'!$F$12-'СЕТ СН'!$F$23</f>
        <v>-578.75</v>
      </c>
      <c r="G175" s="37">
        <f>SUMIFS(СВЦЭМ!$E$34:$E$777,СВЦЭМ!$A$34:$A$777,$A175,СВЦЭМ!$B$34:$B$777,G$155)+'СЕТ СН'!$F$12-'СЕТ СН'!$F$23</f>
        <v>-578.75</v>
      </c>
      <c r="H175" s="37">
        <f>SUMIFS(СВЦЭМ!$E$34:$E$777,СВЦЭМ!$A$34:$A$777,$A175,СВЦЭМ!$B$34:$B$777,H$155)+'СЕТ СН'!$F$12-'СЕТ СН'!$F$23</f>
        <v>-578.75</v>
      </c>
      <c r="I175" s="37">
        <f>SUMIFS(СВЦЭМ!$E$34:$E$777,СВЦЭМ!$A$34:$A$777,$A175,СВЦЭМ!$B$34:$B$777,I$155)+'СЕТ СН'!$F$12-'СЕТ СН'!$F$23</f>
        <v>-578.75</v>
      </c>
      <c r="J175" s="37">
        <f>SUMIFS(СВЦЭМ!$E$34:$E$777,СВЦЭМ!$A$34:$A$777,$A175,СВЦЭМ!$B$34:$B$777,J$155)+'СЕТ СН'!$F$12-'СЕТ СН'!$F$23</f>
        <v>-578.75</v>
      </c>
      <c r="K175" s="37">
        <f>SUMIFS(СВЦЭМ!$E$34:$E$777,СВЦЭМ!$A$34:$A$777,$A175,СВЦЭМ!$B$34:$B$777,K$155)+'СЕТ СН'!$F$12-'СЕТ СН'!$F$23</f>
        <v>-578.75</v>
      </c>
      <c r="L175" s="37">
        <f>SUMIFS(СВЦЭМ!$E$34:$E$777,СВЦЭМ!$A$34:$A$777,$A175,СВЦЭМ!$B$34:$B$777,L$155)+'СЕТ СН'!$F$12-'СЕТ СН'!$F$23</f>
        <v>-578.75</v>
      </c>
      <c r="M175" s="37">
        <f>SUMIFS(СВЦЭМ!$E$34:$E$777,СВЦЭМ!$A$34:$A$777,$A175,СВЦЭМ!$B$34:$B$777,M$155)+'СЕТ СН'!$F$12-'СЕТ СН'!$F$23</f>
        <v>-578.75</v>
      </c>
      <c r="N175" s="37">
        <f>SUMIFS(СВЦЭМ!$E$34:$E$777,СВЦЭМ!$A$34:$A$777,$A175,СВЦЭМ!$B$34:$B$777,N$155)+'СЕТ СН'!$F$12-'СЕТ СН'!$F$23</f>
        <v>-578.75</v>
      </c>
      <c r="O175" s="37">
        <f>SUMIFS(СВЦЭМ!$E$34:$E$777,СВЦЭМ!$A$34:$A$777,$A175,СВЦЭМ!$B$34:$B$777,O$155)+'СЕТ СН'!$F$12-'СЕТ СН'!$F$23</f>
        <v>-578.75</v>
      </c>
      <c r="P175" s="37">
        <f>SUMIFS(СВЦЭМ!$E$34:$E$777,СВЦЭМ!$A$34:$A$777,$A175,СВЦЭМ!$B$34:$B$777,P$155)+'СЕТ СН'!$F$12-'СЕТ СН'!$F$23</f>
        <v>-578.75</v>
      </c>
      <c r="Q175" s="37">
        <f>SUMIFS(СВЦЭМ!$E$34:$E$777,СВЦЭМ!$A$34:$A$777,$A175,СВЦЭМ!$B$34:$B$777,Q$155)+'СЕТ СН'!$F$12-'СЕТ СН'!$F$23</f>
        <v>-578.75</v>
      </c>
      <c r="R175" s="37">
        <f>SUMIFS(СВЦЭМ!$E$34:$E$777,СВЦЭМ!$A$34:$A$777,$A175,СВЦЭМ!$B$34:$B$777,R$155)+'СЕТ СН'!$F$12-'СЕТ СН'!$F$23</f>
        <v>-578.75</v>
      </c>
      <c r="S175" s="37">
        <f>SUMIFS(СВЦЭМ!$E$34:$E$777,СВЦЭМ!$A$34:$A$777,$A175,СВЦЭМ!$B$34:$B$777,S$155)+'СЕТ СН'!$F$12-'СЕТ СН'!$F$23</f>
        <v>-578.75</v>
      </c>
      <c r="T175" s="37">
        <f>SUMIFS(СВЦЭМ!$E$34:$E$777,СВЦЭМ!$A$34:$A$777,$A175,СВЦЭМ!$B$34:$B$777,T$155)+'СЕТ СН'!$F$12-'СЕТ СН'!$F$23</f>
        <v>-578.75</v>
      </c>
      <c r="U175" s="37">
        <f>SUMIFS(СВЦЭМ!$E$34:$E$777,СВЦЭМ!$A$34:$A$777,$A175,СВЦЭМ!$B$34:$B$777,U$155)+'СЕТ СН'!$F$12-'СЕТ СН'!$F$23</f>
        <v>-578.75</v>
      </c>
      <c r="V175" s="37">
        <f>SUMIFS(СВЦЭМ!$E$34:$E$777,СВЦЭМ!$A$34:$A$777,$A175,СВЦЭМ!$B$34:$B$777,V$155)+'СЕТ СН'!$F$12-'СЕТ СН'!$F$23</f>
        <v>-578.75</v>
      </c>
      <c r="W175" s="37">
        <f>SUMIFS(СВЦЭМ!$E$34:$E$777,СВЦЭМ!$A$34:$A$777,$A175,СВЦЭМ!$B$34:$B$777,W$155)+'СЕТ СН'!$F$12-'СЕТ СН'!$F$23</f>
        <v>-578.75</v>
      </c>
      <c r="X175" s="37">
        <f>SUMIFS(СВЦЭМ!$E$34:$E$777,СВЦЭМ!$A$34:$A$777,$A175,СВЦЭМ!$B$34:$B$777,X$155)+'СЕТ СН'!$F$12-'СЕТ СН'!$F$23</f>
        <v>-578.75</v>
      </c>
      <c r="Y175" s="37">
        <f>SUMIFS(СВЦЭМ!$E$34:$E$777,СВЦЭМ!$A$34:$A$777,$A175,СВЦЭМ!$B$34:$B$777,Y$155)+'СЕТ СН'!$F$12-'СЕТ СН'!$F$23</f>
        <v>-578.75</v>
      </c>
    </row>
    <row r="176" spans="1:25" ht="15.75" x14ac:dyDescent="0.2">
      <c r="A176" s="36">
        <f t="shared" si="4"/>
        <v>42756</v>
      </c>
      <c r="B176" s="37">
        <f>SUMIFS(СВЦЭМ!$E$34:$E$777,СВЦЭМ!$A$34:$A$777,$A176,СВЦЭМ!$B$34:$B$777,B$155)+'СЕТ СН'!$F$12-'СЕТ СН'!$F$23</f>
        <v>-578.75</v>
      </c>
      <c r="C176" s="37">
        <f>SUMIFS(СВЦЭМ!$E$34:$E$777,СВЦЭМ!$A$34:$A$777,$A176,СВЦЭМ!$B$34:$B$777,C$155)+'СЕТ СН'!$F$12-'СЕТ СН'!$F$23</f>
        <v>-578.75</v>
      </c>
      <c r="D176" s="37">
        <f>SUMIFS(СВЦЭМ!$E$34:$E$777,СВЦЭМ!$A$34:$A$777,$A176,СВЦЭМ!$B$34:$B$777,D$155)+'СЕТ СН'!$F$12-'СЕТ СН'!$F$23</f>
        <v>-578.75</v>
      </c>
      <c r="E176" s="37">
        <f>SUMIFS(СВЦЭМ!$E$34:$E$777,СВЦЭМ!$A$34:$A$777,$A176,СВЦЭМ!$B$34:$B$777,E$155)+'СЕТ СН'!$F$12-'СЕТ СН'!$F$23</f>
        <v>-578.75</v>
      </c>
      <c r="F176" s="37">
        <f>SUMIFS(СВЦЭМ!$E$34:$E$777,СВЦЭМ!$A$34:$A$777,$A176,СВЦЭМ!$B$34:$B$777,F$155)+'СЕТ СН'!$F$12-'СЕТ СН'!$F$23</f>
        <v>-578.75</v>
      </c>
      <c r="G176" s="37">
        <f>SUMIFS(СВЦЭМ!$E$34:$E$777,СВЦЭМ!$A$34:$A$777,$A176,СВЦЭМ!$B$34:$B$777,G$155)+'СЕТ СН'!$F$12-'СЕТ СН'!$F$23</f>
        <v>-578.75</v>
      </c>
      <c r="H176" s="37">
        <f>SUMIFS(СВЦЭМ!$E$34:$E$777,СВЦЭМ!$A$34:$A$777,$A176,СВЦЭМ!$B$34:$B$777,H$155)+'СЕТ СН'!$F$12-'СЕТ СН'!$F$23</f>
        <v>-578.75</v>
      </c>
      <c r="I176" s="37">
        <f>SUMIFS(СВЦЭМ!$E$34:$E$777,СВЦЭМ!$A$34:$A$777,$A176,СВЦЭМ!$B$34:$B$777,I$155)+'СЕТ СН'!$F$12-'СЕТ СН'!$F$23</f>
        <v>-578.75</v>
      </c>
      <c r="J176" s="37">
        <f>SUMIFS(СВЦЭМ!$E$34:$E$777,СВЦЭМ!$A$34:$A$777,$A176,СВЦЭМ!$B$34:$B$777,J$155)+'СЕТ СН'!$F$12-'СЕТ СН'!$F$23</f>
        <v>-578.75</v>
      </c>
      <c r="K176" s="37">
        <f>SUMIFS(СВЦЭМ!$E$34:$E$777,СВЦЭМ!$A$34:$A$777,$A176,СВЦЭМ!$B$34:$B$777,K$155)+'СЕТ СН'!$F$12-'СЕТ СН'!$F$23</f>
        <v>-578.75</v>
      </c>
      <c r="L176" s="37">
        <f>SUMIFS(СВЦЭМ!$E$34:$E$777,СВЦЭМ!$A$34:$A$777,$A176,СВЦЭМ!$B$34:$B$777,L$155)+'СЕТ СН'!$F$12-'СЕТ СН'!$F$23</f>
        <v>-578.75</v>
      </c>
      <c r="M176" s="37">
        <f>SUMIFS(СВЦЭМ!$E$34:$E$777,СВЦЭМ!$A$34:$A$777,$A176,СВЦЭМ!$B$34:$B$777,M$155)+'СЕТ СН'!$F$12-'СЕТ СН'!$F$23</f>
        <v>-578.75</v>
      </c>
      <c r="N176" s="37">
        <f>SUMIFS(СВЦЭМ!$E$34:$E$777,СВЦЭМ!$A$34:$A$777,$A176,СВЦЭМ!$B$34:$B$777,N$155)+'СЕТ СН'!$F$12-'СЕТ СН'!$F$23</f>
        <v>-578.75</v>
      </c>
      <c r="O176" s="37">
        <f>SUMIFS(СВЦЭМ!$E$34:$E$777,СВЦЭМ!$A$34:$A$777,$A176,СВЦЭМ!$B$34:$B$777,O$155)+'СЕТ СН'!$F$12-'СЕТ СН'!$F$23</f>
        <v>-578.75</v>
      </c>
      <c r="P176" s="37">
        <f>SUMIFS(СВЦЭМ!$E$34:$E$777,СВЦЭМ!$A$34:$A$777,$A176,СВЦЭМ!$B$34:$B$777,P$155)+'СЕТ СН'!$F$12-'СЕТ СН'!$F$23</f>
        <v>-578.75</v>
      </c>
      <c r="Q176" s="37">
        <f>SUMIFS(СВЦЭМ!$E$34:$E$777,СВЦЭМ!$A$34:$A$777,$A176,СВЦЭМ!$B$34:$B$777,Q$155)+'СЕТ СН'!$F$12-'СЕТ СН'!$F$23</f>
        <v>-578.75</v>
      </c>
      <c r="R176" s="37">
        <f>SUMIFS(СВЦЭМ!$E$34:$E$777,СВЦЭМ!$A$34:$A$777,$A176,СВЦЭМ!$B$34:$B$777,R$155)+'СЕТ СН'!$F$12-'СЕТ СН'!$F$23</f>
        <v>-578.75</v>
      </c>
      <c r="S176" s="37">
        <f>SUMIFS(СВЦЭМ!$E$34:$E$777,СВЦЭМ!$A$34:$A$777,$A176,СВЦЭМ!$B$34:$B$777,S$155)+'СЕТ СН'!$F$12-'СЕТ СН'!$F$23</f>
        <v>-578.75</v>
      </c>
      <c r="T176" s="37">
        <f>SUMIFS(СВЦЭМ!$E$34:$E$777,СВЦЭМ!$A$34:$A$777,$A176,СВЦЭМ!$B$34:$B$777,T$155)+'СЕТ СН'!$F$12-'СЕТ СН'!$F$23</f>
        <v>-578.75</v>
      </c>
      <c r="U176" s="37">
        <f>SUMIFS(СВЦЭМ!$E$34:$E$777,СВЦЭМ!$A$34:$A$777,$A176,СВЦЭМ!$B$34:$B$777,U$155)+'СЕТ СН'!$F$12-'СЕТ СН'!$F$23</f>
        <v>-578.75</v>
      </c>
      <c r="V176" s="37">
        <f>SUMIFS(СВЦЭМ!$E$34:$E$777,СВЦЭМ!$A$34:$A$777,$A176,СВЦЭМ!$B$34:$B$777,V$155)+'СЕТ СН'!$F$12-'СЕТ СН'!$F$23</f>
        <v>-578.75</v>
      </c>
      <c r="W176" s="37">
        <f>SUMIFS(СВЦЭМ!$E$34:$E$777,СВЦЭМ!$A$34:$A$777,$A176,СВЦЭМ!$B$34:$B$777,W$155)+'СЕТ СН'!$F$12-'СЕТ СН'!$F$23</f>
        <v>-578.75</v>
      </c>
      <c r="X176" s="37">
        <f>SUMIFS(СВЦЭМ!$E$34:$E$777,СВЦЭМ!$A$34:$A$777,$A176,СВЦЭМ!$B$34:$B$777,X$155)+'СЕТ СН'!$F$12-'СЕТ СН'!$F$23</f>
        <v>-578.75</v>
      </c>
      <c r="Y176" s="37">
        <f>SUMIFS(СВЦЭМ!$E$34:$E$777,СВЦЭМ!$A$34:$A$777,$A176,СВЦЭМ!$B$34:$B$777,Y$155)+'СЕТ СН'!$F$12-'СЕТ СН'!$F$23</f>
        <v>-578.75</v>
      </c>
    </row>
    <row r="177" spans="1:27" ht="15.75" x14ac:dyDescent="0.2">
      <c r="A177" s="36">
        <f t="shared" si="4"/>
        <v>42757</v>
      </c>
      <c r="B177" s="37">
        <f>SUMIFS(СВЦЭМ!$E$34:$E$777,СВЦЭМ!$A$34:$A$777,$A177,СВЦЭМ!$B$34:$B$777,B$155)+'СЕТ СН'!$F$12-'СЕТ СН'!$F$23</f>
        <v>-578.75</v>
      </c>
      <c r="C177" s="37">
        <f>SUMIFS(СВЦЭМ!$E$34:$E$777,СВЦЭМ!$A$34:$A$777,$A177,СВЦЭМ!$B$34:$B$777,C$155)+'СЕТ СН'!$F$12-'СЕТ СН'!$F$23</f>
        <v>-578.75</v>
      </c>
      <c r="D177" s="37">
        <f>SUMIFS(СВЦЭМ!$E$34:$E$777,СВЦЭМ!$A$34:$A$777,$A177,СВЦЭМ!$B$34:$B$777,D$155)+'СЕТ СН'!$F$12-'СЕТ СН'!$F$23</f>
        <v>-578.75</v>
      </c>
      <c r="E177" s="37">
        <f>SUMIFS(СВЦЭМ!$E$34:$E$777,СВЦЭМ!$A$34:$A$777,$A177,СВЦЭМ!$B$34:$B$777,E$155)+'СЕТ СН'!$F$12-'СЕТ СН'!$F$23</f>
        <v>-578.75</v>
      </c>
      <c r="F177" s="37">
        <f>SUMIFS(СВЦЭМ!$E$34:$E$777,СВЦЭМ!$A$34:$A$777,$A177,СВЦЭМ!$B$34:$B$777,F$155)+'СЕТ СН'!$F$12-'СЕТ СН'!$F$23</f>
        <v>-578.75</v>
      </c>
      <c r="G177" s="37">
        <f>SUMIFS(СВЦЭМ!$E$34:$E$777,СВЦЭМ!$A$34:$A$777,$A177,СВЦЭМ!$B$34:$B$777,G$155)+'СЕТ СН'!$F$12-'СЕТ СН'!$F$23</f>
        <v>-578.75</v>
      </c>
      <c r="H177" s="37">
        <f>SUMIFS(СВЦЭМ!$E$34:$E$777,СВЦЭМ!$A$34:$A$777,$A177,СВЦЭМ!$B$34:$B$777,H$155)+'СЕТ СН'!$F$12-'СЕТ СН'!$F$23</f>
        <v>-578.75</v>
      </c>
      <c r="I177" s="37">
        <f>SUMIFS(СВЦЭМ!$E$34:$E$777,СВЦЭМ!$A$34:$A$777,$A177,СВЦЭМ!$B$34:$B$777,I$155)+'СЕТ СН'!$F$12-'СЕТ СН'!$F$23</f>
        <v>-578.75</v>
      </c>
      <c r="J177" s="37">
        <f>SUMIFS(СВЦЭМ!$E$34:$E$777,СВЦЭМ!$A$34:$A$777,$A177,СВЦЭМ!$B$34:$B$777,J$155)+'СЕТ СН'!$F$12-'СЕТ СН'!$F$23</f>
        <v>-578.75</v>
      </c>
      <c r="K177" s="37">
        <f>SUMIFS(СВЦЭМ!$E$34:$E$777,СВЦЭМ!$A$34:$A$777,$A177,СВЦЭМ!$B$34:$B$777,K$155)+'СЕТ СН'!$F$12-'СЕТ СН'!$F$23</f>
        <v>-578.75</v>
      </c>
      <c r="L177" s="37">
        <f>SUMIFS(СВЦЭМ!$E$34:$E$777,СВЦЭМ!$A$34:$A$777,$A177,СВЦЭМ!$B$34:$B$777,L$155)+'СЕТ СН'!$F$12-'СЕТ СН'!$F$23</f>
        <v>-578.75</v>
      </c>
      <c r="M177" s="37">
        <f>SUMIFS(СВЦЭМ!$E$34:$E$777,СВЦЭМ!$A$34:$A$777,$A177,СВЦЭМ!$B$34:$B$777,M$155)+'СЕТ СН'!$F$12-'СЕТ СН'!$F$23</f>
        <v>-578.75</v>
      </c>
      <c r="N177" s="37">
        <f>SUMIFS(СВЦЭМ!$E$34:$E$777,СВЦЭМ!$A$34:$A$777,$A177,СВЦЭМ!$B$34:$B$777,N$155)+'СЕТ СН'!$F$12-'СЕТ СН'!$F$23</f>
        <v>-578.75</v>
      </c>
      <c r="O177" s="37">
        <f>SUMIFS(СВЦЭМ!$E$34:$E$777,СВЦЭМ!$A$34:$A$777,$A177,СВЦЭМ!$B$34:$B$777,O$155)+'СЕТ СН'!$F$12-'СЕТ СН'!$F$23</f>
        <v>-578.75</v>
      </c>
      <c r="P177" s="37">
        <f>SUMIFS(СВЦЭМ!$E$34:$E$777,СВЦЭМ!$A$34:$A$777,$A177,СВЦЭМ!$B$34:$B$777,P$155)+'СЕТ СН'!$F$12-'СЕТ СН'!$F$23</f>
        <v>-578.75</v>
      </c>
      <c r="Q177" s="37">
        <f>SUMIFS(СВЦЭМ!$E$34:$E$777,СВЦЭМ!$A$34:$A$777,$A177,СВЦЭМ!$B$34:$B$777,Q$155)+'СЕТ СН'!$F$12-'СЕТ СН'!$F$23</f>
        <v>-578.75</v>
      </c>
      <c r="R177" s="37">
        <f>SUMIFS(СВЦЭМ!$E$34:$E$777,СВЦЭМ!$A$34:$A$777,$A177,СВЦЭМ!$B$34:$B$777,R$155)+'СЕТ СН'!$F$12-'СЕТ СН'!$F$23</f>
        <v>-578.75</v>
      </c>
      <c r="S177" s="37">
        <f>SUMIFS(СВЦЭМ!$E$34:$E$777,СВЦЭМ!$A$34:$A$777,$A177,СВЦЭМ!$B$34:$B$777,S$155)+'СЕТ СН'!$F$12-'СЕТ СН'!$F$23</f>
        <v>-578.75</v>
      </c>
      <c r="T177" s="37">
        <f>SUMIFS(СВЦЭМ!$E$34:$E$777,СВЦЭМ!$A$34:$A$777,$A177,СВЦЭМ!$B$34:$B$777,T$155)+'СЕТ СН'!$F$12-'СЕТ СН'!$F$23</f>
        <v>-578.75</v>
      </c>
      <c r="U177" s="37">
        <f>SUMIFS(СВЦЭМ!$E$34:$E$777,СВЦЭМ!$A$34:$A$777,$A177,СВЦЭМ!$B$34:$B$777,U$155)+'СЕТ СН'!$F$12-'СЕТ СН'!$F$23</f>
        <v>-578.75</v>
      </c>
      <c r="V177" s="37">
        <f>SUMIFS(СВЦЭМ!$E$34:$E$777,СВЦЭМ!$A$34:$A$777,$A177,СВЦЭМ!$B$34:$B$777,V$155)+'СЕТ СН'!$F$12-'СЕТ СН'!$F$23</f>
        <v>-578.75</v>
      </c>
      <c r="W177" s="37">
        <f>SUMIFS(СВЦЭМ!$E$34:$E$777,СВЦЭМ!$A$34:$A$777,$A177,СВЦЭМ!$B$34:$B$777,W$155)+'СЕТ СН'!$F$12-'СЕТ СН'!$F$23</f>
        <v>-578.75</v>
      </c>
      <c r="X177" s="37">
        <f>SUMIFS(СВЦЭМ!$E$34:$E$777,СВЦЭМ!$A$34:$A$777,$A177,СВЦЭМ!$B$34:$B$777,X$155)+'СЕТ СН'!$F$12-'СЕТ СН'!$F$23</f>
        <v>-578.75</v>
      </c>
      <c r="Y177" s="37">
        <f>SUMIFS(СВЦЭМ!$E$34:$E$777,СВЦЭМ!$A$34:$A$777,$A177,СВЦЭМ!$B$34:$B$777,Y$155)+'СЕТ СН'!$F$12-'СЕТ СН'!$F$23</f>
        <v>-578.75</v>
      </c>
    </row>
    <row r="178" spans="1:27" ht="15.75" x14ac:dyDescent="0.2">
      <c r="A178" s="36">
        <f t="shared" si="4"/>
        <v>42758</v>
      </c>
      <c r="B178" s="37">
        <f>SUMIFS(СВЦЭМ!$E$34:$E$777,СВЦЭМ!$A$34:$A$777,$A178,СВЦЭМ!$B$34:$B$777,B$155)+'СЕТ СН'!$F$12-'СЕТ СН'!$F$23</f>
        <v>-578.75</v>
      </c>
      <c r="C178" s="37">
        <f>SUMIFS(СВЦЭМ!$E$34:$E$777,СВЦЭМ!$A$34:$A$777,$A178,СВЦЭМ!$B$34:$B$777,C$155)+'СЕТ СН'!$F$12-'СЕТ СН'!$F$23</f>
        <v>-578.75</v>
      </c>
      <c r="D178" s="37">
        <f>SUMIFS(СВЦЭМ!$E$34:$E$777,СВЦЭМ!$A$34:$A$777,$A178,СВЦЭМ!$B$34:$B$777,D$155)+'СЕТ СН'!$F$12-'СЕТ СН'!$F$23</f>
        <v>-578.75</v>
      </c>
      <c r="E178" s="37">
        <f>SUMIFS(СВЦЭМ!$E$34:$E$777,СВЦЭМ!$A$34:$A$777,$A178,СВЦЭМ!$B$34:$B$777,E$155)+'СЕТ СН'!$F$12-'СЕТ СН'!$F$23</f>
        <v>-578.75</v>
      </c>
      <c r="F178" s="37">
        <f>SUMIFS(СВЦЭМ!$E$34:$E$777,СВЦЭМ!$A$34:$A$777,$A178,СВЦЭМ!$B$34:$B$777,F$155)+'СЕТ СН'!$F$12-'СЕТ СН'!$F$23</f>
        <v>-578.75</v>
      </c>
      <c r="G178" s="37">
        <f>SUMIFS(СВЦЭМ!$E$34:$E$777,СВЦЭМ!$A$34:$A$777,$A178,СВЦЭМ!$B$34:$B$777,G$155)+'СЕТ СН'!$F$12-'СЕТ СН'!$F$23</f>
        <v>-578.75</v>
      </c>
      <c r="H178" s="37">
        <f>SUMIFS(СВЦЭМ!$E$34:$E$777,СВЦЭМ!$A$34:$A$777,$A178,СВЦЭМ!$B$34:$B$777,H$155)+'СЕТ СН'!$F$12-'СЕТ СН'!$F$23</f>
        <v>-578.75</v>
      </c>
      <c r="I178" s="37">
        <f>SUMIFS(СВЦЭМ!$E$34:$E$777,СВЦЭМ!$A$34:$A$777,$A178,СВЦЭМ!$B$34:$B$777,I$155)+'СЕТ СН'!$F$12-'СЕТ СН'!$F$23</f>
        <v>-578.75</v>
      </c>
      <c r="J178" s="37">
        <f>SUMIFS(СВЦЭМ!$E$34:$E$777,СВЦЭМ!$A$34:$A$777,$A178,СВЦЭМ!$B$34:$B$777,J$155)+'СЕТ СН'!$F$12-'СЕТ СН'!$F$23</f>
        <v>-578.75</v>
      </c>
      <c r="K178" s="37">
        <f>SUMIFS(СВЦЭМ!$E$34:$E$777,СВЦЭМ!$A$34:$A$777,$A178,СВЦЭМ!$B$34:$B$777,K$155)+'СЕТ СН'!$F$12-'СЕТ СН'!$F$23</f>
        <v>-578.75</v>
      </c>
      <c r="L178" s="37">
        <f>SUMIFS(СВЦЭМ!$E$34:$E$777,СВЦЭМ!$A$34:$A$777,$A178,СВЦЭМ!$B$34:$B$777,L$155)+'СЕТ СН'!$F$12-'СЕТ СН'!$F$23</f>
        <v>-578.75</v>
      </c>
      <c r="M178" s="37">
        <f>SUMIFS(СВЦЭМ!$E$34:$E$777,СВЦЭМ!$A$34:$A$777,$A178,СВЦЭМ!$B$34:$B$777,M$155)+'СЕТ СН'!$F$12-'СЕТ СН'!$F$23</f>
        <v>-578.75</v>
      </c>
      <c r="N178" s="37">
        <f>SUMIFS(СВЦЭМ!$E$34:$E$777,СВЦЭМ!$A$34:$A$777,$A178,СВЦЭМ!$B$34:$B$777,N$155)+'СЕТ СН'!$F$12-'СЕТ СН'!$F$23</f>
        <v>-578.75</v>
      </c>
      <c r="O178" s="37">
        <f>SUMIFS(СВЦЭМ!$E$34:$E$777,СВЦЭМ!$A$34:$A$777,$A178,СВЦЭМ!$B$34:$B$777,O$155)+'СЕТ СН'!$F$12-'СЕТ СН'!$F$23</f>
        <v>-578.75</v>
      </c>
      <c r="P178" s="37">
        <f>SUMIFS(СВЦЭМ!$E$34:$E$777,СВЦЭМ!$A$34:$A$777,$A178,СВЦЭМ!$B$34:$B$777,P$155)+'СЕТ СН'!$F$12-'СЕТ СН'!$F$23</f>
        <v>-578.75</v>
      </c>
      <c r="Q178" s="37">
        <f>SUMIFS(СВЦЭМ!$E$34:$E$777,СВЦЭМ!$A$34:$A$777,$A178,СВЦЭМ!$B$34:$B$777,Q$155)+'СЕТ СН'!$F$12-'СЕТ СН'!$F$23</f>
        <v>-578.75</v>
      </c>
      <c r="R178" s="37">
        <f>SUMIFS(СВЦЭМ!$E$34:$E$777,СВЦЭМ!$A$34:$A$777,$A178,СВЦЭМ!$B$34:$B$777,R$155)+'СЕТ СН'!$F$12-'СЕТ СН'!$F$23</f>
        <v>-578.75</v>
      </c>
      <c r="S178" s="37">
        <f>SUMIFS(СВЦЭМ!$E$34:$E$777,СВЦЭМ!$A$34:$A$777,$A178,СВЦЭМ!$B$34:$B$777,S$155)+'СЕТ СН'!$F$12-'СЕТ СН'!$F$23</f>
        <v>-578.75</v>
      </c>
      <c r="T178" s="37">
        <f>SUMIFS(СВЦЭМ!$E$34:$E$777,СВЦЭМ!$A$34:$A$777,$A178,СВЦЭМ!$B$34:$B$777,T$155)+'СЕТ СН'!$F$12-'СЕТ СН'!$F$23</f>
        <v>-578.75</v>
      </c>
      <c r="U178" s="37">
        <f>SUMIFS(СВЦЭМ!$E$34:$E$777,СВЦЭМ!$A$34:$A$777,$A178,СВЦЭМ!$B$34:$B$777,U$155)+'СЕТ СН'!$F$12-'СЕТ СН'!$F$23</f>
        <v>-578.75</v>
      </c>
      <c r="V178" s="37">
        <f>SUMIFS(СВЦЭМ!$E$34:$E$777,СВЦЭМ!$A$34:$A$777,$A178,СВЦЭМ!$B$34:$B$777,V$155)+'СЕТ СН'!$F$12-'СЕТ СН'!$F$23</f>
        <v>-578.75</v>
      </c>
      <c r="W178" s="37">
        <f>SUMIFS(СВЦЭМ!$E$34:$E$777,СВЦЭМ!$A$34:$A$777,$A178,СВЦЭМ!$B$34:$B$777,W$155)+'СЕТ СН'!$F$12-'СЕТ СН'!$F$23</f>
        <v>-578.75</v>
      </c>
      <c r="X178" s="37">
        <f>SUMIFS(СВЦЭМ!$E$34:$E$777,СВЦЭМ!$A$34:$A$777,$A178,СВЦЭМ!$B$34:$B$777,X$155)+'СЕТ СН'!$F$12-'СЕТ СН'!$F$23</f>
        <v>-578.75</v>
      </c>
      <c r="Y178" s="37">
        <f>SUMIFS(СВЦЭМ!$E$34:$E$777,СВЦЭМ!$A$34:$A$777,$A178,СВЦЭМ!$B$34:$B$777,Y$155)+'СЕТ СН'!$F$12-'СЕТ СН'!$F$23</f>
        <v>-578.75</v>
      </c>
    </row>
    <row r="179" spans="1:27" ht="15.75" x14ac:dyDescent="0.2">
      <c r="A179" s="36">
        <f t="shared" si="4"/>
        <v>42759</v>
      </c>
      <c r="B179" s="37">
        <f>SUMIFS(СВЦЭМ!$E$34:$E$777,СВЦЭМ!$A$34:$A$777,$A179,СВЦЭМ!$B$34:$B$777,B$155)+'СЕТ СН'!$F$12-'СЕТ СН'!$F$23</f>
        <v>-578.75</v>
      </c>
      <c r="C179" s="37">
        <f>SUMIFS(СВЦЭМ!$E$34:$E$777,СВЦЭМ!$A$34:$A$777,$A179,СВЦЭМ!$B$34:$B$777,C$155)+'СЕТ СН'!$F$12-'СЕТ СН'!$F$23</f>
        <v>-578.75</v>
      </c>
      <c r="D179" s="37">
        <f>SUMIFS(СВЦЭМ!$E$34:$E$777,СВЦЭМ!$A$34:$A$777,$A179,СВЦЭМ!$B$34:$B$777,D$155)+'СЕТ СН'!$F$12-'СЕТ СН'!$F$23</f>
        <v>-578.75</v>
      </c>
      <c r="E179" s="37">
        <f>SUMIFS(СВЦЭМ!$E$34:$E$777,СВЦЭМ!$A$34:$A$777,$A179,СВЦЭМ!$B$34:$B$777,E$155)+'СЕТ СН'!$F$12-'СЕТ СН'!$F$23</f>
        <v>-578.75</v>
      </c>
      <c r="F179" s="37">
        <f>SUMIFS(СВЦЭМ!$E$34:$E$777,СВЦЭМ!$A$34:$A$777,$A179,СВЦЭМ!$B$34:$B$777,F$155)+'СЕТ СН'!$F$12-'СЕТ СН'!$F$23</f>
        <v>-578.75</v>
      </c>
      <c r="G179" s="37">
        <f>SUMIFS(СВЦЭМ!$E$34:$E$777,СВЦЭМ!$A$34:$A$777,$A179,СВЦЭМ!$B$34:$B$777,G$155)+'СЕТ СН'!$F$12-'СЕТ СН'!$F$23</f>
        <v>-578.75</v>
      </c>
      <c r="H179" s="37">
        <f>SUMIFS(СВЦЭМ!$E$34:$E$777,СВЦЭМ!$A$34:$A$777,$A179,СВЦЭМ!$B$34:$B$777,H$155)+'СЕТ СН'!$F$12-'СЕТ СН'!$F$23</f>
        <v>-578.75</v>
      </c>
      <c r="I179" s="37">
        <f>SUMIFS(СВЦЭМ!$E$34:$E$777,СВЦЭМ!$A$34:$A$777,$A179,СВЦЭМ!$B$34:$B$777,I$155)+'СЕТ СН'!$F$12-'СЕТ СН'!$F$23</f>
        <v>-578.75</v>
      </c>
      <c r="J179" s="37">
        <f>SUMIFS(СВЦЭМ!$E$34:$E$777,СВЦЭМ!$A$34:$A$777,$A179,СВЦЭМ!$B$34:$B$777,J$155)+'СЕТ СН'!$F$12-'СЕТ СН'!$F$23</f>
        <v>-578.75</v>
      </c>
      <c r="K179" s="37">
        <f>SUMIFS(СВЦЭМ!$E$34:$E$777,СВЦЭМ!$A$34:$A$777,$A179,СВЦЭМ!$B$34:$B$777,K$155)+'СЕТ СН'!$F$12-'СЕТ СН'!$F$23</f>
        <v>-578.75</v>
      </c>
      <c r="L179" s="37">
        <f>SUMIFS(СВЦЭМ!$E$34:$E$777,СВЦЭМ!$A$34:$A$777,$A179,СВЦЭМ!$B$34:$B$777,L$155)+'СЕТ СН'!$F$12-'СЕТ СН'!$F$23</f>
        <v>-578.75</v>
      </c>
      <c r="M179" s="37">
        <f>SUMIFS(СВЦЭМ!$E$34:$E$777,СВЦЭМ!$A$34:$A$777,$A179,СВЦЭМ!$B$34:$B$777,M$155)+'СЕТ СН'!$F$12-'СЕТ СН'!$F$23</f>
        <v>-578.75</v>
      </c>
      <c r="N179" s="37">
        <f>SUMIFS(СВЦЭМ!$E$34:$E$777,СВЦЭМ!$A$34:$A$777,$A179,СВЦЭМ!$B$34:$B$777,N$155)+'СЕТ СН'!$F$12-'СЕТ СН'!$F$23</f>
        <v>-578.75</v>
      </c>
      <c r="O179" s="37">
        <f>SUMIFS(СВЦЭМ!$E$34:$E$777,СВЦЭМ!$A$34:$A$777,$A179,СВЦЭМ!$B$34:$B$777,O$155)+'СЕТ СН'!$F$12-'СЕТ СН'!$F$23</f>
        <v>-578.75</v>
      </c>
      <c r="P179" s="37">
        <f>SUMIFS(СВЦЭМ!$E$34:$E$777,СВЦЭМ!$A$34:$A$777,$A179,СВЦЭМ!$B$34:$B$777,P$155)+'СЕТ СН'!$F$12-'СЕТ СН'!$F$23</f>
        <v>-578.75</v>
      </c>
      <c r="Q179" s="37">
        <f>SUMIFS(СВЦЭМ!$E$34:$E$777,СВЦЭМ!$A$34:$A$777,$A179,СВЦЭМ!$B$34:$B$777,Q$155)+'СЕТ СН'!$F$12-'СЕТ СН'!$F$23</f>
        <v>-578.75</v>
      </c>
      <c r="R179" s="37">
        <f>SUMIFS(СВЦЭМ!$E$34:$E$777,СВЦЭМ!$A$34:$A$777,$A179,СВЦЭМ!$B$34:$B$777,R$155)+'СЕТ СН'!$F$12-'СЕТ СН'!$F$23</f>
        <v>-578.75</v>
      </c>
      <c r="S179" s="37">
        <f>SUMIFS(СВЦЭМ!$E$34:$E$777,СВЦЭМ!$A$34:$A$777,$A179,СВЦЭМ!$B$34:$B$777,S$155)+'СЕТ СН'!$F$12-'СЕТ СН'!$F$23</f>
        <v>-578.75</v>
      </c>
      <c r="T179" s="37">
        <f>SUMIFS(СВЦЭМ!$E$34:$E$777,СВЦЭМ!$A$34:$A$777,$A179,СВЦЭМ!$B$34:$B$777,T$155)+'СЕТ СН'!$F$12-'СЕТ СН'!$F$23</f>
        <v>-578.75</v>
      </c>
      <c r="U179" s="37">
        <f>SUMIFS(СВЦЭМ!$E$34:$E$777,СВЦЭМ!$A$34:$A$777,$A179,СВЦЭМ!$B$34:$B$777,U$155)+'СЕТ СН'!$F$12-'СЕТ СН'!$F$23</f>
        <v>-578.75</v>
      </c>
      <c r="V179" s="37">
        <f>SUMIFS(СВЦЭМ!$E$34:$E$777,СВЦЭМ!$A$34:$A$777,$A179,СВЦЭМ!$B$34:$B$777,V$155)+'СЕТ СН'!$F$12-'СЕТ СН'!$F$23</f>
        <v>-578.75</v>
      </c>
      <c r="W179" s="37">
        <f>SUMIFS(СВЦЭМ!$E$34:$E$777,СВЦЭМ!$A$34:$A$777,$A179,СВЦЭМ!$B$34:$B$777,W$155)+'СЕТ СН'!$F$12-'СЕТ СН'!$F$23</f>
        <v>-578.75</v>
      </c>
      <c r="X179" s="37">
        <f>SUMIFS(СВЦЭМ!$E$34:$E$777,СВЦЭМ!$A$34:$A$777,$A179,СВЦЭМ!$B$34:$B$777,X$155)+'СЕТ СН'!$F$12-'СЕТ СН'!$F$23</f>
        <v>-578.75</v>
      </c>
      <c r="Y179" s="37">
        <f>SUMIFS(СВЦЭМ!$E$34:$E$777,СВЦЭМ!$A$34:$A$777,$A179,СВЦЭМ!$B$34:$B$777,Y$155)+'СЕТ СН'!$F$12-'СЕТ СН'!$F$23</f>
        <v>-578.75</v>
      </c>
    </row>
    <row r="180" spans="1:27" ht="15.75" x14ac:dyDescent="0.2">
      <c r="A180" s="36">
        <f t="shared" si="4"/>
        <v>42760</v>
      </c>
      <c r="B180" s="37">
        <f>SUMIFS(СВЦЭМ!$E$34:$E$777,СВЦЭМ!$A$34:$A$777,$A180,СВЦЭМ!$B$34:$B$777,B$155)+'СЕТ СН'!$F$12-'СЕТ СН'!$F$23</f>
        <v>-578.75</v>
      </c>
      <c r="C180" s="37">
        <f>SUMIFS(СВЦЭМ!$E$34:$E$777,СВЦЭМ!$A$34:$A$777,$A180,СВЦЭМ!$B$34:$B$777,C$155)+'СЕТ СН'!$F$12-'СЕТ СН'!$F$23</f>
        <v>-578.75</v>
      </c>
      <c r="D180" s="37">
        <f>SUMIFS(СВЦЭМ!$E$34:$E$777,СВЦЭМ!$A$34:$A$777,$A180,СВЦЭМ!$B$34:$B$777,D$155)+'СЕТ СН'!$F$12-'СЕТ СН'!$F$23</f>
        <v>-578.75</v>
      </c>
      <c r="E180" s="37">
        <f>SUMIFS(СВЦЭМ!$E$34:$E$777,СВЦЭМ!$A$34:$A$777,$A180,СВЦЭМ!$B$34:$B$777,E$155)+'СЕТ СН'!$F$12-'СЕТ СН'!$F$23</f>
        <v>-578.75</v>
      </c>
      <c r="F180" s="37">
        <f>SUMIFS(СВЦЭМ!$E$34:$E$777,СВЦЭМ!$A$34:$A$777,$A180,СВЦЭМ!$B$34:$B$777,F$155)+'СЕТ СН'!$F$12-'СЕТ СН'!$F$23</f>
        <v>-578.75</v>
      </c>
      <c r="G180" s="37">
        <f>SUMIFS(СВЦЭМ!$E$34:$E$777,СВЦЭМ!$A$34:$A$777,$A180,СВЦЭМ!$B$34:$B$777,G$155)+'СЕТ СН'!$F$12-'СЕТ СН'!$F$23</f>
        <v>-578.75</v>
      </c>
      <c r="H180" s="37">
        <f>SUMIFS(СВЦЭМ!$E$34:$E$777,СВЦЭМ!$A$34:$A$777,$A180,СВЦЭМ!$B$34:$B$777,H$155)+'СЕТ СН'!$F$12-'СЕТ СН'!$F$23</f>
        <v>-578.75</v>
      </c>
      <c r="I180" s="37">
        <f>SUMIFS(СВЦЭМ!$E$34:$E$777,СВЦЭМ!$A$34:$A$777,$A180,СВЦЭМ!$B$34:$B$777,I$155)+'СЕТ СН'!$F$12-'СЕТ СН'!$F$23</f>
        <v>-578.75</v>
      </c>
      <c r="J180" s="37">
        <f>SUMIFS(СВЦЭМ!$E$34:$E$777,СВЦЭМ!$A$34:$A$777,$A180,СВЦЭМ!$B$34:$B$777,J$155)+'СЕТ СН'!$F$12-'СЕТ СН'!$F$23</f>
        <v>-578.75</v>
      </c>
      <c r="K180" s="37">
        <f>SUMIFS(СВЦЭМ!$E$34:$E$777,СВЦЭМ!$A$34:$A$777,$A180,СВЦЭМ!$B$34:$B$777,K$155)+'СЕТ СН'!$F$12-'СЕТ СН'!$F$23</f>
        <v>-578.75</v>
      </c>
      <c r="L180" s="37">
        <f>SUMIFS(СВЦЭМ!$E$34:$E$777,СВЦЭМ!$A$34:$A$777,$A180,СВЦЭМ!$B$34:$B$777,L$155)+'СЕТ СН'!$F$12-'СЕТ СН'!$F$23</f>
        <v>-578.75</v>
      </c>
      <c r="M180" s="37">
        <f>SUMIFS(СВЦЭМ!$E$34:$E$777,СВЦЭМ!$A$34:$A$777,$A180,СВЦЭМ!$B$34:$B$777,M$155)+'СЕТ СН'!$F$12-'СЕТ СН'!$F$23</f>
        <v>-578.75</v>
      </c>
      <c r="N180" s="37">
        <f>SUMIFS(СВЦЭМ!$E$34:$E$777,СВЦЭМ!$A$34:$A$777,$A180,СВЦЭМ!$B$34:$B$777,N$155)+'СЕТ СН'!$F$12-'СЕТ СН'!$F$23</f>
        <v>-578.75</v>
      </c>
      <c r="O180" s="37">
        <f>SUMIFS(СВЦЭМ!$E$34:$E$777,СВЦЭМ!$A$34:$A$777,$A180,СВЦЭМ!$B$34:$B$777,O$155)+'СЕТ СН'!$F$12-'СЕТ СН'!$F$23</f>
        <v>-578.75</v>
      </c>
      <c r="P180" s="37">
        <f>SUMIFS(СВЦЭМ!$E$34:$E$777,СВЦЭМ!$A$34:$A$777,$A180,СВЦЭМ!$B$34:$B$777,P$155)+'СЕТ СН'!$F$12-'СЕТ СН'!$F$23</f>
        <v>-578.75</v>
      </c>
      <c r="Q180" s="37">
        <f>SUMIFS(СВЦЭМ!$E$34:$E$777,СВЦЭМ!$A$34:$A$777,$A180,СВЦЭМ!$B$34:$B$777,Q$155)+'СЕТ СН'!$F$12-'СЕТ СН'!$F$23</f>
        <v>-578.75</v>
      </c>
      <c r="R180" s="37">
        <f>SUMIFS(СВЦЭМ!$E$34:$E$777,СВЦЭМ!$A$34:$A$777,$A180,СВЦЭМ!$B$34:$B$777,R$155)+'СЕТ СН'!$F$12-'СЕТ СН'!$F$23</f>
        <v>-578.75</v>
      </c>
      <c r="S180" s="37">
        <f>SUMIFS(СВЦЭМ!$E$34:$E$777,СВЦЭМ!$A$34:$A$777,$A180,СВЦЭМ!$B$34:$B$777,S$155)+'СЕТ СН'!$F$12-'СЕТ СН'!$F$23</f>
        <v>-578.75</v>
      </c>
      <c r="T180" s="37">
        <f>SUMIFS(СВЦЭМ!$E$34:$E$777,СВЦЭМ!$A$34:$A$777,$A180,СВЦЭМ!$B$34:$B$777,T$155)+'СЕТ СН'!$F$12-'СЕТ СН'!$F$23</f>
        <v>-578.75</v>
      </c>
      <c r="U180" s="37">
        <f>SUMIFS(СВЦЭМ!$E$34:$E$777,СВЦЭМ!$A$34:$A$777,$A180,СВЦЭМ!$B$34:$B$777,U$155)+'СЕТ СН'!$F$12-'СЕТ СН'!$F$23</f>
        <v>-578.75</v>
      </c>
      <c r="V180" s="37">
        <f>SUMIFS(СВЦЭМ!$E$34:$E$777,СВЦЭМ!$A$34:$A$777,$A180,СВЦЭМ!$B$34:$B$777,V$155)+'СЕТ СН'!$F$12-'СЕТ СН'!$F$23</f>
        <v>-578.75</v>
      </c>
      <c r="W180" s="37">
        <f>SUMIFS(СВЦЭМ!$E$34:$E$777,СВЦЭМ!$A$34:$A$777,$A180,СВЦЭМ!$B$34:$B$777,W$155)+'СЕТ СН'!$F$12-'СЕТ СН'!$F$23</f>
        <v>-578.75</v>
      </c>
      <c r="X180" s="37">
        <f>SUMIFS(СВЦЭМ!$E$34:$E$777,СВЦЭМ!$A$34:$A$777,$A180,СВЦЭМ!$B$34:$B$777,X$155)+'СЕТ СН'!$F$12-'СЕТ СН'!$F$23</f>
        <v>-578.75</v>
      </c>
      <c r="Y180" s="37">
        <f>SUMIFS(СВЦЭМ!$E$34:$E$777,СВЦЭМ!$A$34:$A$777,$A180,СВЦЭМ!$B$34:$B$777,Y$155)+'СЕТ СН'!$F$12-'СЕТ СН'!$F$23</f>
        <v>-578.75</v>
      </c>
    </row>
    <row r="181" spans="1:27" ht="15.75" x14ac:dyDescent="0.2">
      <c r="A181" s="36">
        <f t="shared" si="4"/>
        <v>42761</v>
      </c>
      <c r="B181" s="37">
        <f>SUMIFS(СВЦЭМ!$E$34:$E$777,СВЦЭМ!$A$34:$A$777,$A181,СВЦЭМ!$B$34:$B$777,B$155)+'СЕТ СН'!$F$12-'СЕТ СН'!$F$23</f>
        <v>-578.75</v>
      </c>
      <c r="C181" s="37">
        <f>SUMIFS(СВЦЭМ!$E$34:$E$777,СВЦЭМ!$A$34:$A$777,$A181,СВЦЭМ!$B$34:$B$777,C$155)+'СЕТ СН'!$F$12-'СЕТ СН'!$F$23</f>
        <v>-578.75</v>
      </c>
      <c r="D181" s="37">
        <f>SUMIFS(СВЦЭМ!$E$34:$E$777,СВЦЭМ!$A$34:$A$777,$A181,СВЦЭМ!$B$34:$B$777,D$155)+'СЕТ СН'!$F$12-'СЕТ СН'!$F$23</f>
        <v>-578.75</v>
      </c>
      <c r="E181" s="37">
        <f>SUMIFS(СВЦЭМ!$E$34:$E$777,СВЦЭМ!$A$34:$A$777,$A181,СВЦЭМ!$B$34:$B$777,E$155)+'СЕТ СН'!$F$12-'СЕТ СН'!$F$23</f>
        <v>-578.75</v>
      </c>
      <c r="F181" s="37">
        <f>SUMIFS(СВЦЭМ!$E$34:$E$777,СВЦЭМ!$A$34:$A$777,$A181,СВЦЭМ!$B$34:$B$777,F$155)+'СЕТ СН'!$F$12-'СЕТ СН'!$F$23</f>
        <v>-578.75</v>
      </c>
      <c r="G181" s="37">
        <f>SUMIFS(СВЦЭМ!$E$34:$E$777,СВЦЭМ!$A$34:$A$777,$A181,СВЦЭМ!$B$34:$B$777,G$155)+'СЕТ СН'!$F$12-'СЕТ СН'!$F$23</f>
        <v>-578.75</v>
      </c>
      <c r="H181" s="37">
        <f>SUMIFS(СВЦЭМ!$E$34:$E$777,СВЦЭМ!$A$34:$A$777,$A181,СВЦЭМ!$B$34:$B$777,H$155)+'СЕТ СН'!$F$12-'СЕТ СН'!$F$23</f>
        <v>-578.75</v>
      </c>
      <c r="I181" s="37">
        <f>SUMIFS(СВЦЭМ!$E$34:$E$777,СВЦЭМ!$A$34:$A$777,$A181,СВЦЭМ!$B$34:$B$777,I$155)+'СЕТ СН'!$F$12-'СЕТ СН'!$F$23</f>
        <v>-578.75</v>
      </c>
      <c r="J181" s="37">
        <f>SUMIFS(СВЦЭМ!$E$34:$E$777,СВЦЭМ!$A$34:$A$777,$A181,СВЦЭМ!$B$34:$B$777,J$155)+'СЕТ СН'!$F$12-'СЕТ СН'!$F$23</f>
        <v>-578.75</v>
      </c>
      <c r="K181" s="37">
        <f>SUMIFS(СВЦЭМ!$E$34:$E$777,СВЦЭМ!$A$34:$A$777,$A181,СВЦЭМ!$B$34:$B$777,K$155)+'СЕТ СН'!$F$12-'СЕТ СН'!$F$23</f>
        <v>-578.75</v>
      </c>
      <c r="L181" s="37">
        <f>SUMIFS(СВЦЭМ!$E$34:$E$777,СВЦЭМ!$A$34:$A$777,$A181,СВЦЭМ!$B$34:$B$777,L$155)+'СЕТ СН'!$F$12-'СЕТ СН'!$F$23</f>
        <v>-578.75</v>
      </c>
      <c r="M181" s="37">
        <f>SUMIFS(СВЦЭМ!$E$34:$E$777,СВЦЭМ!$A$34:$A$777,$A181,СВЦЭМ!$B$34:$B$777,M$155)+'СЕТ СН'!$F$12-'СЕТ СН'!$F$23</f>
        <v>-578.75</v>
      </c>
      <c r="N181" s="37">
        <f>SUMIFS(СВЦЭМ!$E$34:$E$777,СВЦЭМ!$A$34:$A$777,$A181,СВЦЭМ!$B$34:$B$777,N$155)+'СЕТ СН'!$F$12-'СЕТ СН'!$F$23</f>
        <v>-578.75</v>
      </c>
      <c r="O181" s="37">
        <f>SUMIFS(СВЦЭМ!$E$34:$E$777,СВЦЭМ!$A$34:$A$777,$A181,СВЦЭМ!$B$34:$B$777,O$155)+'СЕТ СН'!$F$12-'СЕТ СН'!$F$23</f>
        <v>-578.75</v>
      </c>
      <c r="P181" s="37">
        <f>SUMIFS(СВЦЭМ!$E$34:$E$777,СВЦЭМ!$A$34:$A$777,$A181,СВЦЭМ!$B$34:$B$777,P$155)+'СЕТ СН'!$F$12-'СЕТ СН'!$F$23</f>
        <v>-578.75</v>
      </c>
      <c r="Q181" s="37">
        <f>SUMIFS(СВЦЭМ!$E$34:$E$777,СВЦЭМ!$A$34:$A$777,$A181,СВЦЭМ!$B$34:$B$777,Q$155)+'СЕТ СН'!$F$12-'СЕТ СН'!$F$23</f>
        <v>-578.75</v>
      </c>
      <c r="R181" s="37">
        <f>SUMIFS(СВЦЭМ!$E$34:$E$777,СВЦЭМ!$A$34:$A$777,$A181,СВЦЭМ!$B$34:$B$777,R$155)+'СЕТ СН'!$F$12-'СЕТ СН'!$F$23</f>
        <v>-578.75</v>
      </c>
      <c r="S181" s="37">
        <f>SUMIFS(СВЦЭМ!$E$34:$E$777,СВЦЭМ!$A$34:$A$777,$A181,СВЦЭМ!$B$34:$B$777,S$155)+'СЕТ СН'!$F$12-'СЕТ СН'!$F$23</f>
        <v>-578.75</v>
      </c>
      <c r="T181" s="37">
        <f>SUMIFS(СВЦЭМ!$E$34:$E$777,СВЦЭМ!$A$34:$A$777,$A181,СВЦЭМ!$B$34:$B$777,T$155)+'СЕТ СН'!$F$12-'СЕТ СН'!$F$23</f>
        <v>-578.75</v>
      </c>
      <c r="U181" s="37">
        <f>SUMIFS(СВЦЭМ!$E$34:$E$777,СВЦЭМ!$A$34:$A$777,$A181,СВЦЭМ!$B$34:$B$777,U$155)+'СЕТ СН'!$F$12-'СЕТ СН'!$F$23</f>
        <v>-578.75</v>
      </c>
      <c r="V181" s="37">
        <f>SUMIFS(СВЦЭМ!$E$34:$E$777,СВЦЭМ!$A$34:$A$777,$A181,СВЦЭМ!$B$34:$B$777,V$155)+'СЕТ СН'!$F$12-'СЕТ СН'!$F$23</f>
        <v>-578.75</v>
      </c>
      <c r="W181" s="37">
        <f>SUMIFS(СВЦЭМ!$E$34:$E$777,СВЦЭМ!$A$34:$A$777,$A181,СВЦЭМ!$B$34:$B$777,W$155)+'СЕТ СН'!$F$12-'СЕТ СН'!$F$23</f>
        <v>-578.75</v>
      </c>
      <c r="X181" s="37">
        <f>SUMIFS(СВЦЭМ!$E$34:$E$777,СВЦЭМ!$A$34:$A$777,$A181,СВЦЭМ!$B$34:$B$777,X$155)+'СЕТ СН'!$F$12-'СЕТ СН'!$F$23</f>
        <v>-578.75</v>
      </c>
      <c r="Y181" s="37">
        <f>SUMIFS(СВЦЭМ!$E$34:$E$777,СВЦЭМ!$A$34:$A$777,$A181,СВЦЭМ!$B$34:$B$777,Y$155)+'СЕТ СН'!$F$12-'СЕТ СН'!$F$23</f>
        <v>-578.75</v>
      </c>
    </row>
    <row r="182" spans="1:27" ht="15.75" x14ac:dyDescent="0.2">
      <c r="A182" s="36">
        <f t="shared" si="4"/>
        <v>42762</v>
      </c>
      <c r="B182" s="37">
        <f>SUMIFS(СВЦЭМ!$E$34:$E$777,СВЦЭМ!$A$34:$A$777,$A182,СВЦЭМ!$B$34:$B$777,B$155)+'СЕТ СН'!$F$12-'СЕТ СН'!$F$23</f>
        <v>-578.75</v>
      </c>
      <c r="C182" s="37">
        <f>SUMIFS(СВЦЭМ!$E$34:$E$777,СВЦЭМ!$A$34:$A$777,$A182,СВЦЭМ!$B$34:$B$777,C$155)+'СЕТ СН'!$F$12-'СЕТ СН'!$F$23</f>
        <v>-578.75</v>
      </c>
      <c r="D182" s="37">
        <f>SUMIFS(СВЦЭМ!$E$34:$E$777,СВЦЭМ!$A$34:$A$777,$A182,СВЦЭМ!$B$34:$B$777,D$155)+'СЕТ СН'!$F$12-'СЕТ СН'!$F$23</f>
        <v>-578.75</v>
      </c>
      <c r="E182" s="37">
        <f>SUMIFS(СВЦЭМ!$E$34:$E$777,СВЦЭМ!$A$34:$A$777,$A182,СВЦЭМ!$B$34:$B$777,E$155)+'СЕТ СН'!$F$12-'СЕТ СН'!$F$23</f>
        <v>-578.75</v>
      </c>
      <c r="F182" s="37">
        <f>SUMIFS(СВЦЭМ!$E$34:$E$777,СВЦЭМ!$A$34:$A$777,$A182,СВЦЭМ!$B$34:$B$777,F$155)+'СЕТ СН'!$F$12-'СЕТ СН'!$F$23</f>
        <v>-578.75</v>
      </c>
      <c r="G182" s="37">
        <f>SUMIFS(СВЦЭМ!$E$34:$E$777,СВЦЭМ!$A$34:$A$777,$A182,СВЦЭМ!$B$34:$B$777,G$155)+'СЕТ СН'!$F$12-'СЕТ СН'!$F$23</f>
        <v>-578.75</v>
      </c>
      <c r="H182" s="37">
        <f>SUMIFS(СВЦЭМ!$E$34:$E$777,СВЦЭМ!$A$34:$A$777,$A182,СВЦЭМ!$B$34:$B$777,H$155)+'СЕТ СН'!$F$12-'СЕТ СН'!$F$23</f>
        <v>-578.75</v>
      </c>
      <c r="I182" s="37">
        <f>SUMIFS(СВЦЭМ!$E$34:$E$777,СВЦЭМ!$A$34:$A$777,$A182,СВЦЭМ!$B$34:$B$777,I$155)+'СЕТ СН'!$F$12-'СЕТ СН'!$F$23</f>
        <v>-578.75</v>
      </c>
      <c r="J182" s="37">
        <f>SUMIFS(СВЦЭМ!$E$34:$E$777,СВЦЭМ!$A$34:$A$777,$A182,СВЦЭМ!$B$34:$B$777,J$155)+'СЕТ СН'!$F$12-'СЕТ СН'!$F$23</f>
        <v>-578.75</v>
      </c>
      <c r="K182" s="37">
        <f>SUMIFS(СВЦЭМ!$E$34:$E$777,СВЦЭМ!$A$34:$A$777,$A182,СВЦЭМ!$B$34:$B$777,K$155)+'СЕТ СН'!$F$12-'СЕТ СН'!$F$23</f>
        <v>-578.75</v>
      </c>
      <c r="L182" s="37">
        <f>SUMIFS(СВЦЭМ!$E$34:$E$777,СВЦЭМ!$A$34:$A$777,$A182,СВЦЭМ!$B$34:$B$777,L$155)+'СЕТ СН'!$F$12-'СЕТ СН'!$F$23</f>
        <v>-578.75</v>
      </c>
      <c r="M182" s="37">
        <f>SUMIFS(СВЦЭМ!$E$34:$E$777,СВЦЭМ!$A$34:$A$777,$A182,СВЦЭМ!$B$34:$B$777,M$155)+'СЕТ СН'!$F$12-'СЕТ СН'!$F$23</f>
        <v>-578.75</v>
      </c>
      <c r="N182" s="37">
        <f>SUMIFS(СВЦЭМ!$E$34:$E$777,СВЦЭМ!$A$34:$A$777,$A182,СВЦЭМ!$B$34:$B$777,N$155)+'СЕТ СН'!$F$12-'СЕТ СН'!$F$23</f>
        <v>-578.75</v>
      </c>
      <c r="O182" s="37">
        <f>SUMIFS(СВЦЭМ!$E$34:$E$777,СВЦЭМ!$A$34:$A$777,$A182,СВЦЭМ!$B$34:$B$777,O$155)+'СЕТ СН'!$F$12-'СЕТ СН'!$F$23</f>
        <v>-578.75</v>
      </c>
      <c r="P182" s="37">
        <f>SUMIFS(СВЦЭМ!$E$34:$E$777,СВЦЭМ!$A$34:$A$777,$A182,СВЦЭМ!$B$34:$B$777,P$155)+'СЕТ СН'!$F$12-'СЕТ СН'!$F$23</f>
        <v>-578.75</v>
      </c>
      <c r="Q182" s="37">
        <f>SUMIFS(СВЦЭМ!$E$34:$E$777,СВЦЭМ!$A$34:$A$777,$A182,СВЦЭМ!$B$34:$B$777,Q$155)+'СЕТ СН'!$F$12-'СЕТ СН'!$F$23</f>
        <v>-578.75</v>
      </c>
      <c r="R182" s="37">
        <f>SUMIFS(СВЦЭМ!$E$34:$E$777,СВЦЭМ!$A$34:$A$777,$A182,СВЦЭМ!$B$34:$B$777,R$155)+'СЕТ СН'!$F$12-'СЕТ СН'!$F$23</f>
        <v>-578.75</v>
      </c>
      <c r="S182" s="37">
        <f>SUMIFS(СВЦЭМ!$E$34:$E$777,СВЦЭМ!$A$34:$A$777,$A182,СВЦЭМ!$B$34:$B$777,S$155)+'СЕТ СН'!$F$12-'СЕТ СН'!$F$23</f>
        <v>-578.75</v>
      </c>
      <c r="T182" s="37">
        <f>SUMIFS(СВЦЭМ!$E$34:$E$777,СВЦЭМ!$A$34:$A$777,$A182,СВЦЭМ!$B$34:$B$777,T$155)+'СЕТ СН'!$F$12-'СЕТ СН'!$F$23</f>
        <v>-578.75</v>
      </c>
      <c r="U182" s="37">
        <f>SUMIFS(СВЦЭМ!$E$34:$E$777,СВЦЭМ!$A$34:$A$777,$A182,СВЦЭМ!$B$34:$B$777,U$155)+'СЕТ СН'!$F$12-'СЕТ СН'!$F$23</f>
        <v>-578.75</v>
      </c>
      <c r="V182" s="37">
        <f>SUMIFS(СВЦЭМ!$E$34:$E$777,СВЦЭМ!$A$34:$A$777,$A182,СВЦЭМ!$B$34:$B$777,V$155)+'СЕТ СН'!$F$12-'СЕТ СН'!$F$23</f>
        <v>-578.75</v>
      </c>
      <c r="W182" s="37">
        <f>SUMIFS(СВЦЭМ!$E$34:$E$777,СВЦЭМ!$A$34:$A$777,$A182,СВЦЭМ!$B$34:$B$777,W$155)+'СЕТ СН'!$F$12-'СЕТ СН'!$F$23</f>
        <v>-578.75</v>
      </c>
      <c r="X182" s="37">
        <f>SUMIFS(СВЦЭМ!$E$34:$E$777,СВЦЭМ!$A$34:$A$777,$A182,СВЦЭМ!$B$34:$B$777,X$155)+'СЕТ СН'!$F$12-'СЕТ СН'!$F$23</f>
        <v>-578.75</v>
      </c>
      <c r="Y182" s="37">
        <f>SUMIFS(СВЦЭМ!$E$34:$E$777,СВЦЭМ!$A$34:$A$777,$A182,СВЦЭМ!$B$34:$B$777,Y$155)+'СЕТ СН'!$F$12-'СЕТ СН'!$F$23</f>
        <v>-578.75</v>
      </c>
    </row>
    <row r="183" spans="1:27" ht="15.75" x14ac:dyDescent="0.2">
      <c r="A183" s="36">
        <f t="shared" si="4"/>
        <v>42763</v>
      </c>
      <c r="B183" s="37">
        <f>SUMIFS(СВЦЭМ!$E$34:$E$777,СВЦЭМ!$A$34:$A$777,$A183,СВЦЭМ!$B$34:$B$777,B$155)+'СЕТ СН'!$F$12-'СЕТ СН'!$F$23</f>
        <v>-578.75</v>
      </c>
      <c r="C183" s="37">
        <f>SUMIFS(СВЦЭМ!$E$34:$E$777,СВЦЭМ!$A$34:$A$777,$A183,СВЦЭМ!$B$34:$B$777,C$155)+'СЕТ СН'!$F$12-'СЕТ СН'!$F$23</f>
        <v>-578.75</v>
      </c>
      <c r="D183" s="37">
        <f>SUMIFS(СВЦЭМ!$E$34:$E$777,СВЦЭМ!$A$34:$A$777,$A183,СВЦЭМ!$B$34:$B$777,D$155)+'СЕТ СН'!$F$12-'СЕТ СН'!$F$23</f>
        <v>-578.75</v>
      </c>
      <c r="E183" s="37">
        <f>SUMIFS(СВЦЭМ!$E$34:$E$777,СВЦЭМ!$A$34:$A$777,$A183,СВЦЭМ!$B$34:$B$777,E$155)+'СЕТ СН'!$F$12-'СЕТ СН'!$F$23</f>
        <v>-578.75</v>
      </c>
      <c r="F183" s="37">
        <f>SUMIFS(СВЦЭМ!$E$34:$E$777,СВЦЭМ!$A$34:$A$777,$A183,СВЦЭМ!$B$34:$B$777,F$155)+'СЕТ СН'!$F$12-'СЕТ СН'!$F$23</f>
        <v>-578.75</v>
      </c>
      <c r="G183" s="37">
        <f>SUMIFS(СВЦЭМ!$E$34:$E$777,СВЦЭМ!$A$34:$A$777,$A183,СВЦЭМ!$B$34:$B$777,G$155)+'СЕТ СН'!$F$12-'СЕТ СН'!$F$23</f>
        <v>-578.75</v>
      </c>
      <c r="H183" s="37">
        <f>SUMIFS(СВЦЭМ!$E$34:$E$777,СВЦЭМ!$A$34:$A$777,$A183,СВЦЭМ!$B$34:$B$777,H$155)+'СЕТ СН'!$F$12-'СЕТ СН'!$F$23</f>
        <v>-578.75</v>
      </c>
      <c r="I183" s="37">
        <f>SUMIFS(СВЦЭМ!$E$34:$E$777,СВЦЭМ!$A$34:$A$777,$A183,СВЦЭМ!$B$34:$B$777,I$155)+'СЕТ СН'!$F$12-'СЕТ СН'!$F$23</f>
        <v>-578.75</v>
      </c>
      <c r="J183" s="37">
        <f>SUMIFS(СВЦЭМ!$E$34:$E$777,СВЦЭМ!$A$34:$A$777,$A183,СВЦЭМ!$B$34:$B$777,J$155)+'СЕТ СН'!$F$12-'СЕТ СН'!$F$23</f>
        <v>-578.75</v>
      </c>
      <c r="K183" s="37">
        <f>SUMIFS(СВЦЭМ!$E$34:$E$777,СВЦЭМ!$A$34:$A$777,$A183,СВЦЭМ!$B$34:$B$777,K$155)+'СЕТ СН'!$F$12-'СЕТ СН'!$F$23</f>
        <v>-578.75</v>
      </c>
      <c r="L183" s="37">
        <f>SUMIFS(СВЦЭМ!$E$34:$E$777,СВЦЭМ!$A$34:$A$777,$A183,СВЦЭМ!$B$34:$B$777,L$155)+'СЕТ СН'!$F$12-'СЕТ СН'!$F$23</f>
        <v>-578.75</v>
      </c>
      <c r="M183" s="37">
        <f>SUMIFS(СВЦЭМ!$E$34:$E$777,СВЦЭМ!$A$34:$A$777,$A183,СВЦЭМ!$B$34:$B$777,M$155)+'СЕТ СН'!$F$12-'СЕТ СН'!$F$23</f>
        <v>-578.75</v>
      </c>
      <c r="N183" s="37">
        <f>SUMIFS(СВЦЭМ!$E$34:$E$777,СВЦЭМ!$A$34:$A$777,$A183,СВЦЭМ!$B$34:$B$777,N$155)+'СЕТ СН'!$F$12-'СЕТ СН'!$F$23</f>
        <v>-578.75</v>
      </c>
      <c r="O183" s="37">
        <f>SUMIFS(СВЦЭМ!$E$34:$E$777,СВЦЭМ!$A$34:$A$777,$A183,СВЦЭМ!$B$34:$B$777,O$155)+'СЕТ СН'!$F$12-'СЕТ СН'!$F$23</f>
        <v>-578.75</v>
      </c>
      <c r="P183" s="37">
        <f>SUMIFS(СВЦЭМ!$E$34:$E$777,СВЦЭМ!$A$34:$A$777,$A183,СВЦЭМ!$B$34:$B$777,P$155)+'СЕТ СН'!$F$12-'СЕТ СН'!$F$23</f>
        <v>-578.75</v>
      </c>
      <c r="Q183" s="37">
        <f>SUMIFS(СВЦЭМ!$E$34:$E$777,СВЦЭМ!$A$34:$A$777,$A183,СВЦЭМ!$B$34:$B$777,Q$155)+'СЕТ СН'!$F$12-'СЕТ СН'!$F$23</f>
        <v>-578.75</v>
      </c>
      <c r="R183" s="37">
        <f>SUMIFS(СВЦЭМ!$E$34:$E$777,СВЦЭМ!$A$34:$A$777,$A183,СВЦЭМ!$B$34:$B$777,R$155)+'СЕТ СН'!$F$12-'СЕТ СН'!$F$23</f>
        <v>-578.75</v>
      </c>
      <c r="S183" s="37">
        <f>SUMIFS(СВЦЭМ!$E$34:$E$777,СВЦЭМ!$A$34:$A$777,$A183,СВЦЭМ!$B$34:$B$777,S$155)+'СЕТ СН'!$F$12-'СЕТ СН'!$F$23</f>
        <v>-578.75</v>
      </c>
      <c r="T183" s="37">
        <f>SUMIFS(СВЦЭМ!$E$34:$E$777,СВЦЭМ!$A$34:$A$777,$A183,СВЦЭМ!$B$34:$B$777,T$155)+'СЕТ СН'!$F$12-'СЕТ СН'!$F$23</f>
        <v>-578.75</v>
      </c>
      <c r="U183" s="37">
        <f>SUMIFS(СВЦЭМ!$E$34:$E$777,СВЦЭМ!$A$34:$A$777,$A183,СВЦЭМ!$B$34:$B$777,U$155)+'СЕТ СН'!$F$12-'СЕТ СН'!$F$23</f>
        <v>-578.75</v>
      </c>
      <c r="V183" s="37">
        <f>SUMIFS(СВЦЭМ!$E$34:$E$777,СВЦЭМ!$A$34:$A$777,$A183,СВЦЭМ!$B$34:$B$777,V$155)+'СЕТ СН'!$F$12-'СЕТ СН'!$F$23</f>
        <v>-578.75</v>
      </c>
      <c r="W183" s="37">
        <f>SUMIFS(СВЦЭМ!$E$34:$E$777,СВЦЭМ!$A$34:$A$777,$A183,СВЦЭМ!$B$34:$B$777,W$155)+'СЕТ СН'!$F$12-'СЕТ СН'!$F$23</f>
        <v>-578.75</v>
      </c>
      <c r="X183" s="37">
        <f>SUMIFS(СВЦЭМ!$E$34:$E$777,СВЦЭМ!$A$34:$A$777,$A183,СВЦЭМ!$B$34:$B$777,X$155)+'СЕТ СН'!$F$12-'СЕТ СН'!$F$23</f>
        <v>-578.75</v>
      </c>
      <c r="Y183" s="37">
        <f>SUMIFS(СВЦЭМ!$E$34:$E$777,СВЦЭМ!$A$34:$A$777,$A183,СВЦЭМ!$B$34:$B$777,Y$155)+'СЕТ СН'!$F$12-'СЕТ СН'!$F$23</f>
        <v>-578.75</v>
      </c>
    </row>
    <row r="184" spans="1:27" ht="15.75" x14ac:dyDescent="0.2">
      <c r="A184" s="36">
        <f t="shared" si="4"/>
        <v>42764</v>
      </c>
      <c r="B184" s="37">
        <f>SUMIFS(СВЦЭМ!$E$34:$E$777,СВЦЭМ!$A$34:$A$777,$A184,СВЦЭМ!$B$34:$B$777,B$155)+'СЕТ СН'!$F$12-'СЕТ СН'!$F$23</f>
        <v>-578.75</v>
      </c>
      <c r="C184" s="37">
        <f>SUMIFS(СВЦЭМ!$E$34:$E$777,СВЦЭМ!$A$34:$A$777,$A184,СВЦЭМ!$B$34:$B$777,C$155)+'СЕТ СН'!$F$12-'СЕТ СН'!$F$23</f>
        <v>-578.75</v>
      </c>
      <c r="D184" s="37">
        <f>SUMIFS(СВЦЭМ!$E$34:$E$777,СВЦЭМ!$A$34:$A$777,$A184,СВЦЭМ!$B$34:$B$777,D$155)+'СЕТ СН'!$F$12-'СЕТ СН'!$F$23</f>
        <v>-578.75</v>
      </c>
      <c r="E184" s="37">
        <f>SUMIFS(СВЦЭМ!$E$34:$E$777,СВЦЭМ!$A$34:$A$777,$A184,СВЦЭМ!$B$34:$B$777,E$155)+'СЕТ СН'!$F$12-'СЕТ СН'!$F$23</f>
        <v>-578.75</v>
      </c>
      <c r="F184" s="37">
        <f>SUMIFS(СВЦЭМ!$E$34:$E$777,СВЦЭМ!$A$34:$A$777,$A184,СВЦЭМ!$B$34:$B$777,F$155)+'СЕТ СН'!$F$12-'СЕТ СН'!$F$23</f>
        <v>-578.75</v>
      </c>
      <c r="G184" s="37">
        <f>SUMIFS(СВЦЭМ!$E$34:$E$777,СВЦЭМ!$A$34:$A$777,$A184,СВЦЭМ!$B$34:$B$777,G$155)+'СЕТ СН'!$F$12-'СЕТ СН'!$F$23</f>
        <v>-578.75</v>
      </c>
      <c r="H184" s="37">
        <f>SUMIFS(СВЦЭМ!$E$34:$E$777,СВЦЭМ!$A$34:$A$777,$A184,СВЦЭМ!$B$34:$B$777,H$155)+'СЕТ СН'!$F$12-'СЕТ СН'!$F$23</f>
        <v>-578.75</v>
      </c>
      <c r="I184" s="37">
        <f>SUMIFS(СВЦЭМ!$E$34:$E$777,СВЦЭМ!$A$34:$A$777,$A184,СВЦЭМ!$B$34:$B$777,I$155)+'СЕТ СН'!$F$12-'СЕТ СН'!$F$23</f>
        <v>-578.75</v>
      </c>
      <c r="J184" s="37">
        <f>SUMIFS(СВЦЭМ!$E$34:$E$777,СВЦЭМ!$A$34:$A$777,$A184,СВЦЭМ!$B$34:$B$777,J$155)+'СЕТ СН'!$F$12-'СЕТ СН'!$F$23</f>
        <v>-578.75</v>
      </c>
      <c r="K184" s="37">
        <f>SUMIFS(СВЦЭМ!$E$34:$E$777,СВЦЭМ!$A$34:$A$777,$A184,СВЦЭМ!$B$34:$B$777,K$155)+'СЕТ СН'!$F$12-'СЕТ СН'!$F$23</f>
        <v>-578.75</v>
      </c>
      <c r="L184" s="37">
        <f>SUMIFS(СВЦЭМ!$E$34:$E$777,СВЦЭМ!$A$34:$A$777,$A184,СВЦЭМ!$B$34:$B$777,L$155)+'СЕТ СН'!$F$12-'СЕТ СН'!$F$23</f>
        <v>-578.75</v>
      </c>
      <c r="M184" s="37">
        <f>SUMIFS(СВЦЭМ!$E$34:$E$777,СВЦЭМ!$A$34:$A$777,$A184,СВЦЭМ!$B$34:$B$777,M$155)+'СЕТ СН'!$F$12-'СЕТ СН'!$F$23</f>
        <v>-578.75</v>
      </c>
      <c r="N184" s="37">
        <f>SUMIFS(СВЦЭМ!$E$34:$E$777,СВЦЭМ!$A$34:$A$777,$A184,СВЦЭМ!$B$34:$B$777,N$155)+'СЕТ СН'!$F$12-'СЕТ СН'!$F$23</f>
        <v>-578.75</v>
      </c>
      <c r="O184" s="37">
        <f>SUMIFS(СВЦЭМ!$E$34:$E$777,СВЦЭМ!$A$34:$A$777,$A184,СВЦЭМ!$B$34:$B$777,O$155)+'СЕТ СН'!$F$12-'СЕТ СН'!$F$23</f>
        <v>-578.75</v>
      </c>
      <c r="P184" s="37">
        <f>SUMIFS(СВЦЭМ!$E$34:$E$777,СВЦЭМ!$A$34:$A$777,$A184,СВЦЭМ!$B$34:$B$777,P$155)+'СЕТ СН'!$F$12-'СЕТ СН'!$F$23</f>
        <v>-578.75</v>
      </c>
      <c r="Q184" s="37">
        <f>SUMIFS(СВЦЭМ!$E$34:$E$777,СВЦЭМ!$A$34:$A$777,$A184,СВЦЭМ!$B$34:$B$777,Q$155)+'СЕТ СН'!$F$12-'СЕТ СН'!$F$23</f>
        <v>-578.75</v>
      </c>
      <c r="R184" s="37">
        <f>SUMIFS(СВЦЭМ!$E$34:$E$777,СВЦЭМ!$A$34:$A$777,$A184,СВЦЭМ!$B$34:$B$777,R$155)+'СЕТ СН'!$F$12-'СЕТ СН'!$F$23</f>
        <v>-578.75</v>
      </c>
      <c r="S184" s="37">
        <f>SUMIFS(СВЦЭМ!$E$34:$E$777,СВЦЭМ!$A$34:$A$777,$A184,СВЦЭМ!$B$34:$B$777,S$155)+'СЕТ СН'!$F$12-'СЕТ СН'!$F$23</f>
        <v>-578.75</v>
      </c>
      <c r="T184" s="37">
        <f>SUMIFS(СВЦЭМ!$E$34:$E$777,СВЦЭМ!$A$34:$A$777,$A184,СВЦЭМ!$B$34:$B$777,T$155)+'СЕТ СН'!$F$12-'СЕТ СН'!$F$23</f>
        <v>-578.75</v>
      </c>
      <c r="U184" s="37">
        <f>SUMIFS(СВЦЭМ!$E$34:$E$777,СВЦЭМ!$A$34:$A$777,$A184,СВЦЭМ!$B$34:$B$777,U$155)+'СЕТ СН'!$F$12-'СЕТ СН'!$F$23</f>
        <v>-578.75</v>
      </c>
      <c r="V184" s="37">
        <f>SUMIFS(СВЦЭМ!$E$34:$E$777,СВЦЭМ!$A$34:$A$777,$A184,СВЦЭМ!$B$34:$B$777,V$155)+'СЕТ СН'!$F$12-'СЕТ СН'!$F$23</f>
        <v>-578.75</v>
      </c>
      <c r="W184" s="37">
        <f>SUMIFS(СВЦЭМ!$E$34:$E$777,СВЦЭМ!$A$34:$A$777,$A184,СВЦЭМ!$B$34:$B$777,W$155)+'СЕТ СН'!$F$12-'СЕТ СН'!$F$23</f>
        <v>-578.75</v>
      </c>
      <c r="X184" s="37">
        <f>SUMIFS(СВЦЭМ!$E$34:$E$777,СВЦЭМ!$A$34:$A$777,$A184,СВЦЭМ!$B$34:$B$777,X$155)+'СЕТ СН'!$F$12-'СЕТ СН'!$F$23</f>
        <v>-578.75</v>
      </c>
      <c r="Y184" s="37">
        <f>SUMIFS(СВЦЭМ!$E$34:$E$777,СВЦЭМ!$A$34:$A$777,$A184,СВЦЭМ!$B$34:$B$777,Y$155)+'СЕТ СН'!$F$12-'СЕТ СН'!$F$23</f>
        <v>-578.75</v>
      </c>
    </row>
    <row r="185" spans="1:27" ht="15.75" x14ac:dyDescent="0.2">
      <c r="A185" s="36">
        <f t="shared" si="4"/>
        <v>42765</v>
      </c>
      <c r="B185" s="37">
        <f>SUMIFS(СВЦЭМ!$E$34:$E$777,СВЦЭМ!$A$34:$A$777,$A185,СВЦЭМ!$B$34:$B$777,B$155)+'СЕТ СН'!$F$12-'СЕТ СН'!$F$23</f>
        <v>-578.75</v>
      </c>
      <c r="C185" s="37">
        <f>SUMIFS(СВЦЭМ!$E$34:$E$777,СВЦЭМ!$A$34:$A$777,$A185,СВЦЭМ!$B$34:$B$777,C$155)+'СЕТ СН'!$F$12-'СЕТ СН'!$F$23</f>
        <v>-578.75</v>
      </c>
      <c r="D185" s="37">
        <f>SUMIFS(СВЦЭМ!$E$34:$E$777,СВЦЭМ!$A$34:$A$777,$A185,СВЦЭМ!$B$34:$B$777,D$155)+'СЕТ СН'!$F$12-'СЕТ СН'!$F$23</f>
        <v>-578.75</v>
      </c>
      <c r="E185" s="37">
        <f>SUMIFS(СВЦЭМ!$E$34:$E$777,СВЦЭМ!$A$34:$A$777,$A185,СВЦЭМ!$B$34:$B$777,E$155)+'СЕТ СН'!$F$12-'СЕТ СН'!$F$23</f>
        <v>-578.75</v>
      </c>
      <c r="F185" s="37">
        <f>SUMIFS(СВЦЭМ!$E$34:$E$777,СВЦЭМ!$A$34:$A$777,$A185,СВЦЭМ!$B$34:$B$777,F$155)+'СЕТ СН'!$F$12-'СЕТ СН'!$F$23</f>
        <v>-578.75</v>
      </c>
      <c r="G185" s="37">
        <f>SUMIFS(СВЦЭМ!$E$34:$E$777,СВЦЭМ!$A$34:$A$777,$A185,СВЦЭМ!$B$34:$B$777,G$155)+'СЕТ СН'!$F$12-'СЕТ СН'!$F$23</f>
        <v>-578.75</v>
      </c>
      <c r="H185" s="37">
        <f>SUMIFS(СВЦЭМ!$E$34:$E$777,СВЦЭМ!$A$34:$A$777,$A185,СВЦЭМ!$B$34:$B$777,H$155)+'СЕТ СН'!$F$12-'СЕТ СН'!$F$23</f>
        <v>-578.75</v>
      </c>
      <c r="I185" s="37">
        <f>SUMIFS(СВЦЭМ!$E$34:$E$777,СВЦЭМ!$A$34:$A$777,$A185,СВЦЭМ!$B$34:$B$777,I$155)+'СЕТ СН'!$F$12-'СЕТ СН'!$F$23</f>
        <v>-578.75</v>
      </c>
      <c r="J185" s="37">
        <f>SUMIFS(СВЦЭМ!$E$34:$E$777,СВЦЭМ!$A$34:$A$777,$A185,СВЦЭМ!$B$34:$B$777,J$155)+'СЕТ СН'!$F$12-'СЕТ СН'!$F$23</f>
        <v>-578.75</v>
      </c>
      <c r="K185" s="37">
        <f>SUMIFS(СВЦЭМ!$E$34:$E$777,СВЦЭМ!$A$34:$A$777,$A185,СВЦЭМ!$B$34:$B$777,K$155)+'СЕТ СН'!$F$12-'СЕТ СН'!$F$23</f>
        <v>-578.75</v>
      </c>
      <c r="L185" s="37">
        <f>SUMIFS(СВЦЭМ!$E$34:$E$777,СВЦЭМ!$A$34:$A$777,$A185,СВЦЭМ!$B$34:$B$777,L$155)+'СЕТ СН'!$F$12-'СЕТ СН'!$F$23</f>
        <v>-578.75</v>
      </c>
      <c r="M185" s="37">
        <f>SUMIFS(СВЦЭМ!$E$34:$E$777,СВЦЭМ!$A$34:$A$777,$A185,СВЦЭМ!$B$34:$B$777,M$155)+'СЕТ СН'!$F$12-'СЕТ СН'!$F$23</f>
        <v>-578.75</v>
      </c>
      <c r="N185" s="37">
        <f>SUMIFS(СВЦЭМ!$E$34:$E$777,СВЦЭМ!$A$34:$A$777,$A185,СВЦЭМ!$B$34:$B$777,N$155)+'СЕТ СН'!$F$12-'СЕТ СН'!$F$23</f>
        <v>-578.75</v>
      </c>
      <c r="O185" s="37">
        <f>SUMIFS(СВЦЭМ!$E$34:$E$777,СВЦЭМ!$A$34:$A$777,$A185,СВЦЭМ!$B$34:$B$777,O$155)+'СЕТ СН'!$F$12-'СЕТ СН'!$F$23</f>
        <v>-578.75</v>
      </c>
      <c r="P185" s="37">
        <f>SUMIFS(СВЦЭМ!$E$34:$E$777,СВЦЭМ!$A$34:$A$777,$A185,СВЦЭМ!$B$34:$B$777,P$155)+'СЕТ СН'!$F$12-'СЕТ СН'!$F$23</f>
        <v>-578.75</v>
      </c>
      <c r="Q185" s="37">
        <f>SUMIFS(СВЦЭМ!$E$34:$E$777,СВЦЭМ!$A$34:$A$777,$A185,СВЦЭМ!$B$34:$B$777,Q$155)+'СЕТ СН'!$F$12-'СЕТ СН'!$F$23</f>
        <v>-578.75</v>
      </c>
      <c r="R185" s="37">
        <f>SUMIFS(СВЦЭМ!$E$34:$E$777,СВЦЭМ!$A$34:$A$777,$A185,СВЦЭМ!$B$34:$B$777,R$155)+'СЕТ СН'!$F$12-'СЕТ СН'!$F$23</f>
        <v>-578.75</v>
      </c>
      <c r="S185" s="37">
        <f>SUMIFS(СВЦЭМ!$E$34:$E$777,СВЦЭМ!$A$34:$A$777,$A185,СВЦЭМ!$B$34:$B$777,S$155)+'СЕТ СН'!$F$12-'СЕТ СН'!$F$23</f>
        <v>-578.75</v>
      </c>
      <c r="T185" s="37">
        <f>SUMIFS(СВЦЭМ!$E$34:$E$777,СВЦЭМ!$A$34:$A$777,$A185,СВЦЭМ!$B$34:$B$777,T$155)+'СЕТ СН'!$F$12-'СЕТ СН'!$F$23</f>
        <v>-578.75</v>
      </c>
      <c r="U185" s="37">
        <f>SUMIFS(СВЦЭМ!$E$34:$E$777,СВЦЭМ!$A$34:$A$777,$A185,СВЦЭМ!$B$34:$B$777,U$155)+'СЕТ СН'!$F$12-'СЕТ СН'!$F$23</f>
        <v>-578.75</v>
      </c>
      <c r="V185" s="37">
        <f>SUMIFS(СВЦЭМ!$E$34:$E$777,СВЦЭМ!$A$34:$A$777,$A185,СВЦЭМ!$B$34:$B$777,V$155)+'СЕТ СН'!$F$12-'СЕТ СН'!$F$23</f>
        <v>-578.75</v>
      </c>
      <c r="W185" s="37">
        <f>SUMIFS(СВЦЭМ!$E$34:$E$777,СВЦЭМ!$A$34:$A$777,$A185,СВЦЭМ!$B$34:$B$777,W$155)+'СЕТ СН'!$F$12-'СЕТ СН'!$F$23</f>
        <v>-578.75</v>
      </c>
      <c r="X185" s="37">
        <f>SUMIFS(СВЦЭМ!$E$34:$E$777,СВЦЭМ!$A$34:$A$777,$A185,СВЦЭМ!$B$34:$B$777,X$155)+'СЕТ СН'!$F$12-'СЕТ СН'!$F$23</f>
        <v>-578.75</v>
      </c>
      <c r="Y185" s="37">
        <f>SUMIFS(СВЦЭМ!$E$34:$E$777,СВЦЭМ!$A$34:$A$777,$A185,СВЦЭМ!$B$34:$B$777,Y$155)+'СЕТ СН'!$F$12-'СЕТ СН'!$F$23</f>
        <v>-578.75</v>
      </c>
    </row>
    <row r="186" spans="1:27" ht="15.75" x14ac:dyDescent="0.2">
      <c r="A186" s="36">
        <f t="shared" si="4"/>
        <v>42766</v>
      </c>
      <c r="B186" s="37">
        <f>SUMIFS(СВЦЭМ!$E$34:$E$777,СВЦЭМ!$A$34:$A$777,$A186,СВЦЭМ!$B$34:$B$777,B$155)+'СЕТ СН'!$F$12-'СЕТ СН'!$F$23</f>
        <v>-578.75</v>
      </c>
      <c r="C186" s="37">
        <f>SUMIFS(СВЦЭМ!$E$34:$E$777,СВЦЭМ!$A$34:$A$777,$A186,СВЦЭМ!$B$34:$B$777,C$155)+'СЕТ СН'!$F$12-'СЕТ СН'!$F$23</f>
        <v>-578.75</v>
      </c>
      <c r="D186" s="37">
        <f>SUMIFS(СВЦЭМ!$E$34:$E$777,СВЦЭМ!$A$34:$A$777,$A186,СВЦЭМ!$B$34:$B$777,D$155)+'СЕТ СН'!$F$12-'СЕТ СН'!$F$23</f>
        <v>-578.75</v>
      </c>
      <c r="E186" s="37">
        <f>SUMIFS(СВЦЭМ!$E$34:$E$777,СВЦЭМ!$A$34:$A$777,$A186,СВЦЭМ!$B$34:$B$777,E$155)+'СЕТ СН'!$F$12-'СЕТ СН'!$F$23</f>
        <v>-578.75</v>
      </c>
      <c r="F186" s="37">
        <f>SUMIFS(СВЦЭМ!$E$34:$E$777,СВЦЭМ!$A$34:$A$777,$A186,СВЦЭМ!$B$34:$B$777,F$155)+'СЕТ СН'!$F$12-'СЕТ СН'!$F$23</f>
        <v>-578.75</v>
      </c>
      <c r="G186" s="37">
        <f>SUMIFS(СВЦЭМ!$E$34:$E$777,СВЦЭМ!$A$34:$A$777,$A186,СВЦЭМ!$B$34:$B$777,G$155)+'СЕТ СН'!$F$12-'СЕТ СН'!$F$23</f>
        <v>-578.75</v>
      </c>
      <c r="H186" s="37">
        <f>SUMIFS(СВЦЭМ!$E$34:$E$777,СВЦЭМ!$A$34:$A$777,$A186,СВЦЭМ!$B$34:$B$777,H$155)+'СЕТ СН'!$F$12-'СЕТ СН'!$F$23</f>
        <v>-578.75</v>
      </c>
      <c r="I186" s="37">
        <f>SUMIFS(СВЦЭМ!$E$34:$E$777,СВЦЭМ!$A$34:$A$777,$A186,СВЦЭМ!$B$34:$B$777,I$155)+'СЕТ СН'!$F$12-'СЕТ СН'!$F$23</f>
        <v>-578.75</v>
      </c>
      <c r="J186" s="37">
        <f>SUMIFS(СВЦЭМ!$E$34:$E$777,СВЦЭМ!$A$34:$A$777,$A186,СВЦЭМ!$B$34:$B$777,J$155)+'СЕТ СН'!$F$12-'СЕТ СН'!$F$23</f>
        <v>-578.75</v>
      </c>
      <c r="K186" s="37">
        <f>SUMIFS(СВЦЭМ!$E$34:$E$777,СВЦЭМ!$A$34:$A$777,$A186,СВЦЭМ!$B$34:$B$777,K$155)+'СЕТ СН'!$F$12-'СЕТ СН'!$F$23</f>
        <v>-578.75</v>
      </c>
      <c r="L186" s="37">
        <f>SUMIFS(СВЦЭМ!$E$34:$E$777,СВЦЭМ!$A$34:$A$777,$A186,СВЦЭМ!$B$34:$B$777,L$155)+'СЕТ СН'!$F$12-'СЕТ СН'!$F$23</f>
        <v>-578.75</v>
      </c>
      <c r="M186" s="37">
        <f>SUMIFS(СВЦЭМ!$E$34:$E$777,СВЦЭМ!$A$34:$A$777,$A186,СВЦЭМ!$B$34:$B$777,M$155)+'СЕТ СН'!$F$12-'СЕТ СН'!$F$23</f>
        <v>-578.75</v>
      </c>
      <c r="N186" s="37">
        <f>SUMIFS(СВЦЭМ!$E$34:$E$777,СВЦЭМ!$A$34:$A$777,$A186,СВЦЭМ!$B$34:$B$777,N$155)+'СЕТ СН'!$F$12-'СЕТ СН'!$F$23</f>
        <v>-578.75</v>
      </c>
      <c r="O186" s="37">
        <f>SUMIFS(СВЦЭМ!$E$34:$E$777,СВЦЭМ!$A$34:$A$777,$A186,СВЦЭМ!$B$34:$B$777,O$155)+'СЕТ СН'!$F$12-'СЕТ СН'!$F$23</f>
        <v>-578.75</v>
      </c>
      <c r="P186" s="37">
        <f>SUMIFS(СВЦЭМ!$E$34:$E$777,СВЦЭМ!$A$34:$A$777,$A186,СВЦЭМ!$B$34:$B$777,P$155)+'СЕТ СН'!$F$12-'СЕТ СН'!$F$23</f>
        <v>-578.75</v>
      </c>
      <c r="Q186" s="37">
        <f>SUMIFS(СВЦЭМ!$E$34:$E$777,СВЦЭМ!$A$34:$A$777,$A186,СВЦЭМ!$B$34:$B$777,Q$155)+'СЕТ СН'!$F$12-'СЕТ СН'!$F$23</f>
        <v>-578.75</v>
      </c>
      <c r="R186" s="37">
        <f>SUMIFS(СВЦЭМ!$E$34:$E$777,СВЦЭМ!$A$34:$A$777,$A186,СВЦЭМ!$B$34:$B$777,R$155)+'СЕТ СН'!$F$12-'СЕТ СН'!$F$23</f>
        <v>-578.75</v>
      </c>
      <c r="S186" s="37">
        <f>SUMIFS(СВЦЭМ!$E$34:$E$777,СВЦЭМ!$A$34:$A$777,$A186,СВЦЭМ!$B$34:$B$777,S$155)+'СЕТ СН'!$F$12-'СЕТ СН'!$F$23</f>
        <v>-578.75</v>
      </c>
      <c r="T186" s="37">
        <f>SUMIFS(СВЦЭМ!$E$34:$E$777,СВЦЭМ!$A$34:$A$777,$A186,СВЦЭМ!$B$34:$B$777,T$155)+'СЕТ СН'!$F$12-'СЕТ СН'!$F$23</f>
        <v>-578.75</v>
      </c>
      <c r="U186" s="37">
        <f>SUMIFS(СВЦЭМ!$E$34:$E$777,СВЦЭМ!$A$34:$A$777,$A186,СВЦЭМ!$B$34:$B$777,U$155)+'СЕТ СН'!$F$12-'СЕТ СН'!$F$23</f>
        <v>-578.75</v>
      </c>
      <c r="V186" s="37">
        <f>SUMIFS(СВЦЭМ!$E$34:$E$777,СВЦЭМ!$A$34:$A$777,$A186,СВЦЭМ!$B$34:$B$777,V$155)+'СЕТ СН'!$F$12-'СЕТ СН'!$F$23</f>
        <v>-578.75</v>
      </c>
      <c r="W186" s="37">
        <f>SUMIFS(СВЦЭМ!$E$34:$E$777,СВЦЭМ!$A$34:$A$777,$A186,СВЦЭМ!$B$34:$B$777,W$155)+'СЕТ СН'!$F$12-'СЕТ СН'!$F$23</f>
        <v>-578.75</v>
      </c>
      <c r="X186" s="37">
        <f>SUMIFS(СВЦЭМ!$E$34:$E$777,СВЦЭМ!$A$34:$A$777,$A186,СВЦЭМ!$B$34:$B$777,X$155)+'СЕТ СН'!$F$12-'СЕТ СН'!$F$23</f>
        <v>-578.75</v>
      </c>
      <c r="Y186" s="37">
        <f>SUMIFS(СВЦЭМ!$E$34:$E$777,СВЦЭМ!$A$34:$A$777,$A186,СВЦЭМ!$B$34:$B$777,Y$155)+'СЕТ СН'!$F$12-'СЕТ СН'!$F$23</f>
        <v>-578.75</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01.01.2017</v>
      </c>
      <c r="B191" s="37">
        <f>SUMIFS(СВЦЭМ!$F$34:$F$777,СВЦЭМ!$A$34:$A$777,$A191,СВЦЭМ!$B$34:$B$777,B$190)+'СЕТ СН'!$F$12-'СЕТ СН'!$F$23</f>
        <v>-489.75696528999998</v>
      </c>
      <c r="C191" s="37">
        <f>SUMIFS(СВЦЭМ!$F$34:$F$777,СВЦЭМ!$A$34:$A$777,$A191,СВЦЭМ!$B$34:$B$777,C$190)+'СЕТ СН'!$F$12-'СЕТ СН'!$F$23</f>
        <v>-490.38363851999998</v>
      </c>
      <c r="D191" s="37">
        <f>SUMIFS(СВЦЭМ!$F$34:$F$777,СВЦЭМ!$A$34:$A$777,$A191,СВЦЭМ!$B$34:$B$777,D$190)+'СЕТ СН'!$F$12-'СЕТ СН'!$F$23</f>
        <v>-487.82810853000001</v>
      </c>
      <c r="E191" s="37">
        <f>SUMIFS(СВЦЭМ!$F$34:$F$777,СВЦЭМ!$A$34:$A$777,$A191,СВЦЭМ!$B$34:$B$777,E$190)+'СЕТ СН'!$F$12-'СЕТ СН'!$F$23</f>
        <v>-485.58292828999998</v>
      </c>
      <c r="F191" s="37">
        <f>SUMIFS(СВЦЭМ!$F$34:$F$777,СВЦЭМ!$A$34:$A$777,$A191,СВЦЭМ!$B$34:$B$777,F$190)+'СЕТ СН'!$F$12-'СЕТ СН'!$F$23</f>
        <v>-484.41913861</v>
      </c>
      <c r="G191" s="37">
        <f>SUMIFS(СВЦЭМ!$F$34:$F$777,СВЦЭМ!$A$34:$A$777,$A191,СВЦЭМ!$B$34:$B$777,G$190)+'СЕТ СН'!$F$12-'СЕТ СН'!$F$23</f>
        <v>-484.02893749999998</v>
      </c>
      <c r="H191" s="37">
        <f>SUMIFS(СВЦЭМ!$F$34:$F$777,СВЦЭМ!$A$34:$A$777,$A191,СВЦЭМ!$B$34:$B$777,H$190)+'СЕТ СН'!$F$12-'СЕТ СН'!$F$23</f>
        <v>-485.71104661999999</v>
      </c>
      <c r="I191" s="37">
        <f>SUMIFS(СВЦЭМ!$F$34:$F$777,СВЦЭМ!$A$34:$A$777,$A191,СВЦЭМ!$B$34:$B$777,I$190)+'СЕТ СН'!$F$12-'СЕТ СН'!$F$23</f>
        <v>-488.63791750000001</v>
      </c>
      <c r="J191" s="37">
        <f>SUMIFS(СВЦЭМ!$F$34:$F$777,СВЦЭМ!$A$34:$A$777,$A191,СВЦЭМ!$B$34:$B$777,J$190)+'СЕТ СН'!$F$12-'СЕТ СН'!$F$23</f>
        <v>-492.97101384000001</v>
      </c>
      <c r="K191" s="37">
        <f>SUMIFS(СВЦЭМ!$F$34:$F$777,СВЦЭМ!$A$34:$A$777,$A191,СВЦЭМ!$B$34:$B$777,K$190)+'СЕТ СН'!$F$12-'СЕТ СН'!$F$23</f>
        <v>-495.44437975</v>
      </c>
      <c r="L191" s="37">
        <f>SUMIFS(СВЦЭМ!$F$34:$F$777,СВЦЭМ!$A$34:$A$777,$A191,СВЦЭМ!$B$34:$B$777,L$190)+'СЕТ СН'!$F$12-'СЕТ СН'!$F$23</f>
        <v>-498.59823944999999</v>
      </c>
      <c r="M191" s="37">
        <f>SUMIFS(СВЦЭМ!$F$34:$F$777,СВЦЭМ!$A$34:$A$777,$A191,СВЦЭМ!$B$34:$B$777,M$190)+'СЕТ СН'!$F$12-'СЕТ СН'!$F$23</f>
        <v>-499.81604082000001</v>
      </c>
      <c r="N191" s="37">
        <f>SUMIFS(СВЦЭМ!$F$34:$F$777,СВЦЭМ!$A$34:$A$777,$A191,СВЦЭМ!$B$34:$B$777,N$190)+'СЕТ СН'!$F$12-'СЕТ СН'!$F$23</f>
        <v>-499.42917353000001</v>
      </c>
      <c r="O191" s="37">
        <f>SUMIFS(СВЦЭМ!$F$34:$F$777,СВЦЭМ!$A$34:$A$777,$A191,СВЦЭМ!$B$34:$B$777,O$190)+'СЕТ СН'!$F$12-'СЕТ СН'!$F$23</f>
        <v>-498.91954423999999</v>
      </c>
      <c r="P191" s="37">
        <f>SUMIFS(СВЦЭМ!$F$34:$F$777,СВЦЭМ!$A$34:$A$777,$A191,СВЦЭМ!$B$34:$B$777,P$190)+'СЕТ СН'!$F$12-'СЕТ СН'!$F$23</f>
        <v>-497.71717820000003</v>
      </c>
      <c r="Q191" s="37">
        <f>SUMIFS(СВЦЭМ!$F$34:$F$777,СВЦЭМ!$A$34:$A$777,$A191,СВЦЭМ!$B$34:$B$777,Q$190)+'СЕТ СН'!$F$12-'СЕТ СН'!$F$23</f>
        <v>-496.77094904</v>
      </c>
      <c r="R191" s="37">
        <f>SUMIFS(СВЦЭМ!$F$34:$F$777,СВЦЭМ!$A$34:$A$777,$A191,СВЦЭМ!$B$34:$B$777,R$190)+'СЕТ СН'!$F$12-'СЕТ СН'!$F$23</f>
        <v>-497.50097811000001</v>
      </c>
      <c r="S191" s="37">
        <f>SUMIFS(СВЦЭМ!$F$34:$F$777,СВЦЭМ!$A$34:$A$777,$A191,СВЦЭМ!$B$34:$B$777,S$190)+'СЕТ СН'!$F$12-'СЕТ СН'!$F$23</f>
        <v>-500.57731855999998</v>
      </c>
      <c r="T191" s="37">
        <f>SUMIFS(СВЦЭМ!$F$34:$F$777,СВЦЭМ!$A$34:$A$777,$A191,СВЦЭМ!$B$34:$B$777,T$190)+'СЕТ СН'!$F$12-'СЕТ СН'!$F$23</f>
        <v>-501.43036295000002</v>
      </c>
      <c r="U191" s="37">
        <f>SUMIFS(СВЦЭМ!$F$34:$F$777,СВЦЭМ!$A$34:$A$777,$A191,СВЦЭМ!$B$34:$B$777,U$190)+'СЕТ СН'!$F$12-'СЕТ СН'!$F$23</f>
        <v>-501.36580662</v>
      </c>
      <c r="V191" s="37">
        <f>SUMIFS(СВЦЭМ!$F$34:$F$777,СВЦЭМ!$A$34:$A$777,$A191,СВЦЭМ!$B$34:$B$777,V$190)+'СЕТ СН'!$F$12-'СЕТ СН'!$F$23</f>
        <v>-500.83991163999997</v>
      </c>
      <c r="W191" s="37">
        <f>SUMIFS(СВЦЭМ!$F$34:$F$777,СВЦЭМ!$A$34:$A$777,$A191,СВЦЭМ!$B$34:$B$777,W$190)+'СЕТ СН'!$F$12-'СЕТ СН'!$F$23</f>
        <v>-500.94714107999999</v>
      </c>
      <c r="X191" s="37">
        <f>SUMIFS(СВЦЭМ!$F$34:$F$777,СВЦЭМ!$A$34:$A$777,$A191,СВЦЭМ!$B$34:$B$777,X$190)+'СЕТ СН'!$F$12-'СЕТ СН'!$F$23</f>
        <v>-500.88328865</v>
      </c>
      <c r="Y191" s="37">
        <f>SUMIFS(СВЦЭМ!$F$34:$F$777,СВЦЭМ!$A$34:$A$777,$A191,СВЦЭМ!$B$34:$B$777,Y$190)+'СЕТ СН'!$F$12-'СЕТ СН'!$F$23</f>
        <v>-497.09312683000002</v>
      </c>
      <c r="AA191" s="46"/>
    </row>
    <row r="192" spans="1:27" ht="15.75" x14ac:dyDescent="0.2">
      <c r="A192" s="36">
        <f>A191+1</f>
        <v>42737</v>
      </c>
      <c r="B192" s="37">
        <f>SUMIFS(СВЦЭМ!$F$34:$F$777,СВЦЭМ!$A$34:$A$777,$A192,СВЦЭМ!$B$34:$B$777,B$190)+'СЕТ СН'!$F$12-'СЕТ СН'!$F$23</f>
        <v>-492.49524711999999</v>
      </c>
      <c r="C192" s="37">
        <f>SUMIFS(СВЦЭМ!$F$34:$F$777,СВЦЭМ!$A$34:$A$777,$A192,СВЦЭМ!$B$34:$B$777,C$190)+'СЕТ СН'!$F$12-'СЕТ СН'!$F$23</f>
        <v>-489.06033321000001</v>
      </c>
      <c r="D192" s="37">
        <f>SUMIFS(СВЦЭМ!$F$34:$F$777,СВЦЭМ!$A$34:$A$777,$A192,СВЦЭМ!$B$34:$B$777,D$190)+'СЕТ СН'!$F$12-'СЕТ СН'!$F$23</f>
        <v>-487.14551928999998</v>
      </c>
      <c r="E192" s="37">
        <f>SUMIFS(СВЦЭМ!$F$34:$F$777,СВЦЭМ!$A$34:$A$777,$A192,СВЦЭМ!$B$34:$B$777,E$190)+'СЕТ СН'!$F$12-'СЕТ СН'!$F$23</f>
        <v>-485.98540199000001</v>
      </c>
      <c r="F192" s="37">
        <f>SUMIFS(СВЦЭМ!$F$34:$F$777,СВЦЭМ!$A$34:$A$777,$A192,СВЦЭМ!$B$34:$B$777,F$190)+'СЕТ СН'!$F$12-'СЕТ СН'!$F$23</f>
        <v>-485.64532019000001</v>
      </c>
      <c r="G192" s="37">
        <f>SUMIFS(СВЦЭМ!$F$34:$F$777,СВЦЭМ!$A$34:$A$777,$A192,СВЦЭМ!$B$34:$B$777,G$190)+'СЕТ СН'!$F$12-'СЕТ СН'!$F$23</f>
        <v>-485.78998309000002</v>
      </c>
      <c r="H192" s="37">
        <f>SUMIFS(СВЦЭМ!$F$34:$F$777,СВЦЭМ!$A$34:$A$777,$A192,СВЦЭМ!$B$34:$B$777,H$190)+'СЕТ СН'!$F$12-'СЕТ СН'!$F$23</f>
        <v>-486.75698233999998</v>
      </c>
      <c r="I192" s="37">
        <f>SUMIFS(СВЦЭМ!$F$34:$F$777,СВЦЭМ!$A$34:$A$777,$A192,СВЦЭМ!$B$34:$B$777,I$190)+'СЕТ СН'!$F$12-'СЕТ СН'!$F$23</f>
        <v>-490.13093139</v>
      </c>
      <c r="J192" s="37">
        <f>SUMIFS(СВЦЭМ!$F$34:$F$777,СВЦЭМ!$A$34:$A$777,$A192,СВЦЭМ!$B$34:$B$777,J$190)+'СЕТ СН'!$F$12-'СЕТ СН'!$F$23</f>
        <v>-496.68554366000001</v>
      </c>
      <c r="K192" s="37">
        <f>SUMIFS(СВЦЭМ!$F$34:$F$777,СВЦЭМ!$A$34:$A$777,$A192,СВЦЭМ!$B$34:$B$777,K$190)+'СЕТ СН'!$F$12-'СЕТ СН'!$F$23</f>
        <v>-500.35866192999998</v>
      </c>
      <c r="L192" s="37">
        <f>SUMIFS(СВЦЭМ!$F$34:$F$777,СВЦЭМ!$A$34:$A$777,$A192,СВЦЭМ!$B$34:$B$777,L$190)+'СЕТ СН'!$F$12-'СЕТ СН'!$F$23</f>
        <v>-500.13333955999997</v>
      </c>
      <c r="M192" s="37">
        <f>SUMIFS(СВЦЭМ!$F$34:$F$777,СВЦЭМ!$A$34:$A$777,$A192,СВЦЭМ!$B$34:$B$777,M$190)+'СЕТ СН'!$F$12-'СЕТ СН'!$F$23</f>
        <v>-500.23438630999999</v>
      </c>
      <c r="N192" s="37">
        <f>SUMIFS(СВЦЭМ!$F$34:$F$777,СВЦЭМ!$A$34:$A$777,$A192,СВЦЭМ!$B$34:$B$777,N$190)+'СЕТ СН'!$F$12-'СЕТ СН'!$F$23</f>
        <v>-500.73413806000002</v>
      </c>
      <c r="O192" s="37">
        <f>SUMIFS(СВЦЭМ!$F$34:$F$777,СВЦЭМ!$A$34:$A$777,$A192,СВЦЭМ!$B$34:$B$777,O$190)+'СЕТ СН'!$F$12-'СЕТ СН'!$F$23</f>
        <v>-501.06877007000003</v>
      </c>
      <c r="P192" s="37">
        <f>SUMIFS(СВЦЭМ!$F$34:$F$777,СВЦЭМ!$A$34:$A$777,$A192,СВЦЭМ!$B$34:$B$777,P$190)+'СЕТ СН'!$F$12-'СЕТ СН'!$F$23</f>
        <v>-500.60356846000002</v>
      </c>
      <c r="Q192" s="37">
        <f>SUMIFS(СВЦЭМ!$F$34:$F$777,СВЦЭМ!$A$34:$A$777,$A192,СВЦЭМ!$B$34:$B$777,Q$190)+'СЕТ СН'!$F$12-'СЕТ СН'!$F$23</f>
        <v>-499.25142254000002</v>
      </c>
      <c r="R192" s="37">
        <f>SUMIFS(СВЦЭМ!$F$34:$F$777,СВЦЭМ!$A$34:$A$777,$A192,СВЦЭМ!$B$34:$B$777,R$190)+'СЕТ СН'!$F$12-'СЕТ СН'!$F$23</f>
        <v>-500.30697330999999</v>
      </c>
      <c r="S192" s="37">
        <f>SUMIFS(СВЦЭМ!$F$34:$F$777,СВЦЭМ!$A$34:$A$777,$A192,СВЦЭМ!$B$34:$B$777,S$190)+'СЕТ СН'!$F$12-'СЕТ СН'!$F$23</f>
        <v>-500.90388767000002</v>
      </c>
      <c r="T192" s="37">
        <f>SUMIFS(СВЦЭМ!$F$34:$F$777,СВЦЭМ!$A$34:$A$777,$A192,СВЦЭМ!$B$34:$B$777,T$190)+'СЕТ СН'!$F$12-'СЕТ СН'!$F$23</f>
        <v>-500.52461894999999</v>
      </c>
      <c r="U192" s="37">
        <f>SUMIFS(СВЦЭМ!$F$34:$F$777,СВЦЭМ!$A$34:$A$777,$A192,СВЦЭМ!$B$34:$B$777,U$190)+'СЕТ СН'!$F$12-'СЕТ СН'!$F$23</f>
        <v>-500.29050675000002</v>
      </c>
      <c r="V192" s="37">
        <f>SUMIFS(СВЦЭМ!$F$34:$F$777,СВЦЭМ!$A$34:$A$777,$A192,СВЦЭМ!$B$34:$B$777,V$190)+'СЕТ СН'!$F$12-'СЕТ СН'!$F$23</f>
        <v>-500.05754741999999</v>
      </c>
      <c r="W192" s="37">
        <f>SUMIFS(СВЦЭМ!$F$34:$F$777,СВЦЭМ!$A$34:$A$777,$A192,СВЦЭМ!$B$34:$B$777,W$190)+'СЕТ СН'!$F$12-'СЕТ СН'!$F$23</f>
        <v>-500.28370631000001</v>
      </c>
      <c r="X192" s="37">
        <f>SUMIFS(СВЦЭМ!$F$34:$F$777,СВЦЭМ!$A$34:$A$777,$A192,СВЦЭМ!$B$34:$B$777,X$190)+'СЕТ СН'!$F$12-'СЕТ СН'!$F$23</f>
        <v>-500.17374709000001</v>
      </c>
      <c r="Y192" s="37">
        <f>SUMIFS(СВЦЭМ!$F$34:$F$777,СВЦЭМ!$A$34:$A$777,$A192,СВЦЭМ!$B$34:$B$777,Y$190)+'СЕТ СН'!$F$12-'СЕТ СН'!$F$23</f>
        <v>-496.72812662000001</v>
      </c>
    </row>
    <row r="193" spans="1:25" ht="15.75" x14ac:dyDescent="0.2">
      <c r="A193" s="36">
        <f t="shared" ref="A193:A221" si="5">A192+1</f>
        <v>42738</v>
      </c>
      <c r="B193" s="37">
        <f>SUMIFS(СВЦЭМ!$F$34:$F$777,СВЦЭМ!$A$34:$A$777,$A193,СВЦЭМ!$B$34:$B$777,B$190)+'СЕТ СН'!$F$12-'СЕТ СН'!$F$23</f>
        <v>-489.34034595000003</v>
      </c>
      <c r="C193" s="37">
        <f>SUMIFS(СВЦЭМ!$F$34:$F$777,СВЦЭМ!$A$34:$A$777,$A193,СВЦЭМ!$B$34:$B$777,C$190)+'СЕТ СН'!$F$12-'СЕТ СН'!$F$23</f>
        <v>-485.95510462999999</v>
      </c>
      <c r="D193" s="37">
        <f>SUMIFS(СВЦЭМ!$F$34:$F$777,СВЦЭМ!$A$34:$A$777,$A193,СВЦЭМ!$B$34:$B$777,D$190)+'СЕТ СН'!$F$12-'СЕТ СН'!$F$23</f>
        <v>-483.72461705000001</v>
      </c>
      <c r="E193" s="37">
        <f>SUMIFS(СВЦЭМ!$F$34:$F$777,СВЦЭМ!$A$34:$A$777,$A193,СВЦЭМ!$B$34:$B$777,E$190)+'СЕТ СН'!$F$12-'СЕТ СН'!$F$23</f>
        <v>-482.50775428999998</v>
      </c>
      <c r="F193" s="37">
        <f>SUMIFS(СВЦЭМ!$F$34:$F$777,СВЦЭМ!$A$34:$A$777,$A193,СВЦЭМ!$B$34:$B$777,F$190)+'СЕТ СН'!$F$12-'СЕТ СН'!$F$23</f>
        <v>-482.68105101999998</v>
      </c>
      <c r="G193" s="37">
        <f>SUMIFS(СВЦЭМ!$F$34:$F$777,СВЦЭМ!$A$34:$A$777,$A193,СВЦЭМ!$B$34:$B$777,G$190)+'СЕТ СН'!$F$12-'СЕТ СН'!$F$23</f>
        <v>-483.25254429</v>
      </c>
      <c r="H193" s="37">
        <f>SUMIFS(СВЦЭМ!$F$34:$F$777,СВЦЭМ!$A$34:$A$777,$A193,СВЦЭМ!$B$34:$B$777,H$190)+'СЕТ СН'!$F$12-'СЕТ СН'!$F$23</f>
        <v>-484.35309540999998</v>
      </c>
      <c r="I193" s="37">
        <f>SUMIFS(СВЦЭМ!$F$34:$F$777,СВЦЭМ!$A$34:$A$777,$A193,СВЦЭМ!$B$34:$B$777,I$190)+'СЕТ СН'!$F$12-'СЕТ СН'!$F$23</f>
        <v>-486.99113523</v>
      </c>
      <c r="J193" s="37">
        <f>SUMIFS(СВЦЭМ!$F$34:$F$777,СВЦЭМ!$A$34:$A$777,$A193,СВЦЭМ!$B$34:$B$777,J$190)+'СЕТ СН'!$F$12-'СЕТ СН'!$F$23</f>
        <v>-492.42298648000002</v>
      </c>
      <c r="K193" s="37">
        <f>SUMIFS(СВЦЭМ!$F$34:$F$777,СВЦЭМ!$A$34:$A$777,$A193,СВЦЭМ!$B$34:$B$777,K$190)+'СЕТ СН'!$F$12-'СЕТ СН'!$F$23</f>
        <v>-495.43021518</v>
      </c>
      <c r="L193" s="37">
        <f>SUMIFS(СВЦЭМ!$F$34:$F$777,СВЦЭМ!$A$34:$A$777,$A193,СВЦЭМ!$B$34:$B$777,L$190)+'СЕТ СН'!$F$12-'СЕТ СН'!$F$23</f>
        <v>-496.20091955999999</v>
      </c>
      <c r="M193" s="37">
        <f>SUMIFS(СВЦЭМ!$F$34:$F$777,СВЦЭМ!$A$34:$A$777,$A193,СВЦЭМ!$B$34:$B$777,M$190)+'СЕТ СН'!$F$12-'СЕТ СН'!$F$23</f>
        <v>-497.71589868000001</v>
      </c>
      <c r="N193" s="37">
        <f>SUMIFS(СВЦЭМ!$F$34:$F$777,СВЦЭМ!$A$34:$A$777,$A193,СВЦЭМ!$B$34:$B$777,N$190)+'СЕТ СН'!$F$12-'СЕТ СН'!$F$23</f>
        <v>-498.37072720000003</v>
      </c>
      <c r="O193" s="37">
        <f>SUMIFS(СВЦЭМ!$F$34:$F$777,СВЦЭМ!$A$34:$A$777,$A193,СВЦЭМ!$B$34:$B$777,O$190)+'СЕТ СН'!$F$12-'СЕТ СН'!$F$23</f>
        <v>-498.54366405000002</v>
      </c>
      <c r="P193" s="37">
        <f>SUMIFS(СВЦЭМ!$F$34:$F$777,СВЦЭМ!$A$34:$A$777,$A193,СВЦЭМ!$B$34:$B$777,P$190)+'СЕТ СН'!$F$12-'СЕТ СН'!$F$23</f>
        <v>-498.65641442000003</v>
      </c>
      <c r="Q193" s="37">
        <f>SUMIFS(СВЦЭМ!$F$34:$F$777,СВЦЭМ!$A$34:$A$777,$A193,СВЦЭМ!$B$34:$B$777,Q$190)+'СЕТ СН'!$F$12-'СЕТ СН'!$F$23</f>
        <v>-498.90443247999997</v>
      </c>
      <c r="R193" s="37">
        <f>SUMIFS(СВЦЭМ!$F$34:$F$777,СВЦЭМ!$A$34:$A$777,$A193,СВЦЭМ!$B$34:$B$777,R$190)+'СЕТ СН'!$F$12-'СЕТ СН'!$F$23</f>
        <v>-498.84791260999998</v>
      </c>
      <c r="S193" s="37">
        <f>SUMIFS(СВЦЭМ!$F$34:$F$777,СВЦЭМ!$A$34:$A$777,$A193,СВЦЭМ!$B$34:$B$777,S$190)+'СЕТ СН'!$F$12-'СЕТ СН'!$F$23</f>
        <v>-498.83401598</v>
      </c>
      <c r="T193" s="37">
        <f>SUMIFS(СВЦЭМ!$F$34:$F$777,СВЦЭМ!$A$34:$A$777,$A193,СВЦЭМ!$B$34:$B$777,T$190)+'СЕТ СН'!$F$12-'СЕТ СН'!$F$23</f>
        <v>-498.24443156000001</v>
      </c>
      <c r="U193" s="37">
        <f>SUMIFS(СВЦЭМ!$F$34:$F$777,СВЦЭМ!$A$34:$A$777,$A193,СВЦЭМ!$B$34:$B$777,U$190)+'СЕТ СН'!$F$12-'СЕТ СН'!$F$23</f>
        <v>-498.2730287</v>
      </c>
      <c r="V193" s="37">
        <f>SUMIFS(СВЦЭМ!$F$34:$F$777,СВЦЭМ!$A$34:$A$777,$A193,СВЦЭМ!$B$34:$B$777,V$190)+'СЕТ СН'!$F$12-'СЕТ СН'!$F$23</f>
        <v>-498.24859834</v>
      </c>
      <c r="W193" s="37">
        <f>SUMIFS(СВЦЭМ!$F$34:$F$777,СВЦЭМ!$A$34:$A$777,$A193,СВЦЭМ!$B$34:$B$777,W$190)+'СЕТ СН'!$F$12-'СЕТ СН'!$F$23</f>
        <v>-498.44354147000001</v>
      </c>
      <c r="X193" s="37">
        <f>SUMIFS(СВЦЭМ!$F$34:$F$777,СВЦЭМ!$A$34:$A$777,$A193,СВЦЭМ!$B$34:$B$777,X$190)+'СЕТ СН'!$F$12-'СЕТ СН'!$F$23</f>
        <v>-498.57124157999999</v>
      </c>
      <c r="Y193" s="37">
        <f>SUMIFS(СВЦЭМ!$F$34:$F$777,СВЦЭМ!$A$34:$A$777,$A193,СВЦЭМ!$B$34:$B$777,Y$190)+'СЕТ СН'!$F$12-'СЕТ СН'!$F$23</f>
        <v>-494.87304139000003</v>
      </c>
    </row>
    <row r="194" spans="1:25" ht="15.75" x14ac:dyDescent="0.2">
      <c r="A194" s="36">
        <f t="shared" si="5"/>
        <v>42739</v>
      </c>
      <c r="B194" s="37">
        <f>SUMIFS(СВЦЭМ!$F$34:$F$777,СВЦЭМ!$A$34:$A$777,$A194,СВЦЭМ!$B$34:$B$777,B$190)+'СЕТ СН'!$F$12-'СЕТ СН'!$F$23</f>
        <v>-493.86001676000001</v>
      </c>
      <c r="C194" s="37">
        <f>SUMIFS(СВЦЭМ!$F$34:$F$777,СВЦЭМ!$A$34:$A$777,$A194,СВЦЭМ!$B$34:$B$777,C$190)+'СЕТ СН'!$F$12-'СЕТ СН'!$F$23</f>
        <v>-489.79149058000002</v>
      </c>
      <c r="D194" s="37">
        <f>SUMIFS(СВЦЭМ!$F$34:$F$777,СВЦЭМ!$A$34:$A$777,$A194,СВЦЭМ!$B$34:$B$777,D$190)+'СЕТ СН'!$F$12-'СЕТ СН'!$F$23</f>
        <v>-487.65213604000002</v>
      </c>
      <c r="E194" s="37">
        <f>SUMIFS(СВЦЭМ!$F$34:$F$777,СВЦЭМ!$A$34:$A$777,$A194,СВЦЭМ!$B$34:$B$777,E$190)+'СЕТ СН'!$F$12-'СЕТ СН'!$F$23</f>
        <v>-486.19205470999998</v>
      </c>
      <c r="F194" s="37">
        <f>SUMIFS(СВЦЭМ!$F$34:$F$777,СВЦЭМ!$A$34:$A$777,$A194,СВЦЭМ!$B$34:$B$777,F$190)+'СЕТ СН'!$F$12-'СЕТ СН'!$F$23</f>
        <v>-485.83578912000002</v>
      </c>
      <c r="G194" s="37">
        <f>SUMIFS(СВЦЭМ!$F$34:$F$777,СВЦЭМ!$A$34:$A$777,$A194,СВЦЭМ!$B$34:$B$777,G$190)+'СЕТ СН'!$F$12-'СЕТ СН'!$F$23</f>
        <v>-486.31469099000003</v>
      </c>
      <c r="H194" s="37">
        <f>SUMIFS(СВЦЭМ!$F$34:$F$777,СВЦЭМ!$A$34:$A$777,$A194,СВЦЭМ!$B$34:$B$777,H$190)+'СЕТ СН'!$F$12-'СЕТ СН'!$F$23</f>
        <v>-488.38974373999997</v>
      </c>
      <c r="I194" s="37">
        <f>SUMIFS(СВЦЭМ!$F$34:$F$777,СВЦЭМ!$A$34:$A$777,$A194,СВЦЭМ!$B$34:$B$777,I$190)+'СЕТ СН'!$F$12-'СЕТ СН'!$F$23</f>
        <v>-492.37820468000001</v>
      </c>
      <c r="J194" s="37">
        <f>SUMIFS(СВЦЭМ!$F$34:$F$777,СВЦЭМ!$A$34:$A$777,$A194,СВЦЭМ!$B$34:$B$777,J$190)+'СЕТ СН'!$F$12-'СЕТ СН'!$F$23</f>
        <v>-499.47394731999998</v>
      </c>
      <c r="K194" s="37">
        <f>SUMIFS(СВЦЭМ!$F$34:$F$777,СВЦЭМ!$A$34:$A$777,$A194,СВЦЭМ!$B$34:$B$777,K$190)+'СЕТ СН'!$F$12-'СЕТ СН'!$F$23</f>
        <v>-499.64271465000002</v>
      </c>
      <c r="L194" s="37">
        <f>SUMIFS(СВЦЭМ!$F$34:$F$777,СВЦЭМ!$A$34:$A$777,$A194,СВЦЭМ!$B$34:$B$777,L$190)+'СЕТ СН'!$F$12-'СЕТ СН'!$F$23</f>
        <v>-499.16867571</v>
      </c>
      <c r="M194" s="37">
        <f>SUMIFS(СВЦЭМ!$F$34:$F$777,СВЦЭМ!$A$34:$A$777,$A194,СВЦЭМ!$B$34:$B$777,M$190)+'СЕТ СН'!$F$12-'СЕТ СН'!$F$23</f>
        <v>-499.53086353999998</v>
      </c>
      <c r="N194" s="37">
        <f>SUMIFS(СВЦЭМ!$F$34:$F$777,СВЦЭМ!$A$34:$A$777,$A194,СВЦЭМ!$B$34:$B$777,N$190)+'СЕТ СН'!$F$12-'СЕТ СН'!$F$23</f>
        <v>-500.28313271000002</v>
      </c>
      <c r="O194" s="37">
        <f>SUMIFS(СВЦЭМ!$F$34:$F$777,СВЦЭМ!$A$34:$A$777,$A194,СВЦЭМ!$B$34:$B$777,O$190)+'СЕТ СН'!$F$12-'СЕТ СН'!$F$23</f>
        <v>-499.92856145000002</v>
      </c>
      <c r="P194" s="37">
        <f>SUMIFS(СВЦЭМ!$F$34:$F$777,СВЦЭМ!$A$34:$A$777,$A194,СВЦЭМ!$B$34:$B$777,P$190)+'СЕТ СН'!$F$12-'СЕТ СН'!$F$23</f>
        <v>-500.09953185000001</v>
      </c>
      <c r="Q194" s="37">
        <f>SUMIFS(СВЦЭМ!$F$34:$F$777,СВЦЭМ!$A$34:$A$777,$A194,СВЦЭМ!$B$34:$B$777,Q$190)+'СЕТ СН'!$F$12-'СЕТ СН'!$F$23</f>
        <v>-500.35836141999999</v>
      </c>
      <c r="R194" s="37">
        <f>SUMIFS(СВЦЭМ!$F$34:$F$777,СВЦЭМ!$A$34:$A$777,$A194,СВЦЭМ!$B$34:$B$777,R$190)+'СЕТ СН'!$F$12-'СЕТ СН'!$F$23</f>
        <v>-500.34057842999999</v>
      </c>
      <c r="S194" s="37">
        <f>SUMIFS(СВЦЭМ!$F$34:$F$777,СВЦЭМ!$A$34:$A$777,$A194,СВЦЭМ!$B$34:$B$777,S$190)+'СЕТ СН'!$F$12-'СЕТ СН'!$F$23</f>
        <v>-500.08994789999997</v>
      </c>
      <c r="T194" s="37">
        <f>SUMIFS(СВЦЭМ!$F$34:$F$777,СВЦЭМ!$A$34:$A$777,$A194,СВЦЭМ!$B$34:$B$777,T$190)+'СЕТ СН'!$F$12-'СЕТ СН'!$F$23</f>
        <v>-499.48455282999998</v>
      </c>
      <c r="U194" s="37">
        <f>SUMIFS(СВЦЭМ!$F$34:$F$777,СВЦЭМ!$A$34:$A$777,$A194,СВЦЭМ!$B$34:$B$777,U$190)+'СЕТ СН'!$F$12-'СЕТ СН'!$F$23</f>
        <v>-499.51863084000001</v>
      </c>
      <c r="V194" s="37">
        <f>SUMIFS(СВЦЭМ!$F$34:$F$777,СВЦЭМ!$A$34:$A$777,$A194,СВЦЭМ!$B$34:$B$777,V$190)+'СЕТ СН'!$F$12-'СЕТ СН'!$F$23</f>
        <v>-499.52008218000003</v>
      </c>
      <c r="W194" s="37">
        <f>SUMIFS(СВЦЭМ!$F$34:$F$777,СВЦЭМ!$A$34:$A$777,$A194,СВЦЭМ!$B$34:$B$777,W$190)+'СЕТ СН'!$F$12-'СЕТ СН'!$F$23</f>
        <v>-499.84828212000002</v>
      </c>
      <c r="X194" s="37">
        <f>SUMIFS(СВЦЭМ!$F$34:$F$777,СВЦЭМ!$A$34:$A$777,$A194,СВЦЭМ!$B$34:$B$777,X$190)+'СЕТ СН'!$F$12-'СЕТ СН'!$F$23</f>
        <v>-500.0144952</v>
      </c>
      <c r="Y194" s="37">
        <f>SUMIFS(СВЦЭМ!$F$34:$F$777,СВЦЭМ!$A$34:$A$777,$A194,СВЦЭМ!$B$34:$B$777,Y$190)+'СЕТ СН'!$F$12-'СЕТ СН'!$F$23</f>
        <v>-496.95660318</v>
      </c>
    </row>
    <row r="195" spans="1:25" ht="15.75" x14ac:dyDescent="0.2">
      <c r="A195" s="36">
        <f t="shared" si="5"/>
        <v>42740</v>
      </c>
      <c r="B195" s="37">
        <f>SUMIFS(СВЦЭМ!$F$34:$F$777,СВЦЭМ!$A$34:$A$777,$A195,СВЦЭМ!$B$34:$B$777,B$190)+'СЕТ СН'!$F$12-'СЕТ СН'!$F$23</f>
        <v>-492.05066538</v>
      </c>
      <c r="C195" s="37">
        <f>SUMIFS(СВЦЭМ!$F$34:$F$777,СВЦЭМ!$A$34:$A$777,$A195,СВЦЭМ!$B$34:$B$777,C$190)+'СЕТ СН'!$F$12-'СЕТ СН'!$F$23</f>
        <v>-488.43015672000001</v>
      </c>
      <c r="D195" s="37">
        <f>SUMIFS(СВЦЭМ!$F$34:$F$777,СВЦЭМ!$A$34:$A$777,$A195,СВЦЭМ!$B$34:$B$777,D$190)+'СЕТ СН'!$F$12-'СЕТ СН'!$F$23</f>
        <v>-485.54049054000001</v>
      </c>
      <c r="E195" s="37">
        <f>SUMIFS(СВЦЭМ!$F$34:$F$777,СВЦЭМ!$A$34:$A$777,$A195,СВЦЭМ!$B$34:$B$777,E$190)+'СЕТ СН'!$F$12-'СЕТ СН'!$F$23</f>
        <v>-484.56416617000002</v>
      </c>
      <c r="F195" s="37">
        <f>SUMIFS(СВЦЭМ!$F$34:$F$777,СВЦЭМ!$A$34:$A$777,$A195,СВЦЭМ!$B$34:$B$777,F$190)+'СЕТ СН'!$F$12-'СЕТ СН'!$F$23</f>
        <v>-484.41863792999999</v>
      </c>
      <c r="G195" s="37">
        <f>SUMIFS(СВЦЭМ!$F$34:$F$777,СВЦЭМ!$A$34:$A$777,$A195,СВЦЭМ!$B$34:$B$777,G$190)+'СЕТ СН'!$F$12-'СЕТ СН'!$F$23</f>
        <v>-484.58747812000001</v>
      </c>
      <c r="H195" s="37">
        <f>SUMIFS(СВЦЭМ!$F$34:$F$777,СВЦЭМ!$A$34:$A$777,$A195,СВЦЭМ!$B$34:$B$777,H$190)+'СЕТ СН'!$F$12-'СЕТ СН'!$F$23</f>
        <v>-486.76829709999998</v>
      </c>
      <c r="I195" s="37">
        <f>SUMIFS(СВЦЭМ!$F$34:$F$777,СВЦЭМ!$A$34:$A$777,$A195,СВЦЭМ!$B$34:$B$777,I$190)+'СЕТ СН'!$F$12-'СЕТ СН'!$F$23</f>
        <v>-491.39140156000002</v>
      </c>
      <c r="J195" s="37">
        <f>SUMIFS(СВЦЭМ!$F$34:$F$777,СВЦЭМ!$A$34:$A$777,$A195,СВЦЭМ!$B$34:$B$777,J$190)+'СЕТ СН'!$F$12-'СЕТ СН'!$F$23</f>
        <v>-498.33449010999999</v>
      </c>
      <c r="K195" s="37">
        <f>SUMIFS(СВЦЭМ!$F$34:$F$777,СВЦЭМ!$A$34:$A$777,$A195,СВЦЭМ!$B$34:$B$777,K$190)+'СЕТ СН'!$F$12-'СЕТ СН'!$F$23</f>
        <v>-499.77720011999997</v>
      </c>
      <c r="L195" s="37">
        <f>SUMIFS(СВЦЭМ!$F$34:$F$777,СВЦЭМ!$A$34:$A$777,$A195,СВЦЭМ!$B$34:$B$777,L$190)+'СЕТ СН'!$F$12-'СЕТ СН'!$F$23</f>
        <v>-498.95735064000002</v>
      </c>
      <c r="M195" s="37">
        <f>SUMIFS(СВЦЭМ!$F$34:$F$777,СВЦЭМ!$A$34:$A$777,$A195,СВЦЭМ!$B$34:$B$777,M$190)+'СЕТ СН'!$F$12-'СЕТ СН'!$F$23</f>
        <v>-499.25441548999999</v>
      </c>
      <c r="N195" s="37">
        <f>SUMIFS(СВЦЭМ!$F$34:$F$777,СВЦЭМ!$A$34:$A$777,$A195,СВЦЭМ!$B$34:$B$777,N$190)+'СЕТ СН'!$F$12-'СЕТ СН'!$F$23</f>
        <v>-500.07126043</v>
      </c>
      <c r="O195" s="37">
        <f>SUMIFS(СВЦЭМ!$F$34:$F$777,СВЦЭМ!$A$34:$A$777,$A195,СВЦЭМ!$B$34:$B$777,O$190)+'СЕТ СН'!$F$12-'СЕТ СН'!$F$23</f>
        <v>-500.09264522000001</v>
      </c>
      <c r="P195" s="37">
        <f>SUMIFS(СВЦЭМ!$F$34:$F$777,СВЦЭМ!$A$34:$A$777,$A195,СВЦЭМ!$B$34:$B$777,P$190)+'СЕТ СН'!$F$12-'СЕТ СН'!$F$23</f>
        <v>-499.99848276</v>
      </c>
      <c r="Q195" s="37">
        <f>SUMIFS(СВЦЭМ!$F$34:$F$777,СВЦЭМ!$A$34:$A$777,$A195,СВЦЭМ!$B$34:$B$777,Q$190)+'СЕТ СН'!$F$12-'СЕТ СН'!$F$23</f>
        <v>-500.39147023999999</v>
      </c>
      <c r="R195" s="37">
        <f>SUMIFS(СВЦЭМ!$F$34:$F$777,СВЦЭМ!$A$34:$A$777,$A195,СВЦЭМ!$B$34:$B$777,R$190)+'СЕТ СН'!$F$12-'СЕТ СН'!$F$23</f>
        <v>-500.43222022999998</v>
      </c>
      <c r="S195" s="37">
        <f>SUMIFS(СВЦЭМ!$F$34:$F$777,СВЦЭМ!$A$34:$A$777,$A195,СВЦЭМ!$B$34:$B$777,S$190)+'СЕТ СН'!$F$12-'СЕТ СН'!$F$23</f>
        <v>-500.13790924</v>
      </c>
      <c r="T195" s="37">
        <f>SUMIFS(СВЦЭМ!$F$34:$F$777,СВЦЭМ!$A$34:$A$777,$A195,СВЦЭМ!$B$34:$B$777,T$190)+'СЕТ СН'!$F$12-'СЕТ СН'!$F$23</f>
        <v>-499.44123918000003</v>
      </c>
      <c r="U195" s="37">
        <f>SUMIFS(СВЦЭМ!$F$34:$F$777,СВЦЭМ!$A$34:$A$777,$A195,СВЦЭМ!$B$34:$B$777,U$190)+'СЕТ СН'!$F$12-'СЕТ СН'!$F$23</f>
        <v>-499.64852228000001</v>
      </c>
      <c r="V195" s="37">
        <f>SUMIFS(СВЦЭМ!$F$34:$F$777,СВЦЭМ!$A$34:$A$777,$A195,СВЦЭМ!$B$34:$B$777,V$190)+'СЕТ СН'!$F$12-'СЕТ СН'!$F$23</f>
        <v>-499.56178468999997</v>
      </c>
      <c r="W195" s="37">
        <f>SUMIFS(СВЦЭМ!$F$34:$F$777,СВЦЭМ!$A$34:$A$777,$A195,СВЦЭМ!$B$34:$B$777,W$190)+'СЕТ СН'!$F$12-'СЕТ СН'!$F$23</f>
        <v>-499.99940068000001</v>
      </c>
      <c r="X195" s="37">
        <f>SUMIFS(СВЦЭМ!$F$34:$F$777,СВЦЭМ!$A$34:$A$777,$A195,СВЦЭМ!$B$34:$B$777,X$190)+'СЕТ СН'!$F$12-'СЕТ СН'!$F$23</f>
        <v>-500.13392062000003</v>
      </c>
      <c r="Y195" s="37">
        <f>SUMIFS(СВЦЭМ!$F$34:$F$777,СВЦЭМ!$A$34:$A$777,$A195,СВЦЭМ!$B$34:$B$777,Y$190)+'СЕТ СН'!$F$12-'СЕТ СН'!$F$23</f>
        <v>-496.26200269999998</v>
      </c>
    </row>
    <row r="196" spans="1:25" ht="15.75" x14ac:dyDescent="0.2">
      <c r="A196" s="36">
        <f t="shared" si="5"/>
        <v>42741</v>
      </c>
      <c r="B196" s="37">
        <f>SUMIFS(СВЦЭМ!$F$34:$F$777,СВЦЭМ!$A$34:$A$777,$A196,СВЦЭМ!$B$34:$B$777,B$190)+'СЕТ СН'!$F$12-'СЕТ СН'!$F$23</f>
        <v>-492.99089249999997</v>
      </c>
      <c r="C196" s="37">
        <f>SUMIFS(СВЦЭМ!$F$34:$F$777,СВЦЭМ!$A$34:$A$777,$A196,СВЦЭМ!$B$34:$B$777,C$190)+'СЕТ СН'!$F$12-'СЕТ СН'!$F$23</f>
        <v>-489.36808729000001</v>
      </c>
      <c r="D196" s="37">
        <f>SUMIFS(СВЦЭМ!$F$34:$F$777,СВЦЭМ!$A$34:$A$777,$A196,СВЦЭМ!$B$34:$B$777,D$190)+'СЕТ СН'!$F$12-'СЕТ СН'!$F$23</f>
        <v>-487.03710238999997</v>
      </c>
      <c r="E196" s="37">
        <f>SUMIFS(СВЦЭМ!$F$34:$F$777,СВЦЭМ!$A$34:$A$777,$A196,СВЦЭМ!$B$34:$B$777,E$190)+'СЕТ СН'!$F$12-'СЕТ СН'!$F$23</f>
        <v>-485.82830467999997</v>
      </c>
      <c r="F196" s="37">
        <f>SUMIFS(СВЦЭМ!$F$34:$F$777,СВЦЭМ!$A$34:$A$777,$A196,СВЦЭМ!$B$34:$B$777,F$190)+'СЕТ СН'!$F$12-'СЕТ СН'!$F$23</f>
        <v>-485.70197597999999</v>
      </c>
      <c r="G196" s="37">
        <f>SUMIFS(СВЦЭМ!$F$34:$F$777,СВЦЭМ!$A$34:$A$777,$A196,СВЦЭМ!$B$34:$B$777,G$190)+'СЕТ СН'!$F$12-'СЕТ СН'!$F$23</f>
        <v>-485.7637618</v>
      </c>
      <c r="H196" s="37">
        <f>SUMIFS(СВЦЭМ!$F$34:$F$777,СВЦЭМ!$A$34:$A$777,$A196,СВЦЭМ!$B$34:$B$777,H$190)+'СЕТ СН'!$F$12-'СЕТ СН'!$F$23</f>
        <v>-488.11081960000001</v>
      </c>
      <c r="I196" s="37">
        <f>SUMIFS(СВЦЭМ!$F$34:$F$777,СВЦЭМ!$A$34:$A$777,$A196,СВЦЭМ!$B$34:$B$777,I$190)+'СЕТ СН'!$F$12-'СЕТ СН'!$F$23</f>
        <v>-492.11395915999998</v>
      </c>
      <c r="J196" s="37">
        <f>SUMIFS(СВЦЭМ!$F$34:$F$777,СВЦЭМ!$A$34:$A$777,$A196,СВЦЭМ!$B$34:$B$777,J$190)+'СЕТ СН'!$F$12-'СЕТ СН'!$F$23</f>
        <v>-498.86847290999998</v>
      </c>
      <c r="K196" s="37">
        <f>SUMIFS(СВЦЭМ!$F$34:$F$777,СВЦЭМ!$A$34:$A$777,$A196,СВЦЭМ!$B$34:$B$777,K$190)+'СЕТ СН'!$F$12-'СЕТ СН'!$F$23</f>
        <v>-501.51460863</v>
      </c>
      <c r="L196" s="37">
        <f>SUMIFS(СВЦЭМ!$F$34:$F$777,СВЦЭМ!$A$34:$A$777,$A196,СВЦЭМ!$B$34:$B$777,L$190)+'СЕТ СН'!$F$12-'СЕТ СН'!$F$23</f>
        <v>-499.26729417000001</v>
      </c>
      <c r="M196" s="37">
        <f>SUMIFS(СВЦЭМ!$F$34:$F$777,СВЦЭМ!$A$34:$A$777,$A196,СВЦЭМ!$B$34:$B$777,M$190)+'СЕТ СН'!$F$12-'СЕТ СН'!$F$23</f>
        <v>-498.92767914000001</v>
      </c>
      <c r="N196" s="37">
        <f>SUMIFS(СВЦЭМ!$F$34:$F$777,СВЦЭМ!$A$34:$A$777,$A196,СВЦЭМ!$B$34:$B$777,N$190)+'СЕТ СН'!$F$12-'СЕТ СН'!$F$23</f>
        <v>-499.70208266999998</v>
      </c>
      <c r="O196" s="37">
        <f>SUMIFS(СВЦЭМ!$F$34:$F$777,СВЦЭМ!$A$34:$A$777,$A196,СВЦЭМ!$B$34:$B$777,O$190)+'СЕТ СН'!$F$12-'СЕТ СН'!$F$23</f>
        <v>-501.05789639</v>
      </c>
      <c r="P196" s="37">
        <f>SUMIFS(СВЦЭМ!$F$34:$F$777,СВЦЭМ!$A$34:$A$777,$A196,СВЦЭМ!$B$34:$B$777,P$190)+'СЕТ СН'!$F$12-'СЕТ СН'!$F$23</f>
        <v>-502.02695543999999</v>
      </c>
      <c r="Q196" s="37">
        <f>SUMIFS(СВЦЭМ!$F$34:$F$777,СВЦЭМ!$A$34:$A$777,$A196,СВЦЭМ!$B$34:$B$777,Q$190)+'СЕТ СН'!$F$12-'СЕТ СН'!$F$23</f>
        <v>-501.86600813000001</v>
      </c>
      <c r="R196" s="37">
        <f>SUMIFS(СВЦЭМ!$F$34:$F$777,СВЦЭМ!$A$34:$A$777,$A196,СВЦЭМ!$B$34:$B$777,R$190)+'СЕТ СН'!$F$12-'СЕТ СН'!$F$23</f>
        <v>-502.12849518999997</v>
      </c>
      <c r="S196" s="37">
        <f>SUMIFS(СВЦЭМ!$F$34:$F$777,СВЦЭМ!$A$34:$A$777,$A196,СВЦЭМ!$B$34:$B$777,S$190)+'СЕТ СН'!$F$12-'СЕТ СН'!$F$23</f>
        <v>-500.39963015000001</v>
      </c>
      <c r="T196" s="37">
        <f>SUMIFS(СВЦЭМ!$F$34:$F$777,СВЦЭМ!$A$34:$A$777,$A196,СВЦЭМ!$B$34:$B$777,T$190)+'СЕТ СН'!$F$12-'СЕТ СН'!$F$23</f>
        <v>-499.72355389000001</v>
      </c>
      <c r="U196" s="37">
        <f>SUMIFS(СВЦЭМ!$F$34:$F$777,СВЦЭМ!$A$34:$A$777,$A196,СВЦЭМ!$B$34:$B$777,U$190)+'СЕТ СН'!$F$12-'СЕТ СН'!$F$23</f>
        <v>-499.49986739999997</v>
      </c>
      <c r="V196" s="37">
        <f>SUMIFS(СВЦЭМ!$F$34:$F$777,СВЦЭМ!$A$34:$A$777,$A196,СВЦЭМ!$B$34:$B$777,V$190)+'СЕТ СН'!$F$12-'СЕТ СН'!$F$23</f>
        <v>-498.67829384999999</v>
      </c>
      <c r="W196" s="37">
        <f>SUMIFS(СВЦЭМ!$F$34:$F$777,СВЦЭМ!$A$34:$A$777,$A196,СВЦЭМ!$B$34:$B$777,W$190)+'СЕТ СН'!$F$12-'СЕТ СН'!$F$23</f>
        <v>-499.14945160000002</v>
      </c>
      <c r="X196" s="37">
        <f>SUMIFS(СВЦЭМ!$F$34:$F$777,СВЦЭМ!$A$34:$A$777,$A196,СВЦЭМ!$B$34:$B$777,X$190)+'СЕТ СН'!$F$12-'СЕТ СН'!$F$23</f>
        <v>-500.75715882999998</v>
      </c>
      <c r="Y196" s="37">
        <f>SUMIFS(СВЦЭМ!$F$34:$F$777,СВЦЭМ!$A$34:$A$777,$A196,СВЦЭМ!$B$34:$B$777,Y$190)+'СЕТ СН'!$F$12-'СЕТ СН'!$F$23</f>
        <v>-498.00312197</v>
      </c>
    </row>
    <row r="197" spans="1:25" ht="15.75" x14ac:dyDescent="0.2">
      <c r="A197" s="36">
        <f t="shared" si="5"/>
        <v>42742</v>
      </c>
      <c r="B197" s="37">
        <f>SUMIFS(СВЦЭМ!$F$34:$F$777,СВЦЭМ!$A$34:$A$777,$A197,СВЦЭМ!$B$34:$B$777,B$190)+'СЕТ СН'!$F$12-'СЕТ СН'!$F$23</f>
        <v>-493.22804438000003</v>
      </c>
      <c r="C197" s="37">
        <f>SUMIFS(СВЦЭМ!$F$34:$F$777,СВЦЭМ!$A$34:$A$777,$A197,СВЦЭМ!$B$34:$B$777,C$190)+'СЕТ СН'!$F$12-'СЕТ СН'!$F$23</f>
        <v>-489.69865405000002</v>
      </c>
      <c r="D197" s="37">
        <f>SUMIFS(СВЦЭМ!$F$34:$F$777,СВЦЭМ!$A$34:$A$777,$A197,СВЦЭМ!$B$34:$B$777,D$190)+'СЕТ СН'!$F$12-'СЕТ СН'!$F$23</f>
        <v>-487.31722064999997</v>
      </c>
      <c r="E197" s="37">
        <f>SUMIFS(СВЦЭМ!$F$34:$F$777,СВЦЭМ!$A$34:$A$777,$A197,СВЦЭМ!$B$34:$B$777,E$190)+'СЕТ СН'!$F$12-'СЕТ СН'!$F$23</f>
        <v>-486.38791445999999</v>
      </c>
      <c r="F197" s="37">
        <f>SUMIFS(СВЦЭМ!$F$34:$F$777,СВЦЭМ!$A$34:$A$777,$A197,СВЦЭМ!$B$34:$B$777,F$190)+'СЕТ СН'!$F$12-'СЕТ СН'!$F$23</f>
        <v>-486.01879166999998</v>
      </c>
      <c r="G197" s="37">
        <f>SUMIFS(СВЦЭМ!$F$34:$F$777,СВЦЭМ!$A$34:$A$777,$A197,СВЦЭМ!$B$34:$B$777,G$190)+'СЕТ СН'!$F$12-'СЕТ СН'!$F$23</f>
        <v>-485.77848261999998</v>
      </c>
      <c r="H197" s="37">
        <f>SUMIFS(СВЦЭМ!$F$34:$F$777,СВЦЭМ!$A$34:$A$777,$A197,СВЦЭМ!$B$34:$B$777,H$190)+'СЕТ СН'!$F$12-'СЕТ СН'!$F$23</f>
        <v>-488.23777318999998</v>
      </c>
      <c r="I197" s="37">
        <f>SUMIFS(СВЦЭМ!$F$34:$F$777,СВЦЭМ!$A$34:$A$777,$A197,СВЦЭМ!$B$34:$B$777,I$190)+'СЕТ СН'!$F$12-'СЕТ СН'!$F$23</f>
        <v>-491.97769634999997</v>
      </c>
      <c r="J197" s="37">
        <f>SUMIFS(СВЦЭМ!$F$34:$F$777,СВЦЭМ!$A$34:$A$777,$A197,СВЦЭМ!$B$34:$B$777,J$190)+'СЕТ СН'!$F$12-'СЕТ СН'!$F$23</f>
        <v>-498.87142145000001</v>
      </c>
      <c r="K197" s="37">
        <f>SUMIFS(СВЦЭМ!$F$34:$F$777,СВЦЭМ!$A$34:$A$777,$A197,СВЦЭМ!$B$34:$B$777,K$190)+'СЕТ СН'!$F$12-'СЕТ СН'!$F$23</f>
        <v>-500.76278890999998</v>
      </c>
      <c r="L197" s="37">
        <f>SUMIFS(СВЦЭМ!$F$34:$F$777,СВЦЭМ!$A$34:$A$777,$A197,СВЦЭМ!$B$34:$B$777,L$190)+'СЕТ СН'!$F$12-'СЕТ СН'!$F$23</f>
        <v>-499.96286722000002</v>
      </c>
      <c r="M197" s="37">
        <f>SUMIFS(СВЦЭМ!$F$34:$F$777,СВЦЭМ!$A$34:$A$777,$A197,СВЦЭМ!$B$34:$B$777,M$190)+'СЕТ СН'!$F$12-'СЕТ СН'!$F$23</f>
        <v>-499.68286955000002</v>
      </c>
      <c r="N197" s="37">
        <f>SUMIFS(СВЦЭМ!$F$34:$F$777,СВЦЭМ!$A$34:$A$777,$A197,СВЦЭМ!$B$34:$B$777,N$190)+'СЕТ СН'!$F$12-'СЕТ СН'!$F$23</f>
        <v>-500.64305827999999</v>
      </c>
      <c r="O197" s="37">
        <f>SUMIFS(СВЦЭМ!$F$34:$F$777,СВЦЭМ!$A$34:$A$777,$A197,СВЦЭМ!$B$34:$B$777,O$190)+'СЕТ СН'!$F$12-'СЕТ СН'!$F$23</f>
        <v>-501.27042723</v>
      </c>
      <c r="P197" s="37">
        <f>SUMIFS(СВЦЭМ!$F$34:$F$777,СВЦЭМ!$A$34:$A$777,$A197,СВЦЭМ!$B$34:$B$777,P$190)+'СЕТ СН'!$F$12-'СЕТ СН'!$F$23</f>
        <v>-501.19040792999999</v>
      </c>
      <c r="Q197" s="37">
        <f>SUMIFS(СВЦЭМ!$F$34:$F$777,СВЦЭМ!$A$34:$A$777,$A197,СВЦЭМ!$B$34:$B$777,Q$190)+'СЕТ СН'!$F$12-'СЕТ СН'!$F$23</f>
        <v>-501.50641272000001</v>
      </c>
      <c r="R197" s="37">
        <f>SUMIFS(СВЦЭМ!$F$34:$F$777,СВЦЭМ!$A$34:$A$777,$A197,СВЦЭМ!$B$34:$B$777,R$190)+'СЕТ СН'!$F$12-'СЕТ СН'!$F$23</f>
        <v>-501.41929997</v>
      </c>
      <c r="S197" s="37">
        <f>SUMIFS(СВЦЭМ!$F$34:$F$777,СВЦЭМ!$A$34:$A$777,$A197,СВЦЭМ!$B$34:$B$777,S$190)+'СЕТ СН'!$F$12-'СЕТ СН'!$F$23</f>
        <v>-500.72560059</v>
      </c>
      <c r="T197" s="37">
        <f>SUMIFS(СВЦЭМ!$F$34:$F$777,СВЦЭМ!$A$34:$A$777,$A197,СВЦЭМ!$B$34:$B$777,T$190)+'СЕТ СН'!$F$12-'СЕТ СН'!$F$23</f>
        <v>-498.03508082000002</v>
      </c>
      <c r="U197" s="37">
        <f>SUMIFS(СВЦЭМ!$F$34:$F$777,СВЦЭМ!$A$34:$A$777,$A197,СВЦЭМ!$B$34:$B$777,U$190)+'СЕТ СН'!$F$12-'СЕТ СН'!$F$23</f>
        <v>-498.40855318000001</v>
      </c>
      <c r="V197" s="37">
        <f>SUMIFS(СВЦЭМ!$F$34:$F$777,СВЦЭМ!$A$34:$A$777,$A197,СВЦЭМ!$B$34:$B$777,V$190)+'СЕТ СН'!$F$12-'СЕТ СН'!$F$23</f>
        <v>-499.31128481999997</v>
      </c>
      <c r="W197" s="37">
        <f>SUMIFS(СВЦЭМ!$F$34:$F$777,СВЦЭМ!$A$34:$A$777,$A197,СВЦЭМ!$B$34:$B$777,W$190)+'СЕТ СН'!$F$12-'СЕТ СН'!$F$23</f>
        <v>-499.79329920999999</v>
      </c>
      <c r="X197" s="37">
        <f>SUMIFS(СВЦЭМ!$F$34:$F$777,СВЦЭМ!$A$34:$A$777,$A197,СВЦЭМ!$B$34:$B$777,X$190)+'СЕТ СН'!$F$12-'СЕТ СН'!$F$23</f>
        <v>-500.77849184000002</v>
      </c>
      <c r="Y197" s="37">
        <f>SUMIFS(СВЦЭМ!$F$34:$F$777,СВЦЭМ!$A$34:$A$777,$A197,СВЦЭМ!$B$34:$B$777,Y$190)+'СЕТ СН'!$F$12-'СЕТ СН'!$F$23</f>
        <v>-496.79253727000003</v>
      </c>
    </row>
    <row r="198" spans="1:25" ht="15.75" x14ac:dyDescent="0.2">
      <c r="A198" s="36">
        <f t="shared" si="5"/>
        <v>42743</v>
      </c>
      <c r="B198" s="37">
        <f>SUMIFS(СВЦЭМ!$F$34:$F$777,СВЦЭМ!$A$34:$A$777,$A198,СВЦЭМ!$B$34:$B$777,B$190)+'СЕТ СН'!$F$12-'СЕТ СН'!$F$23</f>
        <v>-493.25748712000001</v>
      </c>
      <c r="C198" s="37">
        <f>SUMIFS(СВЦЭМ!$F$34:$F$777,СВЦЭМ!$A$34:$A$777,$A198,СВЦЭМ!$B$34:$B$777,C$190)+'СЕТ СН'!$F$12-'СЕТ СН'!$F$23</f>
        <v>-488.89994107000001</v>
      </c>
      <c r="D198" s="37">
        <f>SUMIFS(СВЦЭМ!$F$34:$F$777,СВЦЭМ!$A$34:$A$777,$A198,СВЦЭМ!$B$34:$B$777,D$190)+'СЕТ СН'!$F$12-'СЕТ СН'!$F$23</f>
        <v>-484.84550704000003</v>
      </c>
      <c r="E198" s="37">
        <f>SUMIFS(СВЦЭМ!$F$34:$F$777,СВЦЭМ!$A$34:$A$777,$A198,СВЦЭМ!$B$34:$B$777,E$190)+'СЕТ СН'!$F$12-'СЕТ СН'!$F$23</f>
        <v>-481.10294156999998</v>
      </c>
      <c r="F198" s="37">
        <f>SUMIFS(СВЦЭМ!$F$34:$F$777,СВЦЭМ!$A$34:$A$777,$A198,СВЦЭМ!$B$34:$B$777,F$190)+'СЕТ СН'!$F$12-'СЕТ СН'!$F$23</f>
        <v>-480.15828314999999</v>
      </c>
      <c r="G198" s="37">
        <f>SUMIFS(СВЦЭМ!$F$34:$F$777,СВЦЭМ!$A$34:$A$777,$A198,СВЦЭМ!$B$34:$B$777,G$190)+'СЕТ СН'!$F$12-'СЕТ СН'!$F$23</f>
        <v>-480.85774114000003</v>
      </c>
      <c r="H198" s="37">
        <f>SUMIFS(СВЦЭМ!$F$34:$F$777,СВЦЭМ!$A$34:$A$777,$A198,СВЦЭМ!$B$34:$B$777,H$190)+'СЕТ СН'!$F$12-'СЕТ СН'!$F$23</f>
        <v>-481.97463636999998</v>
      </c>
      <c r="I198" s="37">
        <f>SUMIFS(СВЦЭМ!$F$34:$F$777,СВЦЭМ!$A$34:$A$777,$A198,СВЦЭМ!$B$34:$B$777,I$190)+'СЕТ СН'!$F$12-'СЕТ СН'!$F$23</f>
        <v>-486.35687152000003</v>
      </c>
      <c r="J198" s="37">
        <f>SUMIFS(СВЦЭМ!$F$34:$F$777,СВЦЭМ!$A$34:$A$777,$A198,СВЦЭМ!$B$34:$B$777,J$190)+'СЕТ СН'!$F$12-'СЕТ СН'!$F$23</f>
        <v>-492.34014967000002</v>
      </c>
      <c r="K198" s="37">
        <f>SUMIFS(СВЦЭМ!$F$34:$F$777,СВЦЭМ!$A$34:$A$777,$A198,СВЦЭМ!$B$34:$B$777,K$190)+'СЕТ СН'!$F$12-'СЕТ СН'!$F$23</f>
        <v>-496.53033352</v>
      </c>
      <c r="L198" s="37">
        <f>SUMIFS(СВЦЭМ!$F$34:$F$777,СВЦЭМ!$A$34:$A$777,$A198,СВЦЭМ!$B$34:$B$777,L$190)+'СЕТ СН'!$F$12-'СЕТ СН'!$F$23</f>
        <v>-498.20631311</v>
      </c>
      <c r="M198" s="37">
        <f>SUMIFS(СВЦЭМ!$F$34:$F$777,СВЦЭМ!$A$34:$A$777,$A198,СВЦЭМ!$B$34:$B$777,M$190)+'СЕТ СН'!$F$12-'СЕТ СН'!$F$23</f>
        <v>-498.19209295999997</v>
      </c>
      <c r="N198" s="37">
        <f>SUMIFS(СВЦЭМ!$F$34:$F$777,СВЦЭМ!$A$34:$A$777,$A198,СВЦЭМ!$B$34:$B$777,N$190)+'СЕТ СН'!$F$12-'СЕТ СН'!$F$23</f>
        <v>-498.77849928000001</v>
      </c>
      <c r="O198" s="37">
        <f>SUMIFS(СВЦЭМ!$F$34:$F$777,СВЦЭМ!$A$34:$A$777,$A198,СВЦЭМ!$B$34:$B$777,O$190)+'СЕТ СН'!$F$12-'СЕТ СН'!$F$23</f>
        <v>-497.64605091999999</v>
      </c>
      <c r="P198" s="37">
        <f>SUMIFS(СВЦЭМ!$F$34:$F$777,СВЦЭМ!$A$34:$A$777,$A198,СВЦЭМ!$B$34:$B$777,P$190)+'СЕТ СН'!$F$12-'СЕТ СН'!$F$23</f>
        <v>-496.75001699000001</v>
      </c>
      <c r="Q198" s="37">
        <f>SUMIFS(СВЦЭМ!$F$34:$F$777,СВЦЭМ!$A$34:$A$777,$A198,СВЦЭМ!$B$34:$B$777,Q$190)+'СЕТ СН'!$F$12-'СЕТ СН'!$F$23</f>
        <v>-495.36076119000001</v>
      </c>
      <c r="R198" s="37">
        <f>SUMIFS(СВЦЭМ!$F$34:$F$777,СВЦЭМ!$A$34:$A$777,$A198,СВЦЭМ!$B$34:$B$777,R$190)+'СЕТ СН'!$F$12-'СЕТ СН'!$F$23</f>
        <v>-495.73898880000002</v>
      </c>
      <c r="S198" s="37">
        <f>SUMIFS(СВЦЭМ!$F$34:$F$777,СВЦЭМ!$A$34:$A$777,$A198,СВЦЭМ!$B$34:$B$777,S$190)+'СЕТ СН'!$F$12-'СЕТ СН'!$F$23</f>
        <v>-498.22047243999998</v>
      </c>
      <c r="T198" s="37">
        <f>SUMIFS(СВЦЭМ!$F$34:$F$777,СВЦЭМ!$A$34:$A$777,$A198,СВЦЭМ!$B$34:$B$777,T$190)+'СЕТ СН'!$F$12-'СЕТ СН'!$F$23</f>
        <v>-496.61632491</v>
      </c>
      <c r="U198" s="37">
        <f>SUMIFS(СВЦЭМ!$F$34:$F$777,СВЦЭМ!$A$34:$A$777,$A198,СВЦЭМ!$B$34:$B$777,U$190)+'СЕТ СН'!$F$12-'СЕТ СН'!$F$23</f>
        <v>-496.85980874000001</v>
      </c>
      <c r="V198" s="37">
        <f>SUMIFS(СВЦЭМ!$F$34:$F$777,СВЦЭМ!$A$34:$A$777,$A198,СВЦЭМ!$B$34:$B$777,V$190)+'СЕТ СН'!$F$12-'СЕТ СН'!$F$23</f>
        <v>-497.50793118000001</v>
      </c>
      <c r="W198" s="37">
        <f>SUMIFS(СВЦЭМ!$F$34:$F$777,СВЦЭМ!$A$34:$A$777,$A198,СВЦЭМ!$B$34:$B$777,W$190)+'СЕТ СН'!$F$12-'СЕТ СН'!$F$23</f>
        <v>-497.64604294999998</v>
      </c>
      <c r="X198" s="37">
        <f>SUMIFS(СВЦЭМ!$F$34:$F$777,СВЦЭМ!$A$34:$A$777,$A198,СВЦЭМ!$B$34:$B$777,X$190)+'СЕТ СН'!$F$12-'СЕТ СН'!$F$23</f>
        <v>-495.93394160000003</v>
      </c>
      <c r="Y198" s="37">
        <f>SUMIFS(СВЦЭМ!$F$34:$F$777,СВЦЭМ!$A$34:$A$777,$A198,СВЦЭМ!$B$34:$B$777,Y$190)+'СЕТ СН'!$F$12-'СЕТ СН'!$F$23</f>
        <v>-489.40567064999999</v>
      </c>
    </row>
    <row r="199" spans="1:25" ht="15.75" x14ac:dyDescent="0.2">
      <c r="A199" s="36">
        <f t="shared" si="5"/>
        <v>42744</v>
      </c>
      <c r="B199" s="37">
        <f>SUMIFS(СВЦЭМ!$F$34:$F$777,СВЦЭМ!$A$34:$A$777,$A199,СВЦЭМ!$B$34:$B$777,B$190)+'СЕТ СН'!$F$12-'СЕТ СН'!$F$23</f>
        <v>-485.22416346</v>
      </c>
      <c r="C199" s="37">
        <f>SUMIFS(СВЦЭМ!$F$34:$F$777,СВЦЭМ!$A$34:$A$777,$A199,СВЦЭМ!$B$34:$B$777,C$190)+'СЕТ СН'!$F$12-'СЕТ СН'!$F$23</f>
        <v>-481.30676015</v>
      </c>
      <c r="D199" s="37">
        <f>SUMIFS(СВЦЭМ!$F$34:$F$777,СВЦЭМ!$A$34:$A$777,$A199,СВЦЭМ!$B$34:$B$777,D$190)+'СЕТ СН'!$F$12-'СЕТ СН'!$F$23</f>
        <v>-478.37751458000002</v>
      </c>
      <c r="E199" s="37">
        <f>SUMIFS(СВЦЭМ!$F$34:$F$777,СВЦЭМ!$A$34:$A$777,$A199,СВЦЭМ!$B$34:$B$777,E$190)+'СЕТ СН'!$F$12-'СЕТ СН'!$F$23</f>
        <v>-477.03941498</v>
      </c>
      <c r="F199" s="37">
        <f>SUMIFS(СВЦЭМ!$F$34:$F$777,СВЦЭМ!$A$34:$A$777,$A199,СВЦЭМ!$B$34:$B$777,F$190)+'СЕТ СН'!$F$12-'СЕТ СН'!$F$23</f>
        <v>-477.32636924999997</v>
      </c>
      <c r="G199" s="37">
        <f>SUMIFS(СВЦЭМ!$F$34:$F$777,СВЦЭМ!$A$34:$A$777,$A199,СВЦЭМ!$B$34:$B$777,G$190)+'СЕТ СН'!$F$12-'СЕТ СН'!$F$23</f>
        <v>-478.38863950000001</v>
      </c>
      <c r="H199" s="37">
        <f>SUMIFS(СВЦЭМ!$F$34:$F$777,СВЦЭМ!$A$34:$A$777,$A199,СВЦЭМ!$B$34:$B$777,H$190)+'СЕТ СН'!$F$12-'СЕТ СН'!$F$23</f>
        <v>-484.01727934999997</v>
      </c>
      <c r="I199" s="37">
        <f>SUMIFS(СВЦЭМ!$F$34:$F$777,СВЦЭМ!$A$34:$A$777,$A199,СВЦЭМ!$B$34:$B$777,I$190)+'СЕТ СН'!$F$12-'СЕТ СН'!$F$23</f>
        <v>-488.91500229000002</v>
      </c>
      <c r="J199" s="37">
        <f>SUMIFS(СВЦЭМ!$F$34:$F$777,СВЦЭМ!$A$34:$A$777,$A199,СВЦЭМ!$B$34:$B$777,J$190)+'СЕТ СН'!$F$12-'СЕТ СН'!$F$23</f>
        <v>-495.26295655000001</v>
      </c>
      <c r="K199" s="37">
        <f>SUMIFS(СВЦЭМ!$F$34:$F$777,СВЦЭМ!$A$34:$A$777,$A199,СВЦЭМ!$B$34:$B$777,K$190)+'СЕТ СН'!$F$12-'СЕТ СН'!$F$23</f>
        <v>-497.66093180000001</v>
      </c>
      <c r="L199" s="37">
        <f>SUMIFS(СВЦЭМ!$F$34:$F$777,СВЦЭМ!$A$34:$A$777,$A199,СВЦЭМ!$B$34:$B$777,L$190)+'СЕТ СН'!$F$12-'СЕТ СН'!$F$23</f>
        <v>-497.87596994</v>
      </c>
      <c r="M199" s="37">
        <f>SUMIFS(СВЦЭМ!$F$34:$F$777,СВЦЭМ!$A$34:$A$777,$A199,СВЦЭМ!$B$34:$B$777,M$190)+'СЕТ СН'!$F$12-'СЕТ СН'!$F$23</f>
        <v>-498.0984828</v>
      </c>
      <c r="N199" s="37">
        <f>SUMIFS(СВЦЭМ!$F$34:$F$777,СВЦЭМ!$A$34:$A$777,$A199,СВЦЭМ!$B$34:$B$777,N$190)+'СЕТ СН'!$F$12-'СЕТ СН'!$F$23</f>
        <v>-496.05579648000003</v>
      </c>
      <c r="O199" s="37">
        <f>SUMIFS(СВЦЭМ!$F$34:$F$777,СВЦЭМ!$A$34:$A$777,$A199,СВЦЭМ!$B$34:$B$777,O$190)+'СЕТ СН'!$F$12-'СЕТ СН'!$F$23</f>
        <v>-496.03789379</v>
      </c>
      <c r="P199" s="37">
        <f>SUMIFS(СВЦЭМ!$F$34:$F$777,СВЦЭМ!$A$34:$A$777,$A199,СВЦЭМ!$B$34:$B$777,P$190)+'СЕТ СН'!$F$12-'СЕТ СН'!$F$23</f>
        <v>-495.80321800000002</v>
      </c>
      <c r="Q199" s="37">
        <f>SUMIFS(СВЦЭМ!$F$34:$F$777,СВЦЭМ!$A$34:$A$777,$A199,СВЦЭМ!$B$34:$B$777,Q$190)+'СЕТ СН'!$F$12-'СЕТ СН'!$F$23</f>
        <v>-495.85241674999997</v>
      </c>
      <c r="R199" s="37">
        <f>SUMIFS(СВЦЭМ!$F$34:$F$777,СВЦЭМ!$A$34:$A$777,$A199,СВЦЭМ!$B$34:$B$777,R$190)+'СЕТ СН'!$F$12-'СЕТ СН'!$F$23</f>
        <v>-495.60002707000001</v>
      </c>
      <c r="S199" s="37">
        <f>SUMIFS(СВЦЭМ!$F$34:$F$777,СВЦЭМ!$A$34:$A$777,$A199,СВЦЭМ!$B$34:$B$777,S$190)+'СЕТ СН'!$F$12-'СЕТ СН'!$F$23</f>
        <v>-496.26870365000002</v>
      </c>
      <c r="T199" s="37">
        <f>SUMIFS(СВЦЭМ!$F$34:$F$777,СВЦЭМ!$A$34:$A$777,$A199,СВЦЭМ!$B$34:$B$777,T$190)+'СЕТ СН'!$F$12-'СЕТ СН'!$F$23</f>
        <v>-497.76644429999999</v>
      </c>
      <c r="U199" s="37">
        <f>SUMIFS(СВЦЭМ!$F$34:$F$777,СВЦЭМ!$A$34:$A$777,$A199,СВЦЭМ!$B$34:$B$777,U$190)+'СЕТ СН'!$F$12-'СЕТ СН'!$F$23</f>
        <v>-497.38434563999999</v>
      </c>
      <c r="V199" s="37">
        <f>SUMIFS(СВЦЭМ!$F$34:$F$777,СВЦЭМ!$A$34:$A$777,$A199,СВЦЭМ!$B$34:$B$777,V$190)+'СЕТ СН'!$F$12-'СЕТ СН'!$F$23</f>
        <v>-497.4202937</v>
      </c>
      <c r="W199" s="37">
        <f>SUMIFS(СВЦЭМ!$F$34:$F$777,СВЦЭМ!$A$34:$A$777,$A199,СВЦЭМ!$B$34:$B$777,W$190)+'СЕТ СН'!$F$12-'СЕТ СН'!$F$23</f>
        <v>-497.32817222</v>
      </c>
      <c r="X199" s="37">
        <f>SUMIFS(СВЦЭМ!$F$34:$F$777,СВЦЭМ!$A$34:$A$777,$A199,СВЦЭМ!$B$34:$B$777,X$190)+'СЕТ СН'!$F$12-'СЕТ СН'!$F$23</f>
        <v>-496.37248854000001</v>
      </c>
      <c r="Y199" s="37">
        <f>SUMIFS(СВЦЭМ!$F$34:$F$777,СВЦЭМ!$A$34:$A$777,$A199,СВЦЭМ!$B$34:$B$777,Y$190)+'СЕТ СН'!$F$12-'СЕТ СН'!$F$23</f>
        <v>-491.09441865999997</v>
      </c>
    </row>
    <row r="200" spans="1:25" ht="15.75" x14ac:dyDescent="0.2">
      <c r="A200" s="36">
        <f t="shared" si="5"/>
        <v>42745</v>
      </c>
      <c r="B200" s="37">
        <f>SUMIFS(СВЦЭМ!$F$34:$F$777,СВЦЭМ!$A$34:$A$777,$A200,СВЦЭМ!$B$34:$B$777,B$190)+'СЕТ СН'!$F$12-'СЕТ СН'!$F$23</f>
        <v>-480.94193737000001</v>
      </c>
      <c r="C200" s="37">
        <f>SUMIFS(СВЦЭМ!$F$34:$F$777,СВЦЭМ!$A$34:$A$777,$A200,СВЦЭМ!$B$34:$B$777,C$190)+'СЕТ СН'!$F$12-'СЕТ СН'!$F$23</f>
        <v>-477.85716007999997</v>
      </c>
      <c r="D200" s="37">
        <f>SUMIFS(СВЦЭМ!$F$34:$F$777,СВЦЭМ!$A$34:$A$777,$A200,СВЦЭМ!$B$34:$B$777,D$190)+'СЕТ СН'!$F$12-'СЕТ СН'!$F$23</f>
        <v>-477.49943020000001</v>
      </c>
      <c r="E200" s="37">
        <f>SUMIFS(СВЦЭМ!$F$34:$F$777,СВЦЭМ!$A$34:$A$777,$A200,СВЦЭМ!$B$34:$B$777,E$190)+'СЕТ СН'!$F$12-'СЕТ СН'!$F$23</f>
        <v>-477.19417183999997</v>
      </c>
      <c r="F200" s="37">
        <f>SUMIFS(СВЦЭМ!$F$34:$F$777,СВЦЭМ!$A$34:$A$777,$A200,СВЦЭМ!$B$34:$B$777,F$190)+'СЕТ СН'!$F$12-'СЕТ СН'!$F$23</f>
        <v>-477.14394615999998</v>
      </c>
      <c r="G200" s="37">
        <f>SUMIFS(СВЦЭМ!$F$34:$F$777,СВЦЭМ!$A$34:$A$777,$A200,СВЦЭМ!$B$34:$B$777,G$190)+'СЕТ СН'!$F$12-'СЕТ СН'!$F$23</f>
        <v>-477.14673357999999</v>
      </c>
      <c r="H200" s="37">
        <f>SUMIFS(СВЦЭМ!$F$34:$F$777,СВЦЭМ!$A$34:$A$777,$A200,СВЦЭМ!$B$34:$B$777,H$190)+'СЕТ СН'!$F$12-'СЕТ СН'!$F$23</f>
        <v>-480.74284549999999</v>
      </c>
      <c r="I200" s="37">
        <f>SUMIFS(СВЦЭМ!$F$34:$F$777,СВЦЭМ!$A$34:$A$777,$A200,СВЦЭМ!$B$34:$B$777,I$190)+'СЕТ СН'!$F$12-'СЕТ СН'!$F$23</f>
        <v>-488.39693803</v>
      </c>
      <c r="J200" s="37">
        <f>SUMIFS(СВЦЭМ!$F$34:$F$777,СВЦЭМ!$A$34:$A$777,$A200,СВЦЭМ!$B$34:$B$777,J$190)+'СЕТ СН'!$F$12-'СЕТ СН'!$F$23</f>
        <v>-495.90293306000001</v>
      </c>
      <c r="K200" s="37">
        <f>SUMIFS(СВЦЭМ!$F$34:$F$777,СВЦЭМ!$A$34:$A$777,$A200,СВЦЭМ!$B$34:$B$777,K$190)+'СЕТ СН'!$F$12-'СЕТ СН'!$F$23</f>
        <v>-496.88100073999999</v>
      </c>
      <c r="L200" s="37">
        <f>SUMIFS(СВЦЭМ!$F$34:$F$777,СВЦЭМ!$A$34:$A$777,$A200,СВЦЭМ!$B$34:$B$777,L$190)+'СЕТ СН'!$F$12-'СЕТ СН'!$F$23</f>
        <v>-496.84979569000001</v>
      </c>
      <c r="M200" s="37">
        <f>SUMIFS(СВЦЭМ!$F$34:$F$777,СВЦЭМ!$A$34:$A$777,$A200,СВЦЭМ!$B$34:$B$777,M$190)+'СЕТ СН'!$F$12-'СЕТ СН'!$F$23</f>
        <v>-497.58944633999999</v>
      </c>
      <c r="N200" s="37">
        <f>SUMIFS(СВЦЭМ!$F$34:$F$777,СВЦЭМ!$A$34:$A$777,$A200,СВЦЭМ!$B$34:$B$777,N$190)+'СЕТ СН'!$F$12-'СЕТ СН'!$F$23</f>
        <v>-497.18889037999998</v>
      </c>
      <c r="O200" s="37">
        <f>SUMIFS(СВЦЭМ!$F$34:$F$777,СВЦЭМ!$A$34:$A$777,$A200,СВЦЭМ!$B$34:$B$777,O$190)+'СЕТ СН'!$F$12-'СЕТ СН'!$F$23</f>
        <v>-496.21647356</v>
      </c>
      <c r="P200" s="37">
        <f>SUMIFS(СВЦЭМ!$F$34:$F$777,СВЦЭМ!$A$34:$A$777,$A200,СВЦЭМ!$B$34:$B$777,P$190)+'СЕТ СН'!$F$12-'СЕТ СН'!$F$23</f>
        <v>-495.13793621000002</v>
      </c>
      <c r="Q200" s="37">
        <f>SUMIFS(СВЦЭМ!$F$34:$F$777,СВЦЭМ!$A$34:$A$777,$A200,СВЦЭМ!$B$34:$B$777,Q$190)+'СЕТ СН'!$F$12-'СЕТ СН'!$F$23</f>
        <v>-493.78787174000001</v>
      </c>
      <c r="R200" s="37">
        <f>SUMIFS(СВЦЭМ!$F$34:$F$777,СВЦЭМ!$A$34:$A$777,$A200,СВЦЭМ!$B$34:$B$777,R$190)+'СЕТ СН'!$F$12-'СЕТ СН'!$F$23</f>
        <v>-494.00070922999998</v>
      </c>
      <c r="S200" s="37">
        <f>SUMIFS(СВЦЭМ!$F$34:$F$777,СВЦЭМ!$A$34:$A$777,$A200,СВЦЭМ!$B$34:$B$777,S$190)+'СЕТ СН'!$F$12-'СЕТ СН'!$F$23</f>
        <v>-496.59218426000001</v>
      </c>
      <c r="T200" s="37">
        <f>SUMIFS(СВЦЭМ!$F$34:$F$777,СВЦЭМ!$A$34:$A$777,$A200,СВЦЭМ!$B$34:$B$777,T$190)+'СЕТ СН'!$F$12-'СЕТ СН'!$F$23</f>
        <v>-497.24429928000001</v>
      </c>
      <c r="U200" s="37">
        <f>SUMIFS(СВЦЭМ!$F$34:$F$777,СВЦЭМ!$A$34:$A$777,$A200,СВЦЭМ!$B$34:$B$777,U$190)+'СЕТ СН'!$F$12-'СЕТ СН'!$F$23</f>
        <v>-497.20432999000002</v>
      </c>
      <c r="V200" s="37">
        <f>SUMIFS(СВЦЭМ!$F$34:$F$777,СВЦЭМ!$A$34:$A$777,$A200,СВЦЭМ!$B$34:$B$777,V$190)+'СЕТ СН'!$F$12-'СЕТ СН'!$F$23</f>
        <v>-497.52201328000001</v>
      </c>
      <c r="W200" s="37">
        <f>SUMIFS(СВЦЭМ!$F$34:$F$777,СВЦЭМ!$A$34:$A$777,$A200,СВЦЭМ!$B$34:$B$777,W$190)+'СЕТ СН'!$F$12-'СЕТ СН'!$F$23</f>
        <v>-497.63136883999999</v>
      </c>
      <c r="X200" s="37">
        <f>SUMIFS(СВЦЭМ!$F$34:$F$777,СВЦЭМ!$A$34:$A$777,$A200,СВЦЭМ!$B$34:$B$777,X$190)+'СЕТ СН'!$F$12-'СЕТ СН'!$F$23</f>
        <v>-495.29628346999999</v>
      </c>
      <c r="Y200" s="37">
        <f>SUMIFS(СВЦЭМ!$F$34:$F$777,СВЦЭМ!$A$34:$A$777,$A200,СВЦЭМ!$B$34:$B$777,Y$190)+'СЕТ СН'!$F$12-'СЕТ СН'!$F$23</f>
        <v>-487.96319488</v>
      </c>
    </row>
    <row r="201" spans="1:25" ht="15.75" x14ac:dyDescent="0.2">
      <c r="A201" s="36">
        <f t="shared" si="5"/>
        <v>42746</v>
      </c>
      <c r="B201" s="37">
        <f>SUMIFS(СВЦЭМ!$F$34:$F$777,СВЦЭМ!$A$34:$A$777,$A201,СВЦЭМ!$B$34:$B$777,B$190)+'СЕТ СН'!$F$12-'СЕТ СН'!$F$23</f>
        <v>-486.13349348999998</v>
      </c>
      <c r="C201" s="37">
        <f>SUMIFS(СВЦЭМ!$F$34:$F$777,СВЦЭМ!$A$34:$A$777,$A201,СВЦЭМ!$B$34:$B$777,C$190)+'СЕТ СН'!$F$12-'СЕТ СН'!$F$23</f>
        <v>-484.88265095999998</v>
      </c>
      <c r="D201" s="37">
        <f>SUMIFS(СВЦЭМ!$F$34:$F$777,СВЦЭМ!$A$34:$A$777,$A201,СВЦЭМ!$B$34:$B$777,D$190)+'СЕТ СН'!$F$12-'СЕТ СН'!$F$23</f>
        <v>-483.96648997</v>
      </c>
      <c r="E201" s="37">
        <f>SUMIFS(СВЦЭМ!$F$34:$F$777,СВЦЭМ!$A$34:$A$777,$A201,СВЦЭМ!$B$34:$B$777,E$190)+'СЕТ СН'!$F$12-'СЕТ СН'!$F$23</f>
        <v>-484.46381932999998</v>
      </c>
      <c r="F201" s="37">
        <f>SUMIFS(СВЦЭМ!$F$34:$F$777,СВЦЭМ!$A$34:$A$777,$A201,СВЦЭМ!$B$34:$B$777,F$190)+'СЕТ СН'!$F$12-'СЕТ СН'!$F$23</f>
        <v>-484.39993663000001</v>
      </c>
      <c r="G201" s="37">
        <f>SUMIFS(СВЦЭМ!$F$34:$F$777,СВЦЭМ!$A$34:$A$777,$A201,СВЦЭМ!$B$34:$B$777,G$190)+'СЕТ СН'!$F$12-'СЕТ СН'!$F$23</f>
        <v>-484.89097674999999</v>
      </c>
      <c r="H201" s="37">
        <f>SUMIFS(СВЦЭМ!$F$34:$F$777,СВЦЭМ!$A$34:$A$777,$A201,СВЦЭМ!$B$34:$B$777,H$190)+'СЕТ СН'!$F$12-'СЕТ СН'!$F$23</f>
        <v>-484.87512943000002</v>
      </c>
      <c r="I201" s="37">
        <f>SUMIFS(СВЦЭМ!$F$34:$F$777,СВЦЭМ!$A$34:$A$777,$A201,СВЦЭМ!$B$34:$B$777,I$190)+'СЕТ СН'!$F$12-'СЕТ СН'!$F$23</f>
        <v>-487.26639244</v>
      </c>
      <c r="J201" s="37">
        <f>SUMIFS(СВЦЭМ!$F$34:$F$777,СВЦЭМ!$A$34:$A$777,$A201,СВЦЭМ!$B$34:$B$777,J$190)+'СЕТ СН'!$F$12-'СЕТ СН'!$F$23</f>
        <v>-493.11950473000002</v>
      </c>
      <c r="K201" s="37">
        <f>SUMIFS(СВЦЭМ!$F$34:$F$777,СВЦЭМ!$A$34:$A$777,$A201,СВЦЭМ!$B$34:$B$777,K$190)+'СЕТ СН'!$F$12-'СЕТ СН'!$F$23</f>
        <v>-491.12137660999997</v>
      </c>
      <c r="L201" s="37">
        <f>SUMIFS(СВЦЭМ!$F$34:$F$777,СВЦЭМ!$A$34:$A$777,$A201,СВЦЭМ!$B$34:$B$777,L$190)+'СЕТ СН'!$F$12-'СЕТ СН'!$F$23</f>
        <v>-487.25757752999999</v>
      </c>
      <c r="M201" s="37">
        <f>SUMIFS(СВЦЭМ!$F$34:$F$777,СВЦЭМ!$A$34:$A$777,$A201,СВЦЭМ!$B$34:$B$777,M$190)+'СЕТ СН'!$F$12-'СЕТ СН'!$F$23</f>
        <v>-487.80705467000001</v>
      </c>
      <c r="N201" s="37">
        <f>SUMIFS(СВЦЭМ!$F$34:$F$777,СВЦЭМ!$A$34:$A$777,$A201,СВЦЭМ!$B$34:$B$777,N$190)+'СЕТ СН'!$F$12-'СЕТ СН'!$F$23</f>
        <v>-489.30502752000001</v>
      </c>
      <c r="O201" s="37">
        <f>SUMIFS(СВЦЭМ!$F$34:$F$777,СВЦЭМ!$A$34:$A$777,$A201,СВЦЭМ!$B$34:$B$777,O$190)+'СЕТ СН'!$F$12-'СЕТ СН'!$F$23</f>
        <v>-489.81231932000003</v>
      </c>
      <c r="P201" s="37">
        <f>SUMIFS(СВЦЭМ!$F$34:$F$777,СВЦЭМ!$A$34:$A$777,$A201,СВЦЭМ!$B$34:$B$777,P$190)+'СЕТ СН'!$F$12-'СЕТ СН'!$F$23</f>
        <v>-490.42231822999997</v>
      </c>
      <c r="Q201" s="37">
        <f>SUMIFS(СВЦЭМ!$F$34:$F$777,СВЦЭМ!$A$34:$A$777,$A201,СВЦЭМ!$B$34:$B$777,Q$190)+'СЕТ СН'!$F$12-'СЕТ СН'!$F$23</f>
        <v>-491.02938303999997</v>
      </c>
      <c r="R201" s="37">
        <f>SUMIFS(СВЦЭМ!$F$34:$F$777,СВЦЭМ!$A$34:$A$777,$A201,СВЦЭМ!$B$34:$B$777,R$190)+'СЕТ СН'!$F$12-'СЕТ СН'!$F$23</f>
        <v>-490.92688950000002</v>
      </c>
      <c r="S201" s="37">
        <f>SUMIFS(СВЦЭМ!$F$34:$F$777,СВЦЭМ!$A$34:$A$777,$A201,СВЦЭМ!$B$34:$B$777,S$190)+'СЕТ СН'!$F$12-'СЕТ СН'!$F$23</f>
        <v>-492.56847524</v>
      </c>
      <c r="T201" s="37">
        <f>SUMIFS(СВЦЭМ!$F$34:$F$777,СВЦЭМ!$A$34:$A$777,$A201,СВЦЭМ!$B$34:$B$777,T$190)+'СЕТ СН'!$F$12-'СЕТ СН'!$F$23</f>
        <v>-499.35570229000001</v>
      </c>
      <c r="U201" s="37">
        <f>SUMIFS(СВЦЭМ!$F$34:$F$777,СВЦЭМ!$A$34:$A$777,$A201,СВЦЭМ!$B$34:$B$777,U$190)+'СЕТ СН'!$F$12-'СЕТ СН'!$F$23</f>
        <v>-499.45122735000001</v>
      </c>
      <c r="V201" s="37">
        <f>SUMIFS(СВЦЭМ!$F$34:$F$777,СВЦЭМ!$A$34:$A$777,$A201,СВЦЭМ!$B$34:$B$777,V$190)+'СЕТ СН'!$F$12-'СЕТ СН'!$F$23</f>
        <v>-499.29546528999998</v>
      </c>
      <c r="W201" s="37">
        <f>SUMIFS(СВЦЭМ!$F$34:$F$777,СВЦЭМ!$A$34:$A$777,$A201,СВЦЭМ!$B$34:$B$777,W$190)+'СЕТ СН'!$F$12-'СЕТ СН'!$F$23</f>
        <v>-497.76996012000001</v>
      </c>
      <c r="X201" s="37">
        <f>SUMIFS(СВЦЭМ!$F$34:$F$777,СВЦЭМ!$A$34:$A$777,$A201,СВЦЭМ!$B$34:$B$777,X$190)+'СЕТ СН'!$F$12-'СЕТ СН'!$F$23</f>
        <v>-494.9957976</v>
      </c>
      <c r="Y201" s="37">
        <f>SUMIFS(СВЦЭМ!$F$34:$F$777,СВЦЭМ!$A$34:$A$777,$A201,СВЦЭМ!$B$34:$B$777,Y$190)+'СЕТ СН'!$F$12-'СЕТ СН'!$F$23</f>
        <v>-492.53013034999998</v>
      </c>
    </row>
    <row r="202" spans="1:25" ht="15.75" x14ac:dyDescent="0.2">
      <c r="A202" s="36">
        <f t="shared" si="5"/>
        <v>42747</v>
      </c>
      <c r="B202" s="37">
        <f>SUMIFS(СВЦЭМ!$F$34:$F$777,СВЦЭМ!$A$34:$A$777,$A202,СВЦЭМ!$B$34:$B$777,B$190)+'СЕТ СН'!$F$12-'СЕТ СН'!$F$23</f>
        <v>-489.31772530000001</v>
      </c>
      <c r="C202" s="37">
        <f>SUMIFS(СВЦЭМ!$F$34:$F$777,СВЦЭМ!$A$34:$A$777,$A202,СВЦЭМ!$B$34:$B$777,C$190)+'СЕТ СН'!$F$12-'СЕТ СН'!$F$23</f>
        <v>-485.42011731000002</v>
      </c>
      <c r="D202" s="37">
        <f>SUMIFS(СВЦЭМ!$F$34:$F$777,СВЦЭМ!$A$34:$A$777,$A202,СВЦЭМ!$B$34:$B$777,D$190)+'СЕТ СН'!$F$12-'СЕТ СН'!$F$23</f>
        <v>-484.17742284999997</v>
      </c>
      <c r="E202" s="37">
        <f>SUMIFS(СВЦЭМ!$F$34:$F$777,СВЦЭМ!$A$34:$A$777,$A202,СВЦЭМ!$B$34:$B$777,E$190)+'СЕТ СН'!$F$12-'СЕТ СН'!$F$23</f>
        <v>-483.91241864</v>
      </c>
      <c r="F202" s="37">
        <f>SUMIFS(СВЦЭМ!$F$34:$F$777,СВЦЭМ!$A$34:$A$777,$A202,СВЦЭМ!$B$34:$B$777,F$190)+'СЕТ СН'!$F$12-'СЕТ СН'!$F$23</f>
        <v>-484.15182088</v>
      </c>
      <c r="G202" s="37">
        <f>SUMIFS(СВЦЭМ!$F$34:$F$777,СВЦЭМ!$A$34:$A$777,$A202,СВЦЭМ!$B$34:$B$777,G$190)+'СЕТ СН'!$F$12-'СЕТ СН'!$F$23</f>
        <v>-483.89137598000002</v>
      </c>
      <c r="H202" s="37">
        <f>SUMIFS(СВЦЭМ!$F$34:$F$777,СВЦЭМ!$A$34:$A$777,$A202,СВЦЭМ!$B$34:$B$777,H$190)+'СЕТ СН'!$F$12-'СЕТ СН'!$F$23</f>
        <v>-483.79155445999999</v>
      </c>
      <c r="I202" s="37">
        <f>SUMIFS(СВЦЭМ!$F$34:$F$777,СВЦЭМ!$A$34:$A$777,$A202,СВЦЭМ!$B$34:$B$777,I$190)+'СЕТ СН'!$F$12-'СЕТ СН'!$F$23</f>
        <v>-487.89105498000004</v>
      </c>
      <c r="J202" s="37">
        <f>SUMIFS(СВЦЭМ!$F$34:$F$777,СВЦЭМ!$A$34:$A$777,$A202,СВЦЭМ!$B$34:$B$777,J$190)+'СЕТ СН'!$F$12-'СЕТ СН'!$F$23</f>
        <v>-494.59366784999997</v>
      </c>
      <c r="K202" s="37">
        <f>SUMIFS(СВЦЭМ!$F$34:$F$777,СВЦЭМ!$A$34:$A$777,$A202,СВЦЭМ!$B$34:$B$777,K$190)+'СЕТ СН'!$F$12-'СЕТ СН'!$F$23</f>
        <v>-495.95329974999999</v>
      </c>
      <c r="L202" s="37">
        <f>SUMIFS(СВЦЭМ!$F$34:$F$777,СВЦЭМ!$A$34:$A$777,$A202,СВЦЭМ!$B$34:$B$777,L$190)+'СЕТ СН'!$F$12-'СЕТ СН'!$F$23</f>
        <v>-495.56940243999998</v>
      </c>
      <c r="M202" s="37">
        <f>SUMIFS(СВЦЭМ!$F$34:$F$777,СВЦЭМ!$A$34:$A$777,$A202,СВЦЭМ!$B$34:$B$777,M$190)+'СЕТ СН'!$F$12-'СЕТ СН'!$F$23</f>
        <v>-495.01025245</v>
      </c>
      <c r="N202" s="37">
        <f>SUMIFS(СВЦЭМ!$F$34:$F$777,СВЦЭМ!$A$34:$A$777,$A202,СВЦЭМ!$B$34:$B$777,N$190)+'СЕТ СН'!$F$12-'СЕТ СН'!$F$23</f>
        <v>-495.97312262000003</v>
      </c>
      <c r="O202" s="37">
        <f>SUMIFS(СВЦЭМ!$F$34:$F$777,СВЦЭМ!$A$34:$A$777,$A202,СВЦЭМ!$B$34:$B$777,O$190)+'СЕТ СН'!$F$12-'СЕТ СН'!$F$23</f>
        <v>-495.47995364000002</v>
      </c>
      <c r="P202" s="37">
        <f>SUMIFS(СВЦЭМ!$F$34:$F$777,СВЦЭМ!$A$34:$A$777,$A202,СВЦЭМ!$B$34:$B$777,P$190)+'СЕТ СН'!$F$12-'СЕТ СН'!$F$23</f>
        <v>-494.95135042999999</v>
      </c>
      <c r="Q202" s="37">
        <f>SUMIFS(СВЦЭМ!$F$34:$F$777,СВЦЭМ!$A$34:$A$777,$A202,СВЦЭМ!$B$34:$B$777,Q$190)+'СЕТ СН'!$F$12-'СЕТ СН'!$F$23</f>
        <v>-495.25441498999999</v>
      </c>
      <c r="R202" s="37">
        <f>SUMIFS(СВЦЭМ!$F$34:$F$777,СВЦЭМ!$A$34:$A$777,$A202,СВЦЭМ!$B$34:$B$777,R$190)+'СЕТ СН'!$F$12-'СЕТ СН'!$F$23</f>
        <v>-494.97894916000001</v>
      </c>
      <c r="S202" s="37">
        <f>SUMIFS(СВЦЭМ!$F$34:$F$777,СВЦЭМ!$A$34:$A$777,$A202,СВЦЭМ!$B$34:$B$777,S$190)+'СЕТ СН'!$F$12-'СЕТ СН'!$F$23</f>
        <v>-493.44298605</v>
      </c>
      <c r="T202" s="37">
        <f>SUMIFS(СВЦЭМ!$F$34:$F$777,СВЦЭМ!$A$34:$A$777,$A202,СВЦЭМ!$B$34:$B$777,T$190)+'СЕТ СН'!$F$12-'СЕТ СН'!$F$23</f>
        <v>-493.70034828000001</v>
      </c>
      <c r="U202" s="37">
        <f>SUMIFS(СВЦЭМ!$F$34:$F$777,СВЦЭМ!$A$34:$A$777,$A202,СВЦЭМ!$B$34:$B$777,U$190)+'СЕТ СН'!$F$12-'СЕТ СН'!$F$23</f>
        <v>-493.39379380000003</v>
      </c>
      <c r="V202" s="37">
        <f>SUMIFS(СВЦЭМ!$F$34:$F$777,СВЦЭМ!$A$34:$A$777,$A202,СВЦЭМ!$B$34:$B$777,V$190)+'СЕТ СН'!$F$12-'СЕТ СН'!$F$23</f>
        <v>-492.90471276</v>
      </c>
      <c r="W202" s="37">
        <f>SUMIFS(СВЦЭМ!$F$34:$F$777,СВЦЭМ!$A$34:$A$777,$A202,СВЦЭМ!$B$34:$B$777,W$190)+'СЕТ СН'!$F$12-'СЕТ СН'!$F$23</f>
        <v>-492.23945026000001</v>
      </c>
      <c r="X202" s="37">
        <f>SUMIFS(СВЦЭМ!$F$34:$F$777,СВЦЭМ!$A$34:$A$777,$A202,СВЦЭМ!$B$34:$B$777,X$190)+'СЕТ СН'!$F$12-'СЕТ СН'!$F$23</f>
        <v>-499.15722771999998</v>
      </c>
      <c r="Y202" s="37">
        <f>SUMIFS(СВЦЭМ!$F$34:$F$777,СВЦЭМ!$A$34:$A$777,$A202,СВЦЭМ!$B$34:$B$777,Y$190)+'СЕТ СН'!$F$12-'СЕТ СН'!$F$23</f>
        <v>-492.45563446</v>
      </c>
    </row>
    <row r="203" spans="1:25" ht="15.75" x14ac:dyDescent="0.2">
      <c r="A203" s="36">
        <f t="shared" si="5"/>
        <v>42748</v>
      </c>
      <c r="B203" s="37">
        <f>SUMIFS(СВЦЭМ!$F$34:$F$777,СВЦЭМ!$A$34:$A$777,$A203,СВЦЭМ!$B$34:$B$777,B$190)+'СЕТ СН'!$F$12-'СЕТ СН'!$F$23</f>
        <v>-482.49735650000002</v>
      </c>
      <c r="C203" s="37">
        <f>SUMIFS(СВЦЭМ!$F$34:$F$777,СВЦЭМ!$A$34:$A$777,$A203,СВЦЭМ!$B$34:$B$777,C$190)+'СЕТ СН'!$F$12-'СЕТ СН'!$F$23</f>
        <v>-479.27207513999997</v>
      </c>
      <c r="D203" s="37">
        <f>SUMIFS(СВЦЭМ!$F$34:$F$777,СВЦЭМ!$A$34:$A$777,$A203,СВЦЭМ!$B$34:$B$777,D$190)+'СЕТ СН'!$F$12-'СЕТ СН'!$F$23</f>
        <v>-476.8148956</v>
      </c>
      <c r="E203" s="37">
        <f>SUMIFS(СВЦЭМ!$F$34:$F$777,СВЦЭМ!$A$34:$A$777,$A203,СВЦЭМ!$B$34:$B$777,E$190)+'СЕТ СН'!$F$12-'СЕТ СН'!$F$23</f>
        <v>-475.53606938000001</v>
      </c>
      <c r="F203" s="37">
        <f>SUMIFS(СВЦЭМ!$F$34:$F$777,СВЦЭМ!$A$34:$A$777,$A203,СВЦЭМ!$B$34:$B$777,F$190)+'СЕТ СН'!$F$12-'СЕТ СН'!$F$23</f>
        <v>-475.69329872000003</v>
      </c>
      <c r="G203" s="37">
        <f>SUMIFS(СВЦЭМ!$F$34:$F$777,СВЦЭМ!$A$34:$A$777,$A203,СВЦЭМ!$B$34:$B$777,G$190)+'СЕТ СН'!$F$12-'СЕТ СН'!$F$23</f>
        <v>-477.33647844000001</v>
      </c>
      <c r="H203" s="37">
        <f>SUMIFS(СВЦЭМ!$F$34:$F$777,СВЦЭМ!$A$34:$A$777,$A203,СВЦЭМ!$B$34:$B$777,H$190)+'СЕТ СН'!$F$12-'СЕТ СН'!$F$23</f>
        <v>-482.40516195999999</v>
      </c>
      <c r="I203" s="37">
        <f>SUMIFS(СВЦЭМ!$F$34:$F$777,СВЦЭМ!$A$34:$A$777,$A203,СВЦЭМ!$B$34:$B$777,I$190)+'СЕТ СН'!$F$12-'СЕТ СН'!$F$23</f>
        <v>-486.54855628999996</v>
      </c>
      <c r="J203" s="37">
        <f>SUMIFS(СВЦЭМ!$F$34:$F$777,СВЦЭМ!$A$34:$A$777,$A203,СВЦЭМ!$B$34:$B$777,J$190)+'СЕТ СН'!$F$12-'СЕТ СН'!$F$23</f>
        <v>-487.35802417000002</v>
      </c>
      <c r="K203" s="37">
        <f>SUMIFS(СВЦЭМ!$F$34:$F$777,СВЦЭМ!$A$34:$A$777,$A203,СВЦЭМ!$B$34:$B$777,K$190)+'СЕТ СН'!$F$12-'СЕТ СН'!$F$23</f>
        <v>-490.36347946000001</v>
      </c>
      <c r="L203" s="37">
        <f>SUMIFS(СВЦЭМ!$F$34:$F$777,СВЦЭМ!$A$34:$A$777,$A203,СВЦЭМ!$B$34:$B$777,L$190)+'СЕТ СН'!$F$12-'СЕТ СН'!$F$23</f>
        <v>-491.79174948000002</v>
      </c>
      <c r="M203" s="37">
        <f>SUMIFS(СВЦЭМ!$F$34:$F$777,СВЦЭМ!$A$34:$A$777,$A203,СВЦЭМ!$B$34:$B$777,M$190)+'СЕТ СН'!$F$12-'СЕТ СН'!$F$23</f>
        <v>-492.41303608999999</v>
      </c>
      <c r="N203" s="37">
        <f>SUMIFS(СВЦЭМ!$F$34:$F$777,СВЦЭМ!$A$34:$A$777,$A203,СВЦЭМ!$B$34:$B$777,N$190)+'СЕТ СН'!$F$12-'СЕТ СН'!$F$23</f>
        <v>-491.78863364</v>
      </c>
      <c r="O203" s="37">
        <f>SUMIFS(СВЦЭМ!$F$34:$F$777,СВЦЭМ!$A$34:$A$777,$A203,СВЦЭМ!$B$34:$B$777,O$190)+'СЕТ СН'!$F$12-'СЕТ СН'!$F$23</f>
        <v>-491.28975802000002</v>
      </c>
      <c r="P203" s="37">
        <f>SUMIFS(СВЦЭМ!$F$34:$F$777,СВЦЭМ!$A$34:$A$777,$A203,СВЦЭМ!$B$34:$B$777,P$190)+'СЕТ СН'!$F$12-'СЕТ СН'!$F$23</f>
        <v>-491.06410930999999</v>
      </c>
      <c r="Q203" s="37">
        <f>SUMIFS(СВЦЭМ!$F$34:$F$777,СВЦЭМ!$A$34:$A$777,$A203,СВЦЭМ!$B$34:$B$777,Q$190)+'СЕТ СН'!$F$12-'СЕТ СН'!$F$23</f>
        <v>-490.76227160999997</v>
      </c>
      <c r="R203" s="37">
        <f>SUMIFS(СВЦЭМ!$F$34:$F$777,СВЦЭМ!$A$34:$A$777,$A203,СВЦЭМ!$B$34:$B$777,R$190)+'СЕТ СН'!$F$12-'СЕТ СН'!$F$23</f>
        <v>-490.79020783999999</v>
      </c>
      <c r="S203" s="37">
        <f>SUMIFS(СВЦЭМ!$F$34:$F$777,СВЦЭМ!$A$34:$A$777,$A203,СВЦЭМ!$B$34:$B$777,S$190)+'СЕТ СН'!$F$12-'СЕТ СН'!$F$23</f>
        <v>-490.29754078000002</v>
      </c>
      <c r="T203" s="37">
        <f>SUMIFS(СВЦЭМ!$F$34:$F$777,СВЦЭМ!$A$34:$A$777,$A203,СВЦЭМ!$B$34:$B$777,T$190)+'СЕТ СН'!$F$12-'СЕТ СН'!$F$23</f>
        <v>-490.90875978999998</v>
      </c>
      <c r="U203" s="37">
        <f>SUMIFS(СВЦЭМ!$F$34:$F$777,СВЦЭМ!$A$34:$A$777,$A203,СВЦЭМ!$B$34:$B$777,U$190)+'СЕТ СН'!$F$12-'СЕТ СН'!$F$23</f>
        <v>-490.79220320000002</v>
      </c>
      <c r="V203" s="37">
        <f>SUMIFS(СВЦЭМ!$F$34:$F$777,СВЦЭМ!$A$34:$A$777,$A203,СВЦЭМ!$B$34:$B$777,V$190)+'СЕТ СН'!$F$12-'СЕТ СН'!$F$23</f>
        <v>-489.51947158000002</v>
      </c>
      <c r="W203" s="37">
        <f>SUMIFS(СВЦЭМ!$F$34:$F$777,СВЦЭМ!$A$34:$A$777,$A203,СВЦЭМ!$B$34:$B$777,W$190)+'СЕТ СН'!$F$12-'СЕТ СН'!$F$23</f>
        <v>-489.66324874999998</v>
      </c>
      <c r="X203" s="37">
        <f>SUMIFS(СВЦЭМ!$F$34:$F$777,СВЦЭМ!$A$34:$A$777,$A203,СВЦЭМ!$B$34:$B$777,X$190)+'СЕТ СН'!$F$12-'СЕТ СН'!$F$23</f>
        <v>-488.60796608999999</v>
      </c>
      <c r="Y203" s="37">
        <f>SUMIFS(СВЦЭМ!$F$34:$F$777,СВЦЭМ!$A$34:$A$777,$A203,СВЦЭМ!$B$34:$B$777,Y$190)+'СЕТ СН'!$F$12-'СЕТ СН'!$F$23</f>
        <v>-488.12231715999997</v>
      </c>
    </row>
    <row r="204" spans="1:25" ht="15.75" x14ac:dyDescent="0.2">
      <c r="A204" s="36">
        <f t="shared" si="5"/>
        <v>42749</v>
      </c>
      <c r="B204" s="37">
        <f>SUMIFS(СВЦЭМ!$F$34:$F$777,СВЦЭМ!$A$34:$A$777,$A204,СВЦЭМ!$B$34:$B$777,B$190)+'СЕТ СН'!$F$12-'СЕТ СН'!$F$23</f>
        <v>-487.09285525999996</v>
      </c>
      <c r="C204" s="37">
        <f>SUMIFS(СВЦЭМ!$F$34:$F$777,СВЦЭМ!$A$34:$A$777,$A204,СВЦЭМ!$B$34:$B$777,C$190)+'СЕТ СН'!$F$12-'СЕТ СН'!$F$23</f>
        <v>-486.73479832999999</v>
      </c>
      <c r="D204" s="37">
        <f>SUMIFS(СВЦЭМ!$F$34:$F$777,СВЦЭМ!$A$34:$A$777,$A204,СВЦЭМ!$B$34:$B$777,D$190)+'СЕТ СН'!$F$12-'СЕТ СН'!$F$23</f>
        <v>-486.89150024000003</v>
      </c>
      <c r="E204" s="37">
        <f>SUMIFS(СВЦЭМ!$F$34:$F$777,СВЦЭМ!$A$34:$A$777,$A204,СВЦЭМ!$B$34:$B$777,E$190)+'СЕТ СН'!$F$12-'СЕТ СН'!$F$23</f>
        <v>-485.67502437000002</v>
      </c>
      <c r="F204" s="37">
        <f>SUMIFS(СВЦЭМ!$F$34:$F$777,СВЦЭМ!$A$34:$A$777,$A204,СВЦЭМ!$B$34:$B$777,F$190)+'СЕТ СН'!$F$12-'СЕТ СН'!$F$23</f>
        <v>-485.36059467000001</v>
      </c>
      <c r="G204" s="37">
        <f>SUMIFS(СВЦЭМ!$F$34:$F$777,СВЦЭМ!$A$34:$A$777,$A204,СВЦЭМ!$B$34:$B$777,G$190)+'СЕТ СН'!$F$12-'СЕТ СН'!$F$23</f>
        <v>-485.989058</v>
      </c>
      <c r="H204" s="37">
        <f>SUMIFS(СВЦЭМ!$F$34:$F$777,СВЦЭМ!$A$34:$A$777,$A204,СВЦЭМ!$B$34:$B$777,H$190)+'СЕТ СН'!$F$12-'СЕТ СН'!$F$23</f>
        <v>-486.99869648000004</v>
      </c>
      <c r="I204" s="37">
        <f>SUMIFS(СВЦЭМ!$F$34:$F$777,СВЦЭМ!$A$34:$A$777,$A204,СВЦЭМ!$B$34:$B$777,I$190)+'СЕТ СН'!$F$12-'СЕТ СН'!$F$23</f>
        <v>-486.83877068999999</v>
      </c>
      <c r="J204" s="37">
        <f>SUMIFS(СВЦЭМ!$F$34:$F$777,СВЦЭМ!$A$34:$A$777,$A204,СВЦЭМ!$B$34:$B$777,J$190)+'СЕТ СН'!$F$12-'СЕТ СН'!$F$23</f>
        <v>-487.96233311999998</v>
      </c>
      <c r="K204" s="37">
        <f>SUMIFS(СВЦЭМ!$F$34:$F$777,СВЦЭМ!$A$34:$A$777,$A204,СВЦЭМ!$B$34:$B$777,K$190)+'СЕТ СН'!$F$12-'СЕТ СН'!$F$23</f>
        <v>-492.10949194</v>
      </c>
      <c r="L204" s="37">
        <f>SUMIFS(СВЦЭМ!$F$34:$F$777,СВЦЭМ!$A$34:$A$777,$A204,СВЦЭМ!$B$34:$B$777,L$190)+'СЕТ СН'!$F$12-'СЕТ СН'!$F$23</f>
        <v>-492.42183289000002</v>
      </c>
      <c r="M204" s="37">
        <f>SUMIFS(СВЦЭМ!$F$34:$F$777,СВЦЭМ!$A$34:$A$777,$A204,СВЦЭМ!$B$34:$B$777,M$190)+'СЕТ СН'!$F$12-'СЕТ СН'!$F$23</f>
        <v>-493.00092990000002</v>
      </c>
      <c r="N204" s="37">
        <f>SUMIFS(СВЦЭМ!$F$34:$F$777,СВЦЭМ!$A$34:$A$777,$A204,СВЦЭМ!$B$34:$B$777,N$190)+'СЕТ СН'!$F$12-'СЕТ СН'!$F$23</f>
        <v>-492.36334386999999</v>
      </c>
      <c r="O204" s="37">
        <f>SUMIFS(СВЦЭМ!$F$34:$F$777,СВЦЭМ!$A$34:$A$777,$A204,СВЦЭМ!$B$34:$B$777,O$190)+'СЕТ СН'!$F$12-'СЕТ СН'!$F$23</f>
        <v>-492.21748264000001</v>
      </c>
      <c r="P204" s="37">
        <f>SUMIFS(СВЦЭМ!$F$34:$F$777,СВЦЭМ!$A$34:$A$777,$A204,СВЦЭМ!$B$34:$B$777,P$190)+'СЕТ СН'!$F$12-'СЕТ СН'!$F$23</f>
        <v>-491.77625477999999</v>
      </c>
      <c r="Q204" s="37">
        <f>SUMIFS(СВЦЭМ!$F$34:$F$777,СВЦЭМ!$A$34:$A$777,$A204,СВЦЭМ!$B$34:$B$777,Q$190)+'СЕТ СН'!$F$12-'СЕТ СН'!$F$23</f>
        <v>-491.26542486</v>
      </c>
      <c r="R204" s="37">
        <f>SUMIFS(СВЦЭМ!$F$34:$F$777,СВЦЭМ!$A$34:$A$777,$A204,СВЦЭМ!$B$34:$B$777,R$190)+'СЕТ СН'!$F$12-'СЕТ СН'!$F$23</f>
        <v>-491.45694176000001</v>
      </c>
      <c r="S204" s="37">
        <f>SUMIFS(СВЦЭМ!$F$34:$F$777,СВЦЭМ!$A$34:$A$777,$A204,СВЦЭМ!$B$34:$B$777,S$190)+'СЕТ СН'!$F$12-'СЕТ СН'!$F$23</f>
        <v>-492.87760133</v>
      </c>
      <c r="T204" s="37">
        <f>SUMIFS(СВЦЭМ!$F$34:$F$777,СВЦЭМ!$A$34:$A$777,$A204,СВЦЭМ!$B$34:$B$777,T$190)+'СЕТ СН'!$F$12-'СЕТ СН'!$F$23</f>
        <v>-493.45197655999999</v>
      </c>
      <c r="U204" s="37">
        <f>SUMIFS(СВЦЭМ!$F$34:$F$777,СВЦЭМ!$A$34:$A$777,$A204,СВЦЭМ!$B$34:$B$777,U$190)+'СЕТ СН'!$F$12-'СЕТ СН'!$F$23</f>
        <v>-493.39947169999999</v>
      </c>
      <c r="V204" s="37">
        <f>SUMIFS(СВЦЭМ!$F$34:$F$777,СВЦЭМ!$A$34:$A$777,$A204,СВЦЭМ!$B$34:$B$777,V$190)+'СЕТ СН'!$F$12-'СЕТ СН'!$F$23</f>
        <v>-493.05981715000001</v>
      </c>
      <c r="W204" s="37">
        <f>SUMIFS(СВЦЭМ!$F$34:$F$777,СВЦЭМ!$A$34:$A$777,$A204,СВЦЭМ!$B$34:$B$777,W$190)+'СЕТ СН'!$F$12-'СЕТ СН'!$F$23</f>
        <v>-491.18092724000002</v>
      </c>
      <c r="X204" s="37">
        <f>SUMIFS(СВЦЭМ!$F$34:$F$777,СВЦЭМ!$A$34:$A$777,$A204,СВЦЭМ!$B$34:$B$777,X$190)+'СЕТ СН'!$F$12-'СЕТ СН'!$F$23</f>
        <v>-490.62924597</v>
      </c>
      <c r="Y204" s="37">
        <f>SUMIFS(СВЦЭМ!$F$34:$F$777,СВЦЭМ!$A$34:$A$777,$A204,СВЦЭМ!$B$34:$B$777,Y$190)+'СЕТ СН'!$F$12-'СЕТ СН'!$F$23</f>
        <v>-489.31639065000002</v>
      </c>
    </row>
    <row r="205" spans="1:25" ht="15.75" x14ac:dyDescent="0.2">
      <c r="A205" s="36">
        <f t="shared" si="5"/>
        <v>42750</v>
      </c>
      <c r="B205" s="37">
        <f>SUMIFS(СВЦЭМ!$F$34:$F$777,СВЦЭМ!$A$34:$A$777,$A205,СВЦЭМ!$B$34:$B$777,B$190)+'СЕТ СН'!$F$12-'СЕТ СН'!$F$23</f>
        <v>-490.79180642</v>
      </c>
      <c r="C205" s="37">
        <f>SUMIFS(СВЦЭМ!$F$34:$F$777,СВЦЭМ!$A$34:$A$777,$A205,СВЦЭМ!$B$34:$B$777,C$190)+'СЕТ СН'!$F$12-'СЕТ СН'!$F$23</f>
        <v>-487.04443366999999</v>
      </c>
      <c r="D205" s="37">
        <f>SUMIFS(СВЦЭМ!$F$34:$F$777,СВЦЭМ!$A$34:$A$777,$A205,СВЦЭМ!$B$34:$B$777,D$190)+'СЕТ СН'!$F$12-'СЕТ СН'!$F$23</f>
        <v>-484.89268046000001</v>
      </c>
      <c r="E205" s="37">
        <f>SUMIFS(СВЦЭМ!$F$34:$F$777,СВЦЭМ!$A$34:$A$777,$A205,СВЦЭМ!$B$34:$B$777,E$190)+'СЕТ СН'!$F$12-'СЕТ СН'!$F$23</f>
        <v>-483.59493361</v>
      </c>
      <c r="F205" s="37">
        <f>SUMIFS(СВЦЭМ!$F$34:$F$777,СВЦЭМ!$A$34:$A$777,$A205,СВЦЭМ!$B$34:$B$777,F$190)+'СЕТ СН'!$F$12-'СЕТ СН'!$F$23</f>
        <v>-483.40900816999999</v>
      </c>
      <c r="G205" s="37">
        <f>SUMIFS(СВЦЭМ!$F$34:$F$777,СВЦЭМ!$A$34:$A$777,$A205,СВЦЭМ!$B$34:$B$777,G$190)+'СЕТ СН'!$F$12-'СЕТ СН'!$F$23</f>
        <v>-484.10908081000002</v>
      </c>
      <c r="H205" s="37">
        <f>SUMIFS(СВЦЭМ!$F$34:$F$777,СВЦЭМ!$A$34:$A$777,$A205,СВЦЭМ!$B$34:$B$777,H$190)+'СЕТ СН'!$F$12-'СЕТ СН'!$F$23</f>
        <v>-485.54374899999999</v>
      </c>
      <c r="I205" s="37">
        <f>SUMIFS(СВЦЭМ!$F$34:$F$777,СВЦЭМ!$A$34:$A$777,$A205,СВЦЭМ!$B$34:$B$777,I$190)+'СЕТ СН'!$F$12-'СЕТ СН'!$F$23</f>
        <v>-485.66954927</v>
      </c>
      <c r="J205" s="37">
        <f>SUMIFS(СВЦЭМ!$F$34:$F$777,СВЦЭМ!$A$34:$A$777,$A205,СВЦЭМ!$B$34:$B$777,J$190)+'СЕТ СН'!$F$12-'СЕТ СН'!$F$23</f>
        <v>-488.31354969</v>
      </c>
      <c r="K205" s="37">
        <f>SUMIFS(СВЦЭМ!$F$34:$F$777,СВЦЭМ!$A$34:$A$777,$A205,СВЦЭМ!$B$34:$B$777,K$190)+'СЕТ СН'!$F$12-'СЕТ СН'!$F$23</f>
        <v>-492.59235448999999</v>
      </c>
      <c r="L205" s="37">
        <f>SUMIFS(СВЦЭМ!$F$34:$F$777,СВЦЭМ!$A$34:$A$777,$A205,СВЦЭМ!$B$34:$B$777,L$190)+'СЕТ СН'!$F$12-'СЕТ СН'!$F$23</f>
        <v>-492.64943241999998</v>
      </c>
      <c r="M205" s="37">
        <f>SUMIFS(СВЦЭМ!$F$34:$F$777,СВЦЭМ!$A$34:$A$777,$A205,СВЦЭМ!$B$34:$B$777,M$190)+'СЕТ СН'!$F$12-'СЕТ СН'!$F$23</f>
        <v>-493.09230323999998</v>
      </c>
      <c r="N205" s="37">
        <f>SUMIFS(СВЦЭМ!$F$34:$F$777,СВЦЭМ!$A$34:$A$777,$A205,СВЦЭМ!$B$34:$B$777,N$190)+'СЕТ СН'!$F$12-'СЕТ СН'!$F$23</f>
        <v>-493.68099952</v>
      </c>
      <c r="O205" s="37">
        <f>SUMIFS(СВЦЭМ!$F$34:$F$777,СВЦЭМ!$A$34:$A$777,$A205,СВЦЭМ!$B$34:$B$777,O$190)+'СЕТ СН'!$F$12-'СЕТ СН'!$F$23</f>
        <v>-493.92115150000001</v>
      </c>
      <c r="P205" s="37">
        <f>SUMIFS(СВЦЭМ!$F$34:$F$777,СВЦЭМ!$A$34:$A$777,$A205,СВЦЭМ!$B$34:$B$777,P$190)+'СЕТ СН'!$F$12-'СЕТ СН'!$F$23</f>
        <v>-493.90953244000002</v>
      </c>
      <c r="Q205" s="37">
        <f>SUMIFS(СВЦЭМ!$F$34:$F$777,СВЦЭМ!$A$34:$A$777,$A205,СВЦЭМ!$B$34:$B$777,Q$190)+'СЕТ СН'!$F$12-'СЕТ СН'!$F$23</f>
        <v>-493.76796168999999</v>
      </c>
      <c r="R205" s="37">
        <f>SUMIFS(СВЦЭМ!$F$34:$F$777,СВЦЭМ!$A$34:$A$777,$A205,СВЦЭМ!$B$34:$B$777,R$190)+'СЕТ СН'!$F$12-'СЕТ СН'!$F$23</f>
        <v>-493.80676872999999</v>
      </c>
      <c r="S205" s="37">
        <f>SUMIFS(СВЦЭМ!$F$34:$F$777,СВЦЭМ!$A$34:$A$777,$A205,СВЦЭМ!$B$34:$B$777,S$190)+'СЕТ СН'!$F$12-'СЕТ СН'!$F$23</f>
        <v>-493.15713242999999</v>
      </c>
      <c r="T205" s="37">
        <f>SUMIFS(СВЦЭМ!$F$34:$F$777,СВЦЭМ!$A$34:$A$777,$A205,СВЦЭМ!$B$34:$B$777,T$190)+'СЕТ СН'!$F$12-'СЕТ СН'!$F$23</f>
        <v>-493.09182212000002</v>
      </c>
      <c r="U205" s="37">
        <f>SUMIFS(СВЦЭМ!$F$34:$F$777,СВЦЭМ!$A$34:$A$777,$A205,СВЦЭМ!$B$34:$B$777,U$190)+'СЕТ СН'!$F$12-'СЕТ СН'!$F$23</f>
        <v>-493.05056323999997</v>
      </c>
      <c r="V205" s="37">
        <f>SUMIFS(СВЦЭМ!$F$34:$F$777,СВЦЭМ!$A$34:$A$777,$A205,СВЦЭМ!$B$34:$B$777,V$190)+'СЕТ СН'!$F$12-'СЕТ СН'!$F$23</f>
        <v>-492.83829987000001</v>
      </c>
      <c r="W205" s="37">
        <f>SUMIFS(СВЦЭМ!$F$34:$F$777,СВЦЭМ!$A$34:$A$777,$A205,СВЦЭМ!$B$34:$B$777,W$190)+'СЕТ СН'!$F$12-'СЕТ СН'!$F$23</f>
        <v>-493.29720788999998</v>
      </c>
      <c r="X205" s="37">
        <f>SUMIFS(СВЦЭМ!$F$34:$F$777,СВЦЭМ!$A$34:$A$777,$A205,СВЦЭМ!$B$34:$B$777,X$190)+'СЕТ СН'!$F$12-'СЕТ СН'!$F$23</f>
        <v>-493.73441836000001</v>
      </c>
      <c r="Y205" s="37">
        <f>SUMIFS(СВЦЭМ!$F$34:$F$777,СВЦЭМ!$A$34:$A$777,$A205,СВЦЭМ!$B$34:$B$777,Y$190)+'СЕТ СН'!$F$12-'СЕТ СН'!$F$23</f>
        <v>-492.35999400999998</v>
      </c>
    </row>
    <row r="206" spans="1:25" ht="15.75" x14ac:dyDescent="0.2">
      <c r="A206" s="36">
        <f t="shared" si="5"/>
        <v>42751</v>
      </c>
      <c r="B206" s="37">
        <f>SUMIFS(СВЦЭМ!$F$34:$F$777,СВЦЭМ!$A$34:$A$777,$A206,СВЦЭМ!$B$34:$B$777,B$190)+'СЕТ СН'!$F$12-'СЕТ СН'!$F$23</f>
        <v>-488.96715795</v>
      </c>
      <c r="C206" s="37">
        <f>SUMIFS(СВЦЭМ!$F$34:$F$777,СВЦЭМ!$A$34:$A$777,$A206,СВЦЭМ!$B$34:$B$777,C$190)+'СЕТ СН'!$F$12-'СЕТ СН'!$F$23</f>
        <v>-485.53773615</v>
      </c>
      <c r="D206" s="37">
        <f>SUMIFS(СВЦЭМ!$F$34:$F$777,СВЦЭМ!$A$34:$A$777,$A206,СВЦЭМ!$B$34:$B$777,D$190)+'СЕТ СН'!$F$12-'СЕТ СН'!$F$23</f>
        <v>-483.06713866000001</v>
      </c>
      <c r="E206" s="37">
        <f>SUMIFS(СВЦЭМ!$F$34:$F$777,СВЦЭМ!$A$34:$A$777,$A206,СВЦЭМ!$B$34:$B$777,E$190)+'СЕТ СН'!$F$12-'СЕТ СН'!$F$23</f>
        <v>-481.88280580000003</v>
      </c>
      <c r="F206" s="37">
        <f>SUMIFS(СВЦЭМ!$F$34:$F$777,СВЦЭМ!$A$34:$A$777,$A206,СВЦЭМ!$B$34:$B$777,F$190)+'СЕТ СН'!$F$12-'СЕТ СН'!$F$23</f>
        <v>-481.95318584</v>
      </c>
      <c r="G206" s="37">
        <f>SUMIFS(СВЦЭМ!$F$34:$F$777,СВЦЭМ!$A$34:$A$777,$A206,СВЦЭМ!$B$34:$B$777,G$190)+'СЕТ СН'!$F$12-'СЕТ СН'!$F$23</f>
        <v>-483.58549804</v>
      </c>
      <c r="H206" s="37">
        <f>SUMIFS(СВЦЭМ!$F$34:$F$777,СВЦЭМ!$A$34:$A$777,$A206,СВЦЭМ!$B$34:$B$777,H$190)+'СЕТ СН'!$F$12-'СЕТ СН'!$F$23</f>
        <v>-484.76025506000002</v>
      </c>
      <c r="I206" s="37">
        <f>SUMIFS(СВЦЭМ!$F$34:$F$777,СВЦЭМ!$A$34:$A$777,$A206,СВЦЭМ!$B$34:$B$777,I$190)+'СЕТ СН'!$F$12-'СЕТ СН'!$F$23</f>
        <v>-490.80630094000003</v>
      </c>
      <c r="J206" s="37">
        <f>SUMIFS(СВЦЭМ!$F$34:$F$777,СВЦЭМ!$A$34:$A$777,$A206,СВЦЭМ!$B$34:$B$777,J$190)+'СЕТ СН'!$F$12-'СЕТ СН'!$F$23</f>
        <v>-483.74320463999999</v>
      </c>
      <c r="K206" s="37">
        <f>SUMIFS(СВЦЭМ!$F$34:$F$777,СВЦЭМ!$A$34:$A$777,$A206,СВЦЭМ!$B$34:$B$777,K$190)+'СЕТ СН'!$F$12-'СЕТ СН'!$F$23</f>
        <v>-489.58644934</v>
      </c>
      <c r="L206" s="37">
        <f>SUMIFS(СВЦЭМ!$F$34:$F$777,СВЦЭМ!$A$34:$A$777,$A206,СВЦЭМ!$B$34:$B$777,L$190)+'СЕТ СН'!$F$12-'СЕТ СН'!$F$23</f>
        <v>-489.07536277999998</v>
      </c>
      <c r="M206" s="37">
        <f>SUMIFS(СВЦЭМ!$F$34:$F$777,СВЦЭМ!$A$34:$A$777,$A206,СВЦЭМ!$B$34:$B$777,M$190)+'СЕТ СН'!$F$12-'СЕТ СН'!$F$23</f>
        <v>-489.64416368000002</v>
      </c>
      <c r="N206" s="37">
        <f>SUMIFS(СВЦЭМ!$F$34:$F$777,СВЦЭМ!$A$34:$A$777,$A206,СВЦЭМ!$B$34:$B$777,N$190)+'СЕТ СН'!$F$12-'СЕТ СН'!$F$23</f>
        <v>-491.14427572</v>
      </c>
      <c r="O206" s="37">
        <f>SUMIFS(СВЦЭМ!$F$34:$F$777,СВЦЭМ!$A$34:$A$777,$A206,СВЦЭМ!$B$34:$B$777,O$190)+'СЕТ СН'!$F$12-'СЕТ СН'!$F$23</f>
        <v>-491.62570823999999</v>
      </c>
      <c r="P206" s="37">
        <f>SUMIFS(СВЦЭМ!$F$34:$F$777,СВЦЭМ!$A$34:$A$777,$A206,СВЦЭМ!$B$34:$B$777,P$190)+'СЕТ СН'!$F$12-'СЕТ СН'!$F$23</f>
        <v>-491.75325103</v>
      </c>
      <c r="Q206" s="37">
        <f>SUMIFS(СВЦЭМ!$F$34:$F$777,СВЦЭМ!$A$34:$A$777,$A206,СВЦЭМ!$B$34:$B$777,Q$190)+'СЕТ СН'!$F$12-'СЕТ СН'!$F$23</f>
        <v>-492.12542688999997</v>
      </c>
      <c r="R206" s="37">
        <f>SUMIFS(СВЦЭМ!$F$34:$F$777,СВЦЭМ!$A$34:$A$777,$A206,СВЦЭМ!$B$34:$B$777,R$190)+'СЕТ СН'!$F$12-'СЕТ СН'!$F$23</f>
        <v>-491.65531999000001</v>
      </c>
      <c r="S206" s="37">
        <f>SUMIFS(СВЦЭМ!$F$34:$F$777,СВЦЭМ!$A$34:$A$777,$A206,СВЦЭМ!$B$34:$B$777,S$190)+'СЕТ СН'!$F$12-'СЕТ СН'!$F$23</f>
        <v>-490.27904959</v>
      </c>
      <c r="T206" s="37">
        <f>SUMIFS(СВЦЭМ!$F$34:$F$777,СВЦЭМ!$A$34:$A$777,$A206,СВЦЭМ!$B$34:$B$777,T$190)+'СЕТ СН'!$F$12-'СЕТ СН'!$F$23</f>
        <v>-491.38001036999998</v>
      </c>
      <c r="U206" s="37">
        <f>SUMIFS(СВЦЭМ!$F$34:$F$777,СВЦЭМ!$A$34:$A$777,$A206,СВЦЭМ!$B$34:$B$777,U$190)+'СЕТ СН'!$F$12-'СЕТ СН'!$F$23</f>
        <v>-490.87167125000002</v>
      </c>
      <c r="V206" s="37">
        <f>SUMIFS(СВЦЭМ!$F$34:$F$777,СВЦЭМ!$A$34:$A$777,$A206,СВЦЭМ!$B$34:$B$777,V$190)+'СЕТ СН'!$F$12-'СЕТ СН'!$F$23</f>
        <v>-490.07073058999998</v>
      </c>
      <c r="W206" s="37">
        <f>SUMIFS(СВЦЭМ!$F$34:$F$777,СВЦЭМ!$A$34:$A$777,$A206,СВЦЭМ!$B$34:$B$777,W$190)+'СЕТ СН'!$F$12-'СЕТ СН'!$F$23</f>
        <v>-490.61617741999999</v>
      </c>
      <c r="X206" s="37">
        <f>SUMIFS(СВЦЭМ!$F$34:$F$777,СВЦЭМ!$A$34:$A$777,$A206,СВЦЭМ!$B$34:$B$777,X$190)+'СЕТ СН'!$F$12-'СЕТ СН'!$F$23</f>
        <v>-490.41903909000001</v>
      </c>
      <c r="Y206" s="37">
        <f>SUMIFS(СВЦЭМ!$F$34:$F$777,СВЦЭМ!$A$34:$A$777,$A206,СВЦЭМ!$B$34:$B$777,Y$190)+'СЕТ СН'!$F$12-'СЕТ СН'!$F$23</f>
        <v>-490.81701262000001</v>
      </c>
    </row>
    <row r="207" spans="1:25" ht="15.75" x14ac:dyDescent="0.2">
      <c r="A207" s="36">
        <f t="shared" si="5"/>
        <v>42752</v>
      </c>
      <c r="B207" s="37">
        <f>SUMIFS(СВЦЭМ!$F$34:$F$777,СВЦЭМ!$A$34:$A$777,$A207,СВЦЭМ!$B$34:$B$777,B$190)+'СЕТ СН'!$F$12-'СЕТ СН'!$F$23</f>
        <v>-490.46257881999998</v>
      </c>
      <c r="C207" s="37">
        <f>SUMIFS(СВЦЭМ!$F$34:$F$777,СВЦЭМ!$A$34:$A$777,$A207,СВЦЭМ!$B$34:$B$777,C$190)+'СЕТ СН'!$F$12-'СЕТ СН'!$F$23</f>
        <v>-488.49702463</v>
      </c>
      <c r="D207" s="37">
        <f>SUMIFS(СВЦЭМ!$F$34:$F$777,СВЦЭМ!$A$34:$A$777,$A207,СВЦЭМ!$B$34:$B$777,D$190)+'СЕТ СН'!$F$12-'СЕТ СН'!$F$23</f>
        <v>-483.10839917999999</v>
      </c>
      <c r="E207" s="37">
        <f>SUMIFS(СВЦЭМ!$F$34:$F$777,СВЦЭМ!$A$34:$A$777,$A207,СВЦЭМ!$B$34:$B$777,E$190)+'СЕТ СН'!$F$12-'СЕТ СН'!$F$23</f>
        <v>-483.79563962999998</v>
      </c>
      <c r="F207" s="37">
        <f>SUMIFS(СВЦЭМ!$F$34:$F$777,СВЦЭМ!$A$34:$A$777,$A207,СВЦЭМ!$B$34:$B$777,F$190)+'СЕТ СН'!$F$12-'СЕТ СН'!$F$23</f>
        <v>-483.65646174</v>
      </c>
      <c r="G207" s="37">
        <f>SUMIFS(СВЦЭМ!$F$34:$F$777,СВЦЭМ!$A$34:$A$777,$A207,СВЦЭМ!$B$34:$B$777,G$190)+'СЕТ СН'!$F$12-'СЕТ СН'!$F$23</f>
        <v>-485.68765795000002</v>
      </c>
      <c r="H207" s="37">
        <f>SUMIFS(СВЦЭМ!$F$34:$F$777,СВЦЭМ!$A$34:$A$777,$A207,СВЦЭМ!$B$34:$B$777,H$190)+'СЕТ СН'!$F$12-'СЕТ СН'!$F$23</f>
        <v>-492.93275785000003</v>
      </c>
      <c r="I207" s="37">
        <f>SUMIFS(СВЦЭМ!$F$34:$F$777,СВЦЭМ!$A$34:$A$777,$A207,СВЦЭМ!$B$34:$B$777,I$190)+'СЕТ СН'!$F$12-'СЕТ СН'!$F$23</f>
        <v>-489.92928774000001</v>
      </c>
      <c r="J207" s="37">
        <f>SUMIFS(СВЦЭМ!$F$34:$F$777,СВЦЭМ!$A$34:$A$777,$A207,СВЦЭМ!$B$34:$B$777,J$190)+'СЕТ СН'!$F$12-'СЕТ СН'!$F$23</f>
        <v>-494.20128614999999</v>
      </c>
      <c r="K207" s="37">
        <f>SUMIFS(СВЦЭМ!$F$34:$F$777,СВЦЭМ!$A$34:$A$777,$A207,СВЦЭМ!$B$34:$B$777,K$190)+'СЕТ СН'!$F$12-'СЕТ СН'!$F$23</f>
        <v>-491.85385762999999</v>
      </c>
      <c r="L207" s="37">
        <f>SUMIFS(СВЦЭМ!$F$34:$F$777,СВЦЭМ!$A$34:$A$777,$A207,СВЦЭМ!$B$34:$B$777,L$190)+'СЕТ СН'!$F$12-'СЕТ СН'!$F$23</f>
        <v>-490.54577585999999</v>
      </c>
      <c r="M207" s="37">
        <f>SUMIFS(СВЦЭМ!$F$34:$F$777,СВЦЭМ!$A$34:$A$777,$A207,СВЦЭМ!$B$34:$B$777,M$190)+'СЕТ СН'!$F$12-'СЕТ СН'!$F$23</f>
        <v>-489.63301916</v>
      </c>
      <c r="N207" s="37">
        <f>SUMIFS(СВЦЭМ!$F$34:$F$777,СВЦЭМ!$A$34:$A$777,$A207,СВЦЭМ!$B$34:$B$777,N$190)+'СЕТ СН'!$F$12-'СЕТ СН'!$F$23</f>
        <v>-489.48785479999998</v>
      </c>
      <c r="O207" s="37">
        <f>SUMIFS(СВЦЭМ!$F$34:$F$777,СВЦЭМ!$A$34:$A$777,$A207,СВЦЭМ!$B$34:$B$777,O$190)+'СЕТ СН'!$F$12-'СЕТ СН'!$F$23</f>
        <v>-489.88707873999999</v>
      </c>
      <c r="P207" s="37">
        <f>SUMIFS(СВЦЭМ!$F$34:$F$777,СВЦЭМ!$A$34:$A$777,$A207,СВЦЭМ!$B$34:$B$777,P$190)+'СЕТ СН'!$F$12-'СЕТ СН'!$F$23</f>
        <v>-490.12255035999999</v>
      </c>
      <c r="Q207" s="37">
        <f>SUMIFS(СВЦЭМ!$F$34:$F$777,СВЦЭМ!$A$34:$A$777,$A207,СВЦЭМ!$B$34:$B$777,Q$190)+'СЕТ СН'!$F$12-'СЕТ СН'!$F$23</f>
        <v>-490.80061811999997</v>
      </c>
      <c r="R207" s="37">
        <f>SUMIFS(СВЦЭМ!$F$34:$F$777,СВЦЭМ!$A$34:$A$777,$A207,СВЦЭМ!$B$34:$B$777,R$190)+'СЕТ СН'!$F$12-'СЕТ СН'!$F$23</f>
        <v>-491.08882915999999</v>
      </c>
      <c r="S207" s="37">
        <f>SUMIFS(СВЦЭМ!$F$34:$F$777,СВЦЭМ!$A$34:$A$777,$A207,СВЦЭМ!$B$34:$B$777,S$190)+'СЕТ СН'!$F$12-'СЕТ СН'!$F$23</f>
        <v>-493.96999597000001</v>
      </c>
      <c r="T207" s="37">
        <f>SUMIFS(СВЦЭМ!$F$34:$F$777,СВЦЭМ!$A$34:$A$777,$A207,СВЦЭМ!$B$34:$B$777,T$190)+'СЕТ СН'!$F$12-'СЕТ СН'!$F$23</f>
        <v>-495.91145698000003</v>
      </c>
      <c r="U207" s="37">
        <f>SUMIFS(СВЦЭМ!$F$34:$F$777,СВЦЭМ!$A$34:$A$777,$A207,СВЦЭМ!$B$34:$B$777,U$190)+'СЕТ СН'!$F$12-'СЕТ СН'!$F$23</f>
        <v>-494.09170841000002</v>
      </c>
      <c r="V207" s="37">
        <f>SUMIFS(СВЦЭМ!$F$34:$F$777,СВЦЭМ!$A$34:$A$777,$A207,СВЦЭМ!$B$34:$B$777,V$190)+'СЕТ СН'!$F$12-'СЕТ СН'!$F$23</f>
        <v>-492.90592061000001</v>
      </c>
      <c r="W207" s="37">
        <f>SUMIFS(СВЦЭМ!$F$34:$F$777,СВЦЭМ!$A$34:$A$777,$A207,СВЦЭМ!$B$34:$B$777,W$190)+'СЕТ СН'!$F$12-'СЕТ СН'!$F$23</f>
        <v>-491.89397740999999</v>
      </c>
      <c r="X207" s="37">
        <f>SUMIFS(СВЦЭМ!$F$34:$F$777,СВЦЭМ!$A$34:$A$777,$A207,СВЦЭМ!$B$34:$B$777,X$190)+'СЕТ СН'!$F$12-'СЕТ СН'!$F$23</f>
        <v>-490.25953391999997</v>
      </c>
      <c r="Y207" s="37">
        <f>SUMIFS(СВЦЭМ!$F$34:$F$777,СВЦЭМ!$A$34:$A$777,$A207,СВЦЭМ!$B$34:$B$777,Y$190)+'СЕТ СН'!$F$12-'СЕТ СН'!$F$23</f>
        <v>-491.47252364999997</v>
      </c>
    </row>
    <row r="208" spans="1:25" ht="15.75" x14ac:dyDescent="0.2">
      <c r="A208" s="36">
        <f t="shared" si="5"/>
        <v>42753</v>
      </c>
      <c r="B208" s="37">
        <f>SUMIFS(СВЦЭМ!$F$34:$F$777,СВЦЭМ!$A$34:$A$777,$A208,СВЦЭМ!$B$34:$B$777,B$190)+'СЕТ СН'!$F$12-'СЕТ СН'!$F$23</f>
        <v>-483.70036175000001</v>
      </c>
      <c r="C208" s="37">
        <f>SUMIFS(СВЦЭМ!$F$34:$F$777,СВЦЭМ!$A$34:$A$777,$A208,СВЦЭМ!$B$34:$B$777,C$190)+'СЕТ СН'!$F$12-'СЕТ СН'!$F$23</f>
        <v>-481.91208779999999</v>
      </c>
      <c r="D208" s="37">
        <f>SUMIFS(СВЦЭМ!$F$34:$F$777,СВЦЭМ!$A$34:$A$777,$A208,СВЦЭМ!$B$34:$B$777,D$190)+'СЕТ СН'!$F$12-'СЕТ СН'!$F$23</f>
        <v>-481.67157996000003</v>
      </c>
      <c r="E208" s="37">
        <f>SUMIFS(СВЦЭМ!$F$34:$F$777,СВЦЭМ!$A$34:$A$777,$A208,СВЦЭМ!$B$34:$B$777,E$190)+'СЕТ СН'!$F$12-'СЕТ СН'!$F$23</f>
        <v>-480.49140485999999</v>
      </c>
      <c r="F208" s="37">
        <f>SUMIFS(СВЦЭМ!$F$34:$F$777,СВЦЭМ!$A$34:$A$777,$A208,СВЦЭМ!$B$34:$B$777,F$190)+'СЕТ СН'!$F$12-'СЕТ СН'!$F$23</f>
        <v>-480.5250499</v>
      </c>
      <c r="G208" s="37">
        <f>SUMIFS(СВЦЭМ!$F$34:$F$777,СВЦЭМ!$A$34:$A$777,$A208,СВЦЭМ!$B$34:$B$777,G$190)+'СЕТ СН'!$F$12-'СЕТ СН'!$F$23</f>
        <v>-481.64166417000001</v>
      </c>
      <c r="H208" s="37">
        <f>SUMIFS(СВЦЭМ!$F$34:$F$777,СВЦЭМ!$A$34:$A$777,$A208,СВЦЭМ!$B$34:$B$777,H$190)+'СЕТ СН'!$F$12-'СЕТ СН'!$F$23</f>
        <v>-483.78953224999998</v>
      </c>
      <c r="I208" s="37">
        <f>SUMIFS(СВЦЭМ!$F$34:$F$777,СВЦЭМ!$A$34:$A$777,$A208,СВЦЭМ!$B$34:$B$777,I$190)+'СЕТ СН'!$F$12-'СЕТ СН'!$F$23</f>
        <v>-489.13219396</v>
      </c>
      <c r="J208" s="37">
        <f>SUMIFS(СВЦЭМ!$F$34:$F$777,СВЦЭМ!$A$34:$A$777,$A208,СВЦЭМ!$B$34:$B$777,J$190)+'СЕТ СН'!$F$12-'СЕТ СН'!$F$23</f>
        <v>-492.74366495999999</v>
      </c>
      <c r="K208" s="37">
        <f>SUMIFS(СВЦЭМ!$F$34:$F$777,СВЦЭМ!$A$34:$A$777,$A208,СВЦЭМ!$B$34:$B$777,K$190)+'СЕТ СН'!$F$12-'СЕТ СН'!$F$23</f>
        <v>-493.59283668</v>
      </c>
      <c r="L208" s="37">
        <f>SUMIFS(СВЦЭМ!$F$34:$F$777,СВЦЭМ!$A$34:$A$777,$A208,СВЦЭМ!$B$34:$B$777,L$190)+'СЕТ СН'!$F$12-'СЕТ СН'!$F$23</f>
        <v>-493.24498088999997</v>
      </c>
      <c r="M208" s="37">
        <f>SUMIFS(СВЦЭМ!$F$34:$F$777,СВЦЭМ!$A$34:$A$777,$A208,СВЦЭМ!$B$34:$B$777,M$190)+'СЕТ СН'!$F$12-'СЕТ СН'!$F$23</f>
        <v>-493.38686767000002</v>
      </c>
      <c r="N208" s="37">
        <f>SUMIFS(СВЦЭМ!$F$34:$F$777,СВЦЭМ!$A$34:$A$777,$A208,СВЦЭМ!$B$34:$B$777,N$190)+'СЕТ СН'!$F$12-'СЕТ СН'!$F$23</f>
        <v>-493.38509665999999</v>
      </c>
      <c r="O208" s="37">
        <f>SUMIFS(СВЦЭМ!$F$34:$F$777,СВЦЭМ!$A$34:$A$777,$A208,СВЦЭМ!$B$34:$B$777,O$190)+'СЕТ СН'!$F$12-'СЕТ СН'!$F$23</f>
        <v>-493.12606122</v>
      </c>
      <c r="P208" s="37">
        <f>SUMIFS(СВЦЭМ!$F$34:$F$777,СВЦЭМ!$A$34:$A$777,$A208,СВЦЭМ!$B$34:$B$777,P$190)+'СЕТ СН'!$F$12-'СЕТ СН'!$F$23</f>
        <v>-492.49800161999997</v>
      </c>
      <c r="Q208" s="37">
        <f>SUMIFS(СВЦЭМ!$F$34:$F$777,СВЦЭМ!$A$34:$A$777,$A208,СВЦЭМ!$B$34:$B$777,Q$190)+'СЕТ СН'!$F$12-'СЕТ СН'!$F$23</f>
        <v>-491.51357321</v>
      </c>
      <c r="R208" s="37">
        <f>SUMIFS(СВЦЭМ!$F$34:$F$777,СВЦЭМ!$A$34:$A$777,$A208,СВЦЭМ!$B$34:$B$777,R$190)+'СЕТ СН'!$F$12-'СЕТ СН'!$F$23</f>
        <v>-491.58491111000001</v>
      </c>
      <c r="S208" s="37">
        <f>SUMIFS(СВЦЭМ!$F$34:$F$777,СВЦЭМ!$A$34:$A$777,$A208,СВЦЭМ!$B$34:$B$777,S$190)+'СЕТ СН'!$F$12-'СЕТ СН'!$F$23</f>
        <v>-493.46795158999998</v>
      </c>
      <c r="T208" s="37">
        <f>SUMIFS(СВЦЭМ!$F$34:$F$777,СВЦЭМ!$A$34:$A$777,$A208,СВЦЭМ!$B$34:$B$777,T$190)+'СЕТ СН'!$F$12-'СЕТ СН'!$F$23</f>
        <v>-494.81272955999998</v>
      </c>
      <c r="U208" s="37">
        <f>SUMIFS(СВЦЭМ!$F$34:$F$777,СВЦЭМ!$A$34:$A$777,$A208,СВЦЭМ!$B$34:$B$777,U$190)+'СЕТ СН'!$F$12-'СЕТ СН'!$F$23</f>
        <v>-494.45355582000002</v>
      </c>
      <c r="V208" s="37">
        <f>SUMIFS(СВЦЭМ!$F$34:$F$777,СВЦЭМ!$A$34:$A$777,$A208,СВЦЭМ!$B$34:$B$777,V$190)+'СЕТ СН'!$F$12-'СЕТ СН'!$F$23</f>
        <v>-494.85424227999999</v>
      </c>
      <c r="W208" s="37">
        <f>SUMIFS(СВЦЭМ!$F$34:$F$777,СВЦЭМ!$A$34:$A$777,$A208,СВЦЭМ!$B$34:$B$777,W$190)+'СЕТ СН'!$F$12-'СЕТ СН'!$F$23</f>
        <v>-494.80478105999998</v>
      </c>
      <c r="X208" s="37">
        <f>SUMIFS(СВЦЭМ!$F$34:$F$777,СВЦЭМ!$A$34:$A$777,$A208,СВЦЭМ!$B$34:$B$777,X$190)+'СЕТ СН'!$F$12-'СЕТ СН'!$F$23</f>
        <v>-492.31678185999999</v>
      </c>
      <c r="Y208" s="37">
        <f>SUMIFS(СВЦЭМ!$F$34:$F$777,СВЦЭМ!$A$34:$A$777,$A208,СВЦЭМ!$B$34:$B$777,Y$190)+'СЕТ СН'!$F$12-'СЕТ СН'!$F$23</f>
        <v>-489.35982503000002</v>
      </c>
    </row>
    <row r="209" spans="1:25" ht="15.75" x14ac:dyDescent="0.2">
      <c r="A209" s="36">
        <f t="shared" si="5"/>
        <v>42754</v>
      </c>
      <c r="B209" s="37">
        <f>SUMIFS(СВЦЭМ!$F$34:$F$777,СВЦЭМ!$A$34:$A$777,$A209,СВЦЭМ!$B$34:$B$777,B$190)+'СЕТ СН'!$F$12-'СЕТ СН'!$F$23</f>
        <v>-487.62120844999998</v>
      </c>
      <c r="C209" s="37">
        <f>SUMIFS(СВЦЭМ!$F$34:$F$777,СВЦЭМ!$A$34:$A$777,$A209,СВЦЭМ!$B$34:$B$777,C$190)+'СЕТ СН'!$F$12-'СЕТ СН'!$F$23</f>
        <v>-483.92517026000002</v>
      </c>
      <c r="D209" s="37">
        <f>SUMIFS(СВЦЭМ!$F$34:$F$777,СВЦЭМ!$A$34:$A$777,$A209,СВЦЭМ!$B$34:$B$777,D$190)+'СЕТ СН'!$F$12-'СЕТ СН'!$F$23</f>
        <v>-481.35763752000003</v>
      </c>
      <c r="E209" s="37">
        <f>SUMIFS(СВЦЭМ!$F$34:$F$777,СВЦЭМ!$A$34:$A$777,$A209,СВЦЭМ!$B$34:$B$777,E$190)+'СЕТ СН'!$F$12-'СЕТ СН'!$F$23</f>
        <v>-480.51983812999998</v>
      </c>
      <c r="F209" s="37">
        <f>SUMIFS(СВЦЭМ!$F$34:$F$777,СВЦЭМ!$A$34:$A$777,$A209,СВЦЭМ!$B$34:$B$777,F$190)+'СЕТ СН'!$F$12-'СЕТ СН'!$F$23</f>
        <v>-481.05259117999998</v>
      </c>
      <c r="G209" s="37">
        <f>SUMIFS(СВЦЭМ!$F$34:$F$777,СВЦЭМ!$A$34:$A$777,$A209,СВЦЭМ!$B$34:$B$777,G$190)+'СЕТ СН'!$F$12-'СЕТ СН'!$F$23</f>
        <v>-482.41951143</v>
      </c>
      <c r="H209" s="37">
        <f>SUMIFS(СВЦЭМ!$F$34:$F$777,СВЦЭМ!$A$34:$A$777,$A209,СВЦЭМ!$B$34:$B$777,H$190)+'СЕТ СН'!$F$12-'СЕТ СН'!$F$23</f>
        <v>-487.38085639999997</v>
      </c>
      <c r="I209" s="37">
        <f>SUMIFS(СВЦЭМ!$F$34:$F$777,СВЦЭМ!$A$34:$A$777,$A209,СВЦЭМ!$B$34:$B$777,I$190)+'СЕТ СН'!$F$12-'СЕТ СН'!$F$23</f>
        <v>-491.21710737000001</v>
      </c>
      <c r="J209" s="37">
        <f>SUMIFS(СВЦЭМ!$F$34:$F$777,СВЦЭМ!$A$34:$A$777,$A209,СВЦЭМ!$B$34:$B$777,J$190)+'СЕТ СН'!$F$12-'СЕТ СН'!$F$23</f>
        <v>-493.25728315999999</v>
      </c>
      <c r="K209" s="37">
        <f>SUMIFS(СВЦЭМ!$F$34:$F$777,СВЦЭМ!$A$34:$A$777,$A209,СВЦЭМ!$B$34:$B$777,K$190)+'СЕТ СН'!$F$12-'СЕТ СН'!$F$23</f>
        <v>-494.85485118999998</v>
      </c>
      <c r="L209" s="37">
        <f>SUMIFS(СВЦЭМ!$F$34:$F$777,СВЦЭМ!$A$34:$A$777,$A209,СВЦЭМ!$B$34:$B$777,L$190)+'СЕТ СН'!$F$12-'СЕТ СН'!$F$23</f>
        <v>-494.14010959000001</v>
      </c>
      <c r="M209" s="37">
        <f>SUMIFS(СВЦЭМ!$F$34:$F$777,СВЦЭМ!$A$34:$A$777,$A209,СВЦЭМ!$B$34:$B$777,M$190)+'СЕТ СН'!$F$12-'СЕТ СН'!$F$23</f>
        <v>-494.15419790999999</v>
      </c>
      <c r="N209" s="37">
        <f>SUMIFS(СВЦЭМ!$F$34:$F$777,СВЦЭМ!$A$34:$A$777,$A209,СВЦЭМ!$B$34:$B$777,N$190)+'СЕТ СН'!$F$12-'СЕТ СН'!$F$23</f>
        <v>-492.81337238999998</v>
      </c>
      <c r="O209" s="37">
        <f>SUMIFS(СВЦЭМ!$F$34:$F$777,СВЦЭМ!$A$34:$A$777,$A209,СВЦЭМ!$B$34:$B$777,O$190)+'СЕТ СН'!$F$12-'СЕТ СН'!$F$23</f>
        <v>-492.41240784000001</v>
      </c>
      <c r="P209" s="37">
        <f>SUMIFS(СВЦЭМ!$F$34:$F$777,СВЦЭМ!$A$34:$A$777,$A209,СВЦЭМ!$B$34:$B$777,P$190)+'СЕТ СН'!$F$12-'СЕТ СН'!$F$23</f>
        <v>-491.12019660999999</v>
      </c>
      <c r="Q209" s="37">
        <f>SUMIFS(СВЦЭМ!$F$34:$F$777,СВЦЭМ!$A$34:$A$777,$A209,СВЦЭМ!$B$34:$B$777,Q$190)+'СЕТ СН'!$F$12-'СЕТ СН'!$F$23</f>
        <v>-489.61817234</v>
      </c>
      <c r="R209" s="37">
        <f>SUMIFS(СВЦЭМ!$F$34:$F$777,СВЦЭМ!$A$34:$A$777,$A209,СВЦЭМ!$B$34:$B$777,R$190)+'СЕТ СН'!$F$12-'СЕТ СН'!$F$23</f>
        <v>-490.44804357999999</v>
      </c>
      <c r="S209" s="37">
        <f>SUMIFS(СВЦЭМ!$F$34:$F$777,СВЦЭМ!$A$34:$A$777,$A209,СВЦЭМ!$B$34:$B$777,S$190)+'СЕТ СН'!$F$12-'СЕТ СН'!$F$23</f>
        <v>-492.21621299999998</v>
      </c>
      <c r="T209" s="37">
        <f>SUMIFS(СВЦЭМ!$F$34:$F$777,СВЦЭМ!$A$34:$A$777,$A209,СВЦЭМ!$B$34:$B$777,T$190)+'СЕТ СН'!$F$12-'СЕТ СН'!$F$23</f>
        <v>-493.95670574000002</v>
      </c>
      <c r="U209" s="37">
        <f>SUMIFS(СВЦЭМ!$F$34:$F$777,СВЦЭМ!$A$34:$A$777,$A209,СВЦЭМ!$B$34:$B$777,U$190)+'СЕТ СН'!$F$12-'СЕТ СН'!$F$23</f>
        <v>-494.04024672000003</v>
      </c>
      <c r="V209" s="37">
        <f>SUMIFS(СВЦЭМ!$F$34:$F$777,СВЦЭМ!$A$34:$A$777,$A209,СВЦЭМ!$B$34:$B$777,V$190)+'СЕТ СН'!$F$12-'СЕТ СН'!$F$23</f>
        <v>-492.41270707000001</v>
      </c>
      <c r="W209" s="37">
        <f>SUMIFS(СВЦЭМ!$F$34:$F$777,СВЦЭМ!$A$34:$A$777,$A209,СВЦЭМ!$B$34:$B$777,W$190)+'СЕТ СН'!$F$12-'СЕТ СН'!$F$23</f>
        <v>-494.39186744</v>
      </c>
      <c r="X209" s="37">
        <f>SUMIFS(СВЦЭМ!$F$34:$F$777,СВЦЭМ!$A$34:$A$777,$A209,СВЦЭМ!$B$34:$B$777,X$190)+'СЕТ СН'!$F$12-'СЕТ СН'!$F$23</f>
        <v>-494.22994033999998</v>
      </c>
      <c r="Y209" s="37">
        <f>SUMIFS(СВЦЭМ!$F$34:$F$777,СВЦЭМ!$A$34:$A$777,$A209,СВЦЭМ!$B$34:$B$777,Y$190)+'СЕТ СН'!$F$12-'СЕТ СН'!$F$23</f>
        <v>-490.95473582</v>
      </c>
    </row>
    <row r="210" spans="1:25" ht="15.75" x14ac:dyDescent="0.2">
      <c r="A210" s="36">
        <f t="shared" si="5"/>
        <v>42755</v>
      </c>
      <c r="B210" s="37">
        <f>SUMIFS(СВЦЭМ!$F$34:$F$777,СВЦЭМ!$A$34:$A$777,$A210,СВЦЭМ!$B$34:$B$777,B$190)+'СЕТ СН'!$F$12-'СЕТ СН'!$F$23</f>
        <v>-487.54475732999998</v>
      </c>
      <c r="C210" s="37">
        <f>SUMIFS(СВЦЭМ!$F$34:$F$777,СВЦЭМ!$A$34:$A$777,$A210,СВЦЭМ!$B$34:$B$777,C$190)+'СЕТ СН'!$F$12-'СЕТ СН'!$F$23</f>
        <v>-484.76017443000001</v>
      </c>
      <c r="D210" s="37">
        <f>SUMIFS(СВЦЭМ!$F$34:$F$777,СВЦЭМ!$A$34:$A$777,$A210,СВЦЭМ!$B$34:$B$777,D$190)+'СЕТ СН'!$F$12-'СЕТ СН'!$F$23</f>
        <v>-482.8668136</v>
      </c>
      <c r="E210" s="37">
        <f>SUMIFS(СВЦЭМ!$F$34:$F$777,СВЦЭМ!$A$34:$A$777,$A210,СВЦЭМ!$B$34:$B$777,E$190)+'СЕТ СН'!$F$12-'СЕТ СН'!$F$23</f>
        <v>-481.91152352</v>
      </c>
      <c r="F210" s="37">
        <f>SUMIFS(СВЦЭМ!$F$34:$F$777,СВЦЭМ!$A$34:$A$777,$A210,СВЦЭМ!$B$34:$B$777,F$190)+'СЕТ СН'!$F$12-'СЕТ СН'!$F$23</f>
        <v>-481.76496471000002</v>
      </c>
      <c r="G210" s="37">
        <f>SUMIFS(СВЦЭМ!$F$34:$F$777,СВЦЭМ!$A$34:$A$777,$A210,СВЦЭМ!$B$34:$B$777,G$190)+'СЕТ СН'!$F$12-'СЕТ СН'!$F$23</f>
        <v>-483.57470302000002</v>
      </c>
      <c r="H210" s="37">
        <f>SUMIFS(СВЦЭМ!$F$34:$F$777,СВЦЭМ!$A$34:$A$777,$A210,СВЦЭМ!$B$34:$B$777,H$190)+'СЕТ СН'!$F$12-'СЕТ СН'!$F$23</f>
        <v>-486.65951720999999</v>
      </c>
      <c r="I210" s="37">
        <f>SUMIFS(СВЦЭМ!$F$34:$F$777,СВЦЭМ!$A$34:$A$777,$A210,СВЦЭМ!$B$34:$B$777,I$190)+'СЕТ СН'!$F$12-'СЕТ СН'!$F$23</f>
        <v>-490.37909218999999</v>
      </c>
      <c r="J210" s="37">
        <f>SUMIFS(СВЦЭМ!$F$34:$F$777,СВЦЭМ!$A$34:$A$777,$A210,СВЦЭМ!$B$34:$B$777,J$190)+'СЕТ СН'!$F$12-'СЕТ СН'!$F$23</f>
        <v>-493.78557201000001</v>
      </c>
      <c r="K210" s="37">
        <f>SUMIFS(СВЦЭМ!$F$34:$F$777,СВЦЭМ!$A$34:$A$777,$A210,СВЦЭМ!$B$34:$B$777,K$190)+'СЕТ СН'!$F$12-'СЕТ СН'!$F$23</f>
        <v>-494.23021448999998</v>
      </c>
      <c r="L210" s="37">
        <f>SUMIFS(СВЦЭМ!$F$34:$F$777,СВЦЭМ!$A$34:$A$777,$A210,СВЦЭМ!$B$34:$B$777,L$190)+'СЕТ СН'!$F$12-'СЕТ СН'!$F$23</f>
        <v>-494.6017756</v>
      </c>
      <c r="M210" s="37">
        <f>SUMIFS(СВЦЭМ!$F$34:$F$777,СВЦЭМ!$A$34:$A$777,$A210,СВЦЭМ!$B$34:$B$777,M$190)+'СЕТ СН'!$F$12-'СЕТ СН'!$F$23</f>
        <v>-494.98845360999997</v>
      </c>
      <c r="N210" s="37">
        <f>SUMIFS(СВЦЭМ!$F$34:$F$777,СВЦЭМ!$A$34:$A$777,$A210,СВЦЭМ!$B$34:$B$777,N$190)+'СЕТ СН'!$F$12-'СЕТ СН'!$F$23</f>
        <v>-492.70949027</v>
      </c>
      <c r="O210" s="37">
        <f>SUMIFS(СВЦЭМ!$F$34:$F$777,СВЦЭМ!$A$34:$A$777,$A210,СВЦЭМ!$B$34:$B$777,O$190)+'СЕТ СН'!$F$12-'СЕТ СН'!$F$23</f>
        <v>-492.0280937</v>
      </c>
      <c r="P210" s="37">
        <f>SUMIFS(СВЦЭМ!$F$34:$F$777,СВЦЭМ!$A$34:$A$777,$A210,СВЦЭМ!$B$34:$B$777,P$190)+'СЕТ СН'!$F$12-'СЕТ СН'!$F$23</f>
        <v>-490.85962605999998</v>
      </c>
      <c r="Q210" s="37">
        <f>SUMIFS(СВЦЭМ!$F$34:$F$777,СВЦЭМ!$A$34:$A$777,$A210,СВЦЭМ!$B$34:$B$777,Q$190)+'СЕТ СН'!$F$12-'СЕТ СН'!$F$23</f>
        <v>-491.59383896999998</v>
      </c>
      <c r="R210" s="37">
        <f>SUMIFS(СВЦЭМ!$F$34:$F$777,СВЦЭМ!$A$34:$A$777,$A210,СВЦЭМ!$B$34:$B$777,R$190)+'СЕТ СН'!$F$12-'СЕТ СН'!$F$23</f>
        <v>-491.01528155</v>
      </c>
      <c r="S210" s="37">
        <f>SUMIFS(СВЦЭМ!$F$34:$F$777,СВЦЭМ!$A$34:$A$777,$A210,СВЦЭМ!$B$34:$B$777,S$190)+'СЕТ СН'!$F$12-'СЕТ СН'!$F$23</f>
        <v>-492.84429870999998</v>
      </c>
      <c r="T210" s="37">
        <f>SUMIFS(СВЦЭМ!$F$34:$F$777,СВЦЭМ!$A$34:$A$777,$A210,СВЦЭМ!$B$34:$B$777,T$190)+'СЕТ СН'!$F$12-'СЕТ СН'!$F$23</f>
        <v>-495.20383714000002</v>
      </c>
      <c r="U210" s="37">
        <f>SUMIFS(СВЦЭМ!$F$34:$F$777,СВЦЭМ!$A$34:$A$777,$A210,СВЦЭМ!$B$34:$B$777,U$190)+'СЕТ СН'!$F$12-'СЕТ СН'!$F$23</f>
        <v>-495.11178185</v>
      </c>
      <c r="V210" s="37">
        <f>SUMIFS(СВЦЭМ!$F$34:$F$777,СВЦЭМ!$A$34:$A$777,$A210,СВЦЭМ!$B$34:$B$777,V$190)+'СЕТ СН'!$F$12-'СЕТ СН'!$F$23</f>
        <v>-495.0297195</v>
      </c>
      <c r="W210" s="37">
        <f>SUMIFS(СВЦЭМ!$F$34:$F$777,СВЦЭМ!$A$34:$A$777,$A210,СВЦЭМ!$B$34:$B$777,W$190)+'СЕТ СН'!$F$12-'СЕТ СН'!$F$23</f>
        <v>-494.72657278999998</v>
      </c>
      <c r="X210" s="37">
        <f>SUMIFS(СВЦЭМ!$F$34:$F$777,СВЦЭМ!$A$34:$A$777,$A210,СВЦЭМ!$B$34:$B$777,X$190)+'СЕТ СН'!$F$12-'СЕТ СН'!$F$23</f>
        <v>-492.68020705000004</v>
      </c>
      <c r="Y210" s="37">
        <f>SUMIFS(СВЦЭМ!$F$34:$F$777,СВЦЭМ!$A$34:$A$777,$A210,СВЦЭМ!$B$34:$B$777,Y$190)+'СЕТ СН'!$F$12-'СЕТ СН'!$F$23</f>
        <v>-488.34350833000002</v>
      </c>
    </row>
    <row r="211" spans="1:25" ht="15.75" x14ac:dyDescent="0.2">
      <c r="A211" s="36">
        <f t="shared" si="5"/>
        <v>42756</v>
      </c>
      <c r="B211" s="37">
        <f>SUMIFS(СВЦЭМ!$F$34:$F$777,СВЦЭМ!$A$34:$A$777,$A211,СВЦЭМ!$B$34:$B$777,B$190)+'СЕТ СН'!$F$12-'СЕТ СН'!$F$23</f>
        <v>-483.45708596999998</v>
      </c>
      <c r="C211" s="37">
        <f>SUMIFS(СВЦЭМ!$F$34:$F$777,СВЦЭМ!$A$34:$A$777,$A211,СВЦЭМ!$B$34:$B$777,C$190)+'СЕТ СН'!$F$12-'СЕТ СН'!$F$23</f>
        <v>-482.29966249</v>
      </c>
      <c r="D211" s="37">
        <f>SUMIFS(СВЦЭМ!$F$34:$F$777,СВЦЭМ!$A$34:$A$777,$A211,СВЦЭМ!$B$34:$B$777,D$190)+'СЕТ СН'!$F$12-'СЕТ СН'!$F$23</f>
        <v>-482.71082149</v>
      </c>
      <c r="E211" s="37">
        <f>SUMIFS(СВЦЭМ!$F$34:$F$777,СВЦЭМ!$A$34:$A$777,$A211,СВЦЭМ!$B$34:$B$777,E$190)+'СЕТ СН'!$F$12-'СЕТ СН'!$F$23</f>
        <v>-481.45865012000002</v>
      </c>
      <c r="F211" s="37">
        <f>SUMIFS(СВЦЭМ!$F$34:$F$777,СВЦЭМ!$A$34:$A$777,$A211,СВЦЭМ!$B$34:$B$777,F$190)+'СЕТ СН'!$F$12-'СЕТ СН'!$F$23</f>
        <v>-481.45285569999999</v>
      </c>
      <c r="G211" s="37">
        <f>SUMIFS(СВЦЭМ!$F$34:$F$777,СВЦЭМ!$A$34:$A$777,$A211,СВЦЭМ!$B$34:$B$777,G$190)+'СЕТ СН'!$F$12-'СЕТ СН'!$F$23</f>
        <v>-482.50945214000001</v>
      </c>
      <c r="H211" s="37">
        <f>SUMIFS(СВЦЭМ!$F$34:$F$777,СВЦЭМ!$A$34:$A$777,$A211,СВЦЭМ!$B$34:$B$777,H$190)+'СЕТ СН'!$F$12-'СЕТ СН'!$F$23</f>
        <v>-484.72630527000001</v>
      </c>
      <c r="I211" s="37">
        <f>SUMIFS(СВЦЭМ!$F$34:$F$777,СВЦЭМ!$A$34:$A$777,$A211,СВЦЭМ!$B$34:$B$777,I$190)+'СЕТ СН'!$F$12-'СЕТ СН'!$F$23</f>
        <v>-489.27981685999998</v>
      </c>
      <c r="J211" s="37">
        <f>SUMIFS(СВЦЭМ!$F$34:$F$777,СВЦЭМ!$A$34:$A$777,$A211,СВЦЭМ!$B$34:$B$777,J$190)+'СЕТ СН'!$F$12-'СЕТ СН'!$F$23</f>
        <v>-491.50838059</v>
      </c>
      <c r="K211" s="37">
        <f>SUMIFS(СВЦЭМ!$F$34:$F$777,СВЦЭМ!$A$34:$A$777,$A211,СВЦЭМ!$B$34:$B$777,K$190)+'СЕТ СН'!$F$12-'СЕТ СН'!$F$23</f>
        <v>-495.18089662</v>
      </c>
      <c r="L211" s="37">
        <f>SUMIFS(СВЦЭМ!$F$34:$F$777,СВЦЭМ!$A$34:$A$777,$A211,СВЦЭМ!$B$34:$B$777,L$190)+'СЕТ СН'!$F$12-'СЕТ СН'!$F$23</f>
        <v>-498.94846889000002</v>
      </c>
      <c r="M211" s="37">
        <f>SUMIFS(СВЦЭМ!$F$34:$F$777,СВЦЭМ!$A$34:$A$777,$A211,СВЦЭМ!$B$34:$B$777,M$190)+'СЕТ СН'!$F$12-'СЕТ СН'!$F$23</f>
        <v>-498.37043499000004</v>
      </c>
      <c r="N211" s="37">
        <f>SUMIFS(СВЦЭМ!$F$34:$F$777,СВЦЭМ!$A$34:$A$777,$A211,СВЦЭМ!$B$34:$B$777,N$190)+'СЕТ СН'!$F$12-'СЕТ СН'!$F$23</f>
        <v>-497.29086032999999</v>
      </c>
      <c r="O211" s="37">
        <f>SUMIFS(СВЦЭМ!$F$34:$F$777,СВЦЭМ!$A$34:$A$777,$A211,СВЦЭМ!$B$34:$B$777,O$190)+'СЕТ СН'!$F$12-'СЕТ СН'!$F$23</f>
        <v>-496.25005654</v>
      </c>
      <c r="P211" s="37">
        <f>SUMIFS(СВЦЭМ!$F$34:$F$777,СВЦЭМ!$A$34:$A$777,$A211,СВЦЭМ!$B$34:$B$777,P$190)+'СЕТ СН'!$F$12-'СЕТ СН'!$F$23</f>
        <v>-493.83167064999998</v>
      </c>
      <c r="Q211" s="37">
        <f>SUMIFS(СВЦЭМ!$F$34:$F$777,СВЦЭМ!$A$34:$A$777,$A211,СВЦЭМ!$B$34:$B$777,Q$190)+'СЕТ СН'!$F$12-'СЕТ СН'!$F$23</f>
        <v>-494.00234095000002</v>
      </c>
      <c r="R211" s="37">
        <f>SUMIFS(СВЦЭМ!$F$34:$F$777,СВЦЭМ!$A$34:$A$777,$A211,СВЦЭМ!$B$34:$B$777,R$190)+'СЕТ СН'!$F$12-'СЕТ СН'!$F$23</f>
        <v>-494.12350862</v>
      </c>
      <c r="S211" s="37">
        <f>SUMIFS(СВЦЭМ!$F$34:$F$777,СВЦЭМ!$A$34:$A$777,$A211,СВЦЭМ!$B$34:$B$777,S$190)+'СЕТ СН'!$F$12-'СЕТ СН'!$F$23</f>
        <v>-495.89337523</v>
      </c>
      <c r="T211" s="37">
        <f>SUMIFS(СВЦЭМ!$F$34:$F$777,СВЦЭМ!$A$34:$A$777,$A211,СВЦЭМ!$B$34:$B$777,T$190)+'СЕТ СН'!$F$12-'СЕТ СН'!$F$23</f>
        <v>-500.05761689000002</v>
      </c>
      <c r="U211" s="37">
        <f>SUMIFS(СВЦЭМ!$F$34:$F$777,СВЦЭМ!$A$34:$A$777,$A211,СВЦЭМ!$B$34:$B$777,U$190)+'СЕТ СН'!$F$12-'СЕТ СН'!$F$23</f>
        <v>-500.43092404999999</v>
      </c>
      <c r="V211" s="37">
        <f>SUMIFS(СВЦЭМ!$F$34:$F$777,СВЦЭМ!$A$34:$A$777,$A211,СВЦЭМ!$B$34:$B$777,V$190)+'СЕТ СН'!$F$12-'СЕТ СН'!$F$23</f>
        <v>-498.73311118999999</v>
      </c>
      <c r="W211" s="37">
        <f>SUMIFS(СВЦЭМ!$F$34:$F$777,СВЦЭМ!$A$34:$A$777,$A211,СВЦЭМ!$B$34:$B$777,W$190)+'СЕТ СН'!$F$12-'СЕТ СН'!$F$23</f>
        <v>-497.00849051</v>
      </c>
      <c r="X211" s="37">
        <f>SUMIFS(СВЦЭМ!$F$34:$F$777,СВЦЭМ!$A$34:$A$777,$A211,СВЦЭМ!$B$34:$B$777,X$190)+'СЕТ СН'!$F$12-'СЕТ СН'!$F$23</f>
        <v>-494.63762584</v>
      </c>
      <c r="Y211" s="37">
        <f>SUMIFS(СВЦЭМ!$F$34:$F$777,СВЦЭМ!$A$34:$A$777,$A211,СВЦЭМ!$B$34:$B$777,Y$190)+'СЕТ СН'!$F$12-'СЕТ СН'!$F$23</f>
        <v>-491.31134274999999</v>
      </c>
    </row>
    <row r="212" spans="1:25" ht="15.75" x14ac:dyDescent="0.2">
      <c r="A212" s="36">
        <f t="shared" si="5"/>
        <v>42757</v>
      </c>
      <c r="B212" s="37">
        <f>SUMIFS(СВЦЭМ!$F$34:$F$777,СВЦЭМ!$A$34:$A$777,$A212,СВЦЭМ!$B$34:$B$777,B$190)+'СЕТ СН'!$F$12-'СЕТ СН'!$F$23</f>
        <v>-489.24250835999999</v>
      </c>
      <c r="C212" s="37">
        <f>SUMIFS(СВЦЭМ!$F$34:$F$777,СВЦЭМ!$A$34:$A$777,$A212,СВЦЭМ!$B$34:$B$777,C$190)+'СЕТ СН'!$F$12-'СЕТ СН'!$F$23</f>
        <v>-485.83651129999998</v>
      </c>
      <c r="D212" s="37">
        <f>SUMIFS(СВЦЭМ!$F$34:$F$777,СВЦЭМ!$A$34:$A$777,$A212,СВЦЭМ!$B$34:$B$777,D$190)+'СЕТ СН'!$F$12-'СЕТ СН'!$F$23</f>
        <v>-483.28396248000001</v>
      </c>
      <c r="E212" s="37">
        <f>SUMIFS(СВЦЭМ!$F$34:$F$777,СВЦЭМ!$A$34:$A$777,$A212,СВЦЭМ!$B$34:$B$777,E$190)+'СЕТ СН'!$F$12-'СЕТ СН'!$F$23</f>
        <v>-481.93724609000003</v>
      </c>
      <c r="F212" s="37">
        <f>SUMIFS(СВЦЭМ!$F$34:$F$777,СВЦЭМ!$A$34:$A$777,$A212,СВЦЭМ!$B$34:$B$777,F$190)+'СЕТ СН'!$F$12-'СЕТ СН'!$F$23</f>
        <v>-481.78579881999997</v>
      </c>
      <c r="G212" s="37">
        <f>SUMIFS(СВЦЭМ!$F$34:$F$777,СВЦЭМ!$A$34:$A$777,$A212,СВЦЭМ!$B$34:$B$777,G$190)+'СЕТ СН'!$F$12-'СЕТ СН'!$F$23</f>
        <v>-482.64772500999999</v>
      </c>
      <c r="H212" s="37">
        <f>SUMIFS(СВЦЭМ!$F$34:$F$777,СВЦЭМ!$A$34:$A$777,$A212,СВЦЭМ!$B$34:$B$777,H$190)+'СЕТ СН'!$F$12-'СЕТ СН'!$F$23</f>
        <v>-484.71533807999998</v>
      </c>
      <c r="I212" s="37">
        <f>SUMIFS(СВЦЭМ!$F$34:$F$777,СВЦЭМ!$A$34:$A$777,$A212,СВЦЭМ!$B$34:$B$777,I$190)+'СЕТ СН'!$F$12-'СЕТ СН'!$F$23</f>
        <v>-485.81499839000003</v>
      </c>
      <c r="J212" s="37">
        <f>SUMIFS(СВЦЭМ!$F$34:$F$777,СВЦЭМ!$A$34:$A$777,$A212,СВЦЭМ!$B$34:$B$777,J$190)+'СЕТ СН'!$F$12-'СЕТ СН'!$F$23</f>
        <v>-488.73143235999999</v>
      </c>
      <c r="K212" s="37">
        <f>SUMIFS(СВЦЭМ!$F$34:$F$777,СВЦЭМ!$A$34:$A$777,$A212,СВЦЭМ!$B$34:$B$777,K$190)+'СЕТ СН'!$F$12-'СЕТ СН'!$F$23</f>
        <v>-494.23508332</v>
      </c>
      <c r="L212" s="37">
        <f>SUMIFS(СВЦЭМ!$F$34:$F$777,СВЦЭМ!$A$34:$A$777,$A212,СВЦЭМ!$B$34:$B$777,L$190)+'СЕТ СН'!$F$12-'СЕТ СН'!$F$23</f>
        <v>-497.92954534</v>
      </c>
      <c r="M212" s="37">
        <f>SUMIFS(СВЦЭМ!$F$34:$F$777,СВЦЭМ!$A$34:$A$777,$A212,СВЦЭМ!$B$34:$B$777,M$190)+'СЕТ СН'!$F$12-'СЕТ СН'!$F$23</f>
        <v>-498.39598123000002</v>
      </c>
      <c r="N212" s="37">
        <f>SUMIFS(СВЦЭМ!$F$34:$F$777,СВЦЭМ!$A$34:$A$777,$A212,СВЦЭМ!$B$34:$B$777,N$190)+'СЕТ СН'!$F$12-'СЕТ СН'!$F$23</f>
        <v>-497.52162688999999</v>
      </c>
      <c r="O212" s="37">
        <f>SUMIFS(СВЦЭМ!$F$34:$F$777,СВЦЭМ!$A$34:$A$777,$A212,СВЦЭМ!$B$34:$B$777,O$190)+'СЕТ СН'!$F$12-'СЕТ СН'!$F$23</f>
        <v>-495.07608133999997</v>
      </c>
      <c r="P212" s="37">
        <f>SUMIFS(СВЦЭМ!$F$34:$F$777,СВЦЭМ!$A$34:$A$777,$A212,СВЦЭМ!$B$34:$B$777,P$190)+'СЕТ СН'!$F$12-'СЕТ СН'!$F$23</f>
        <v>-492.93162916</v>
      </c>
      <c r="Q212" s="37">
        <f>SUMIFS(СВЦЭМ!$F$34:$F$777,СВЦЭМ!$A$34:$A$777,$A212,СВЦЭМ!$B$34:$B$777,Q$190)+'СЕТ СН'!$F$12-'СЕТ СН'!$F$23</f>
        <v>-493.15364769000001</v>
      </c>
      <c r="R212" s="37">
        <f>SUMIFS(СВЦЭМ!$F$34:$F$777,СВЦЭМ!$A$34:$A$777,$A212,СВЦЭМ!$B$34:$B$777,R$190)+'СЕТ СН'!$F$12-'СЕТ СН'!$F$23</f>
        <v>-492.87047617999997</v>
      </c>
      <c r="S212" s="37">
        <f>SUMIFS(СВЦЭМ!$F$34:$F$777,СВЦЭМ!$A$34:$A$777,$A212,СВЦЭМ!$B$34:$B$777,S$190)+'СЕТ СН'!$F$12-'СЕТ СН'!$F$23</f>
        <v>-496.27156775999998</v>
      </c>
      <c r="T212" s="37">
        <f>SUMIFS(СВЦЭМ!$F$34:$F$777,СВЦЭМ!$A$34:$A$777,$A212,СВЦЭМ!$B$34:$B$777,T$190)+'СЕТ СН'!$F$12-'СЕТ СН'!$F$23</f>
        <v>-499.94552967999999</v>
      </c>
      <c r="U212" s="37">
        <f>SUMIFS(СВЦЭМ!$F$34:$F$777,СВЦЭМ!$A$34:$A$777,$A212,СВЦЭМ!$B$34:$B$777,U$190)+'СЕТ СН'!$F$12-'СЕТ СН'!$F$23</f>
        <v>-499.45396246999996</v>
      </c>
      <c r="V212" s="37">
        <f>SUMIFS(СВЦЭМ!$F$34:$F$777,СВЦЭМ!$A$34:$A$777,$A212,СВЦЭМ!$B$34:$B$777,V$190)+'СЕТ СН'!$F$12-'СЕТ СН'!$F$23</f>
        <v>-498.51654748999999</v>
      </c>
      <c r="W212" s="37">
        <f>SUMIFS(СВЦЭМ!$F$34:$F$777,СВЦЭМ!$A$34:$A$777,$A212,СВЦЭМ!$B$34:$B$777,W$190)+'СЕТ СН'!$F$12-'СЕТ СН'!$F$23</f>
        <v>-498.52010534999999</v>
      </c>
      <c r="X212" s="37">
        <f>SUMIFS(СВЦЭМ!$F$34:$F$777,СВЦЭМ!$A$34:$A$777,$A212,СВЦЭМ!$B$34:$B$777,X$190)+'СЕТ СН'!$F$12-'СЕТ СН'!$F$23</f>
        <v>-495.56902302999998</v>
      </c>
      <c r="Y212" s="37">
        <f>SUMIFS(СВЦЭМ!$F$34:$F$777,СВЦЭМ!$A$34:$A$777,$A212,СВЦЭМ!$B$34:$B$777,Y$190)+'СЕТ СН'!$F$12-'СЕТ СН'!$F$23</f>
        <v>-491.83687143999998</v>
      </c>
    </row>
    <row r="213" spans="1:25" ht="15.75" x14ac:dyDescent="0.2">
      <c r="A213" s="36">
        <f t="shared" si="5"/>
        <v>42758</v>
      </c>
      <c r="B213" s="37">
        <f>SUMIFS(СВЦЭМ!$F$34:$F$777,СВЦЭМ!$A$34:$A$777,$A213,СВЦЭМ!$B$34:$B$777,B$190)+'СЕТ СН'!$F$12-'СЕТ СН'!$F$23</f>
        <v>-484.91633703000002</v>
      </c>
      <c r="C213" s="37">
        <f>SUMIFS(СВЦЭМ!$F$34:$F$777,СВЦЭМ!$A$34:$A$777,$A213,СВЦЭМ!$B$34:$B$777,C$190)+'СЕТ СН'!$F$12-'СЕТ СН'!$F$23</f>
        <v>-480.48023684999998</v>
      </c>
      <c r="D213" s="37">
        <f>SUMIFS(СВЦЭМ!$F$34:$F$777,СВЦЭМ!$A$34:$A$777,$A213,СВЦЭМ!$B$34:$B$777,D$190)+'СЕТ СН'!$F$12-'СЕТ СН'!$F$23</f>
        <v>-477.95390036999999</v>
      </c>
      <c r="E213" s="37">
        <f>SUMIFS(СВЦЭМ!$F$34:$F$777,СВЦЭМ!$A$34:$A$777,$A213,СВЦЭМ!$B$34:$B$777,E$190)+'СЕТ СН'!$F$12-'СЕТ СН'!$F$23</f>
        <v>-476.85861397999997</v>
      </c>
      <c r="F213" s="37">
        <f>SUMIFS(СВЦЭМ!$F$34:$F$777,СВЦЭМ!$A$34:$A$777,$A213,СВЦЭМ!$B$34:$B$777,F$190)+'СЕТ СН'!$F$12-'СЕТ СН'!$F$23</f>
        <v>-476.81100620000001</v>
      </c>
      <c r="G213" s="37">
        <f>SUMIFS(СВЦЭМ!$F$34:$F$777,СВЦЭМ!$A$34:$A$777,$A213,СВЦЭМ!$B$34:$B$777,G$190)+'СЕТ СН'!$F$12-'СЕТ СН'!$F$23</f>
        <v>-478.56611071999998</v>
      </c>
      <c r="H213" s="37">
        <f>SUMIFS(СВЦЭМ!$F$34:$F$777,СВЦЭМ!$A$34:$A$777,$A213,СВЦЭМ!$B$34:$B$777,H$190)+'СЕТ СН'!$F$12-'СЕТ СН'!$F$23</f>
        <v>-484.33826028999999</v>
      </c>
      <c r="I213" s="37">
        <f>SUMIFS(СВЦЭМ!$F$34:$F$777,СВЦЭМ!$A$34:$A$777,$A213,СВЦЭМ!$B$34:$B$777,I$190)+'СЕТ СН'!$F$12-'СЕТ СН'!$F$23</f>
        <v>-487.88550021999998</v>
      </c>
      <c r="J213" s="37">
        <f>SUMIFS(СВЦЭМ!$F$34:$F$777,СВЦЭМ!$A$34:$A$777,$A213,СВЦЭМ!$B$34:$B$777,J$190)+'СЕТ СН'!$F$12-'СЕТ СН'!$F$23</f>
        <v>-490.49027845000001</v>
      </c>
      <c r="K213" s="37">
        <f>SUMIFS(СВЦЭМ!$F$34:$F$777,СВЦЭМ!$A$34:$A$777,$A213,СВЦЭМ!$B$34:$B$777,K$190)+'СЕТ СН'!$F$12-'СЕТ СН'!$F$23</f>
        <v>-490.57791585000001</v>
      </c>
      <c r="L213" s="37">
        <f>SUMIFS(СВЦЭМ!$F$34:$F$777,СВЦЭМ!$A$34:$A$777,$A213,СВЦЭМ!$B$34:$B$777,L$190)+'СЕТ СН'!$F$12-'СЕТ СН'!$F$23</f>
        <v>-489.68451419000002</v>
      </c>
      <c r="M213" s="37">
        <f>SUMIFS(СВЦЭМ!$F$34:$F$777,СВЦЭМ!$A$34:$A$777,$A213,СВЦЭМ!$B$34:$B$777,M$190)+'СЕТ СН'!$F$12-'СЕТ СН'!$F$23</f>
        <v>-487.76712402999999</v>
      </c>
      <c r="N213" s="37">
        <f>SUMIFS(СВЦЭМ!$F$34:$F$777,СВЦЭМ!$A$34:$A$777,$A213,СВЦЭМ!$B$34:$B$777,N$190)+'СЕТ СН'!$F$12-'СЕТ СН'!$F$23</f>
        <v>-486.35035101</v>
      </c>
      <c r="O213" s="37">
        <f>SUMIFS(СВЦЭМ!$F$34:$F$777,СВЦЭМ!$A$34:$A$777,$A213,СВЦЭМ!$B$34:$B$777,O$190)+'СЕТ СН'!$F$12-'СЕТ СН'!$F$23</f>
        <v>-484.15253657</v>
      </c>
      <c r="P213" s="37">
        <f>SUMIFS(СВЦЭМ!$F$34:$F$777,СВЦЭМ!$A$34:$A$777,$A213,СВЦЭМ!$B$34:$B$777,P$190)+'СЕТ СН'!$F$12-'СЕТ СН'!$F$23</f>
        <v>-484.68011343000001</v>
      </c>
      <c r="Q213" s="37">
        <f>SUMIFS(СВЦЭМ!$F$34:$F$777,СВЦЭМ!$A$34:$A$777,$A213,СВЦЭМ!$B$34:$B$777,Q$190)+'СЕТ СН'!$F$12-'СЕТ СН'!$F$23</f>
        <v>-483.96856450000001</v>
      </c>
      <c r="R213" s="37">
        <f>SUMIFS(СВЦЭМ!$F$34:$F$777,СВЦЭМ!$A$34:$A$777,$A213,СВЦЭМ!$B$34:$B$777,R$190)+'СЕТ СН'!$F$12-'СЕТ СН'!$F$23</f>
        <v>-484.45433700000001</v>
      </c>
      <c r="S213" s="37">
        <f>SUMIFS(СВЦЭМ!$F$34:$F$777,СВЦЭМ!$A$34:$A$777,$A213,СВЦЭМ!$B$34:$B$777,S$190)+'СЕТ СН'!$F$12-'СЕТ СН'!$F$23</f>
        <v>-486.0181887</v>
      </c>
      <c r="T213" s="37">
        <f>SUMIFS(СВЦЭМ!$F$34:$F$777,СВЦЭМ!$A$34:$A$777,$A213,СВЦЭМ!$B$34:$B$777,T$190)+'СЕТ СН'!$F$12-'СЕТ СН'!$F$23</f>
        <v>-490.46579278000002</v>
      </c>
      <c r="U213" s="37">
        <f>SUMIFS(СВЦЭМ!$F$34:$F$777,СВЦЭМ!$A$34:$A$777,$A213,СВЦЭМ!$B$34:$B$777,U$190)+'СЕТ СН'!$F$12-'СЕТ СН'!$F$23</f>
        <v>-490.67674105999998</v>
      </c>
      <c r="V213" s="37">
        <f>SUMIFS(СВЦЭМ!$F$34:$F$777,СВЦЭМ!$A$34:$A$777,$A213,СВЦЭМ!$B$34:$B$777,V$190)+'СЕТ СН'!$F$12-'СЕТ СН'!$F$23</f>
        <v>-488.66944587</v>
      </c>
      <c r="W213" s="37">
        <f>SUMIFS(СВЦЭМ!$F$34:$F$777,СВЦЭМ!$A$34:$A$777,$A213,СВЦЭМ!$B$34:$B$777,W$190)+'СЕТ СН'!$F$12-'СЕТ СН'!$F$23</f>
        <v>-487.09930078000002</v>
      </c>
      <c r="X213" s="37">
        <f>SUMIFS(СВЦЭМ!$F$34:$F$777,СВЦЭМ!$A$34:$A$777,$A213,СВЦЭМ!$B$34:$B$777,X$190)+'СЕТ СН'!$F$12-'СЕТ СН'!$F$23</f>
        <v>-482.20899158999998</v>
      </c>
      <c r="Y213" s="37">
        <f>SUMIFS(СВЦЭМ!$F$34:$F$777,СВЦЭМ!$A$34:$A$777,$A213,СВЦЭМ!$B$34:$B$777,Y$190)+'СЕТ СН'!$F$12-'СЕТ СН'!$F$23</f>
        <v>-481.01340167000001</v>
      </c>
    </row>
    <row r="214" spans="1:25" ht="15.75" x14ac:dyDescent="0.2">
      <c r="A214" s="36">
        <f t="shared" si="5"/>
        <v>42759</v>
      </c>
      <c r="B214" s="37">
        <f>SUMIFS(СВЦЭМ!$F$34:$F$777,СВЦЭМ!$A$34:$A$777,$A214,СВЦЭМ!$B$34:$B$777,B$190)+'СЕТ СН'!$F$12-'СЕТ СН'!$F$23</f>
        <v>-481.72626319</v>
      </c>
      <c r="C214" s="37">
        <f>SUMIFS(СВЦЭМ!$F$34:$F$777,СВЦЭМ!$A$34:$A$777,$A214,СВЦЭМ!$B$34:$B$777,C$190)+'СЕТ СН'!$F$12-'СЕТ СН'!$F$23</f>
        <v>-480.90015592999998</v>
      </c>
      <c r="D214" s="37">
        <f>SUMIFS(СВЦЭМ!$F$34:$F$777,СВЦЭМ!$A$34:$A$777,$A214,СВЦЭМ!$B$34:$B$777,D$190)+'СЕТ СН'!$F$12-'СЕТ СН'!$F$23</f>
        <v>-477.69268633000002</v>
      </c>
      <c r="E214" s="37">
        <f>SUMIFS(СВЦЭМ!$F$34:$F$777,СВЦЭМ!$A$34:$A$777,$A214,СВЦЭМ!$B$34:$B$777,E$190)+'СЕТ СН'!$F$12-'СЕТ СН'!$F$23</f>
        <v>-476.72038328999997</v>
      </c>
      <c r="F214" s="37">
        <f>SUMIFS(СВЦЭМ!$F$34:$F$777,СВЦЭМ!$A$34:$A$777,$A214,СВЦЭМ!$B$34:$B$777,F$190)+'СЕТ СН'!$F$12-'СЕТ СН'!$F$23</f>
        <v>-476.87477441999999</v>
      </c>
      <c r="G214" s="37">
        <f>SUMIFS(СВЦЭМ!$F$34:$F$777,СВЦЭМ!$A$34:$A$777,$A214,СВЦЭМ!$B$34:$B$777,G$190)+'СЕТ СН'!$F$12-'СЕТ СН'!$F$23</f>
        <v>-476.85303328999998</v>
      </c>
      <c r="H214" s="37">
        <f>SUMIFS(СВЦЭМ!$F$34:$F$777,СВЦЭМ!$A$34:$A$777,$A214,СВЦЭМ!$B$34:$B$777,H$190)+'СЕТ СН'!$F$12-'СЕТ СН'!$F$23</f>
        <v>-481.02877060999998</v>
      </c>
      <c r="I214" s="37">
        <f>SUMIFS(СВЦЭМ!$F$34:$F$777,СВЦЭМ!$A$34:$A$777,$A214,СВЦЭМ!$B$34:$B$777,I$190)+'СЕТ СН'!$F$12-'СЕТ СН'!$F$23</f>
        <v>-483.44136379999998</v>
      </c>
      <c r="J214" s="37">
        <f>SUMIFS(СВЦЭМ!$F$34:$F$777,СВЦЭМ!$A$34:$A$777,$A214,СВЦЭМ!$B$34:$B$777,J$190)+'СЕТ СН'!$F$12-'СЕТ СН'!$F$23</f>
        <v>-489.24963966999997</v>
      </c>
      <c r="K214" s="37">
        <f>SUMIFS(СВЦЭМ!$F$34:$F$777,СВЦЭМ!$A$34:$A$777,$A214,СВЦЭМ!$B$34:$B$777,K$190)+'СЕТ СН'!$F$12-'СЕТ СН'!$F$23</f>
        <v>-489.69161137000003</v>
      </c>
      <c r="L214" s="37">
        <f>SUMIFS(СВЦЭМ!$F$34:$F$777,СВЦЭМ!$A$34:$A$777,$A214,СВЦЭМ!$B$34:$B$777,L$190)+'СЕТ СН'!$F$12-'СЕТ СН'!$F$23</f>
        <v>-489.73724804</v>
      </c>
      <c r="M214" s="37">
        <f>SUMIFS(СВЦЭМ!$F$34:$F$777,СВЦЭМ!$A$34:$A$777,$A214,СВЦЭМ!$B$34:$B$777,M$190)+'СЕТ СН'!$F$12-'СЕТ СН'!$F$23</f>
        <v>-488.80614780999997</v>
      </c>
      <c r="N214" s="37">
        <f>SUMIFS(СВЦЭМ!$F$34:$F$777,СВЦЭМ!$A$34:$A$777,$A214,СВЦЭМ!$B$34:$B$777,N$190)+'СЕТ СН'!$F$12-'СЕТ СН'!$F$23</f>
        <v>-489.58016957000001</v>
      </c>
      <c r="O214" s="37">
        <f>SUMIFS(СВЦЭМ!$F$34:$F$777,СВЦЭМ!$A$34:$A$777,$A214,СВЦЭМ!$B$34:$B$777,O$190)+'СЕТ СН'!$F$12-'СЕТ СН'!$F$23</f>
        <v>-485.40786069000001</v>
      </c>
      <c r="P214" s="37">
        <f>SUMIFS(СВЦЭМ!$F$34:$F$777,СВЦЭМ!$A$34:$A$777,$A214,СВЦЭМ!$B$34:$B$777,P$190)+'СЕТ СН'!$F$12-'СЕТ СН'!$F$23</f>
        <v>-483.82223911</v>
      </c>
      <c r="Q214" s="37">
        <f>SUMIFS(СВЦЭМ!$F$34:$F$777,СВЦЭМ!$A$34:$A$777,$A214,СВЦЭМ!$B$34:$B$777,Q$190)+'СЕТ СН'!$F$12-'СЕТ СН'!$F$23</f>
        <v>-483.51525022999999</v>
      </c>
      <c r="R214" s="37">
        <f>SUMIFS(СВЦЭМ!$F$34:$F$777,СВЦЭМ!$A$34:$A$777,$A214,СВЦЭМ!$B$34:$B$777,R$190)+'СЕТ СН'!$F$12-'СЕТ СН'!$F$23</f>
        <v>-483.72696481000003</v>
      </c>
      <c r="S214" s="37">
        <f>SUMIFS(СВЦЭМ!$F$34:$F$777,СВЦЭМ!$A$34:$A$777,$A214,СВЦЭМ!$B$34:$B$777,S$190)+'СЕТ СН'!$F$12-'СЕТ СН'!$F$23</f>
        <v>-486.62796315000003</v>
      </c>
      <c r="T214" s="37">
        <f>SUMIFS(СВЦЭМ!$F$34:$F$777,СВЦЭМ!$A$34:$A$777,$A214,СВЦЭМ!$B$34:$B$777,T$190)+'СЕТ СН'!$F$12-'СЕТ СН'!$F$23</f>
        <v>-490.57794031999998</v>
      </c>
      <c r="U214" s="37">
        <f>SUMIFS(СВЦЭМ!$F$34:$F$777,СВЦЭМ!$A$34:$A$777,$A214,СВЦЭМ!$B$34:$B$777,U$190)+'СЕТ СН'!$F$12-'СЕТ СН'!$F$23</f>
        <v>-490.67499018000001</v>
      </c>
      <c r="V214" s="37">
        <f>SUMIFS(СВЦЭМ!$F$34:$F$777,СВЦЭМ!$A$34:$A$777,$A214,СВЦЭМ!$B$34:$B$777,V$190)+'СЕТ СН'!$F$12-'СЕТ СН'!$F$23</f>
        <v>-488.64388013000001</v>
      </c>
      <c r="W214" s="37">
        <f>SUMIFS(СВЦЭМ!$F$34:$F$777,СВЦЭМ!$A$34:$A$777,$A214,СВЦЭМ!$B$34:$B$777,W$190)+'СЕТ СН'!$F$12-'СЕТ СН'!$F$23</f>
        <v>-488.23819663</v>
      </c>
      <c r="X214" s="37">
        <f>SUMIFS(СВЦЭМ!$F$34:$F$777,СВЦЭМ!$A$34:$A$777,$A214,СВЦЭМ!$B$34:$B$777,X$190)+'СЕТ СН'!$F$12-'СЕТ СН'!$F$23</f>
        <v>-486.19657961999997</v>
      </c>
      <c r="Y214" s="37">
        <f>SUMIFS(СВЦЭМ!$F$34:$F$777,СВЦЭМ!$A$34:$A$777,$A214,СВЦЭМ!$B$34:$B$777,Y$190)+'СЕТ СН'!$F$12-'СЕТ СН'!$F$23</f>
        <v>-481.45604536000002</v>
      </c>
    </row>
    <row r="215" spans="1:25" ht="15.75" x14ac:dyDescent="0.2">
      <c r="A215" s="36">
        <f t="shared" si="5"/>
        <v>42760</v>
      </c>
      <c r="B215" s="37">
        <f>SUMIFS(СВЦЭМ!$F$34:$F$777,СВЦЭМ!$A$34:$A$777,$A215,СВЦЭМ!$B$34:$B$777,B$190)+'СЕТ СН'!$F$12-'СЕТ СН'!$F$23</f>
        <v>-479.89300115000003</v>
      </c>
      <c r="C215" s="37">
        <f>SUMIFS(СВЦЭМ!$F$34:$F$777,СВЦЭМ!$A$34:$A$777,$A215,СВЦЭМ!$B$34:$B$777,C$190)+'СЕТ СН'!$F$12-'СЕТ СН'!$F$23</f>
        <v>-477.90446409999998</v>
      </c>
      <c r="D215" s="37">
        <f>SUMIFS(СВЦЭМ!$F$34:$F$777,СВЦЭМ!$A$34:$A$777,$A215,СВЦЭМ!$B$34:$B$777,D$190)+'СЕТ СН'!$F$12-'СЕТ СН'!$F$23</f>
        <v>-475.82380419999998</v>
      </c>
      <c r="E215" s="37">
        <f>SUMIFS(СВЦЭМ!$F$34:$F$777,СВЦЭМ!$A$34:$A$777,$A215,СВЦЭМ!$B$34:$B$777,E$190)+'СЕТ СН'!$F$12-'СЕТ СН'!$F$23</f>
        <v>-475.00919054000002</v>
      </c>
      <c r="F215" s="37">
        <f>SUMIFS(СВЦЭМ!$F$34:$F$777,СВЦЭМ!$A$34:$A$777,$A215,СВЦЭМ!$B$34:$B$777,F$190)+'СЕТ СН'!$F$12-'СЕТ СН'!$F$23</f>
        <v>-475.07844272</v>
      </c>
      <c r="G215" s="37">
        <f>SUMIFS(СВЦЭМ!$F$34:$F$777,СВЦЭМ!$A$34:$A$777,$A215,СВЦЭМ!$B$34:$B$777,G$190)+'СЕТ СН'!$F$12-'СЕТ СН'!$F$23</f>
        <v>-475.26513979000003</v>
      </c>
      <c r="H215" s="37">
        <f>SUMIFS(СВЦЭМ!$F$34:$F$777,СВЦЭМ!$A$34:$A$777,$A215,СВЦЭМ!$B$34:$B$777,H$190)+'СЕТ СН'!$F$12-'СЕТ СН'!$F$23</f>
        <v>-480.20031280000001</v>
      </c>
      <c r="I215" s="37">
        <f>SUMIFS(СВЦЭМ!$F$34:$F$777,СВЦЭМ!$A$34:$A$777,$A215,СВЦЭМ!$B$34:$B$777,I$190)+'СЕТ СН'!$F$12-'СЕТ СН'!$F$23</f>
        <v>-484.85693724999999</v>
      </c>
      <c r="J215" s="37">
        <f>SUMIFS(СВЦЭМ!$F$34:$F$777,СВЦЭМ!$A$34:$A$777,$A215,СВЦЭМ!$B$34:$B$777,J$190)+'СЕТ СН'!$F$12-'СЕТ СН'!$F$23</f>
        <v>-489.08436010000003</v>
      </c>
      <c r="K215" s="37">
        <f>SUMIFS(СВЦЭМ!$F$34:$F$777,СВЦЭМ!$A$34:$A$777,$A215,СВЦЭМ!$B$34:$B$777,K$190)+'СЕТ СН'!$F$12-'СЕТ СН'!$F$23</f>
        <v>-488.68183832</v>
      </c>
      <c r="L215" s="37">
        <f>SUMIFS(СВЦЭМ!$F$34:$F$777,СВЦЭМ!$A$34:$A$777,$A215,СВЦЭМ!$B$34:$B$777,L$190)+'СЕТ СН'!$F$12-'СЕТ СН'!$F$23</f>
        <v>-489.04797845999997</v>
      </c>
      <c r="M215" s="37">
        <f>SUMIFS(СВЦЭМ!$F$34:$F$777,СВЦЭМ!$A$34:$A$777,$A215,СВЦЭМ!$B$34:$B$777,M$190)+'СЕТ СН'!$F$12-'СЕТ СН'!$F$23</f>
        <v>-489.72651729</v>
      </c>
      <c r="N215" s="37">
        <f>SUMIFS(СВЦЭМ!$F$34:$F$777,СВЦЭМ!$A$34:$A$777,$A215,СВЦЭМ!$B$34:$B$777,N$190)+'СЕТ СН'!$F$12-'СЕТ СН'!$F$23</f>
        <v>-488.46155579000003</v>
      </c>
      <c r="O215" s="37">
        <f>SUMIFS(СВЦЭМ!$F$34:$F$777,СВЦЭМ!$A$34:$A$777,$A215,СВЦЭМ!$B$34:$B$777,O$190)+'СЕТ СН'!$F$12-'СЕТ СН'!$F$23</f>
        <v>-489.09210156</v>
      </c>
      <c r="P215" s="37">
        <f>SUMIFS(СВЦЭМ!$F$34:$F$777,СВЦЭМ!$A$34:$A$777,$A215,СВЦЭМ!$B$34:$B$777,P$190)+'СЕТ СН'!$F$12-'СЕТ СН'!$F$23</f>
        <v>-487.74646504999998</v>
      </c>
      <c r="Q215" s="37">
        <f>SUMIFS(СВЦЭМ!$F$34:$F$777,СВЦЭМ!$A$34:$A$777,$A215,СВЦЭМ!$B$34:$B$777,Q$190)+'СЕТ СН'!$F$12-'СЕТ СН'!$F$23</f>
        <v>-486.87772283999999</v>
      </c>
      <c r="R215" s="37">
        <f>SUMIFS(СВЦЭМ!$F$34:$F$777,СВЦЭМ!$A$34:$A$777,$A215,СВЦЭМ!$B$34:$B$777,R$190)+'СЕТ СН'!$F$12-'СЕТ СН'!$F$23</f>
        <v>-486.90551159</v>
      </c>
      <c r="S215" s="37">
        <f>SUMIFS(СВЦЭМ!$F$34:$F$777,СВЦЭМ!$A$34:$A$777,$A215,СВЦЭМ!$B$34:$B$777,S$190)+'СЕТ СН'!$F$12-'СЕТ СН'!$F$23</f>
        <v>-488.15192143000002</v>
      </c>
      <c r="T215" s="37">
        <f>SUMIFS(СВЦЭМ!$F$34:$F$777,СВЦЭМ!$A$34:$A$777,$A215,СВЦЭМ!$B$34:$B$777,T$190)+'СЕТ СН'!$F$12-'СЕТ СН'!$F$23</f>
        <v>-488.8828421</v>
      </c>
      <c r="U215" s="37">
        <f>SUMIFS(СВЦЭМ!$F$34:$F$777,СВЦЭМ!$A$34:$A$777,$A215,СВЦЭМ!$B$34:$B$777,U$190)+'СЕТ СН'!$F$12-'СЕТ СН'!$F$23</f>
        <v>-488.92645247000002</v>
      </c>
      <c r="V215" s="37">
        <f>SUMIFS(СВЦЭМ!$F$34:$F$777,СВЦЭМ!$A$34:$A$777,$A215,СВЦЭМ!$B$34:$B$777,V$190)+'СЕТ СН'!$F$12-'СЕТ СН'!$F$23</f>
        <v>-488.38975983</v>
      </c>
      <c r="W215" s="37">
        <f>SUMIFS(СВЦЭМ!$F$34:$F$777,СВЦЭМ!$A$34:$A$777,$A215,СВЦЭМ!$B$34:$B$777,W$190)+'СЕТ СН'!$F$12-'СЕТ СН'!$F$23</f>
        <v>-486.93586031000001</v>
      </c>
      <c r="X215" s="37">
        <f>SUMIFS(СВЦЭМ!$F$34:$F$777,СВЦЭМ!$A$34:$A$777,$A215,СВЦЭМ!$B$34:$B$777,X$190)+'СЕТ СН'!$F$12-'СЕТ СН'!$F$23</f>
        <v>-484.65110093999999</v>
      </c>
      <c r="Y215" s="37">
        <f>SUMIFS(СВЦЭМ!$F$34:$F$777,СВЦЭМ!$A$34:$A$777,$A215,СВЦЭМ!$B$34:$B$777,Y$190)+'СЕТ СН'!$F$12-'СЕТ СН'!$F$23</f>
        <v>-481.71514952000001</v>
      </c>
    </row>
    <row r="216" spans="1:25" ht="15.75" x14ac:dyDescent="0.2">
      <c r="A216" s="36">
        <f t="shared" si="5"/>
        <v>42761</v>
      </c>
      <c r="B216" s="37">
        <f>SUMIFS(СВЦЭМ!$F$34:$F$777,СВЦЭМ!$A$34:$A$777,$A216,СВЦЭМ!$B$34:$B$777,B$190)+'СЕТ СН'!$F$12-'СЕТ СН'!$F$23</f>
        <v>-478.37001984</v>
      </c>
      <c r="C216" s="37">
        <f>SUMIFS(СВЦЭМ!$F$34:$F$777,СВЦЭМ!$A$34:$A$777,$A216,СВЦЭМ!$B$34:$B$777,C$190)+'СЕТ СН'!$F$12-'СЕТ СН'!$F$23</f>
        <v>-474.81118127000002</v>
      </c>
      <c r="D216" s="37">
        <f>SUMIFS(СВЦЭМ!$F$34:$F$777,СВЦЭМ!$A$34:$A$777,$A216,СВЦЭМ!$B$34:$B$777,D$190)+'СЕТ СН'!$F$12-'СЕТ СН'!$F$23</f>
        <v>-472.23763776999999</v>
      </c>
      <c r="E216" s="37">
        <f>SUMIFS(СВЦЭМ!$F$34:$F$777,СВЦЭМ!$A$34:$A$777,$A216,СВЦЭМ!$B$34:$B$777,E$190)+'СЕТ СН'!$F$12-'СЕТ СН'!$F$23</f>
        <v>-470.85959542000001</v>
      </c>
      <c r="F216" s="37">
        <f>SUMIFS(СВЦЭМ!$F$34:$F$777,СВЦЭМ!$A$34:$A$777,$A216,СВЦЭМ!$B$34:$B$777,F$190)+'СЕТ СН'!$F$12-'СЕТ СН'!$F$23</f>
        <v>-471.31024173000003</v>
      </c>
      <c r="G216" s="37">
        <f>SUMIFS(СВЦЭМ!$F$34:$F$777,СВЦЭМ!$A$34:$A$777,$A216,СВЦЭМ!$B$34:$B$777,G$190)+'СЕТ СН'!$F$12-'СЕТ СН'!$F$23</f>
        <v>-473.24983327000001</v>
      </c>
      <c r="H216" s="37">
        <f>SUMIFS(СВЦЭМ!$F$34:$F$777,СВЦЭМ!$A$34:$A$777,$A216,СВЦЭМ!$B$34:$B$777,H$190)+'СЕТ СН'!$F$12-'СЕТ СН'!$F$23</f>
        <v>-478.48301486000003</v>
      </c>
      <c r="I216" s="37">
        <f>SUMIFS(СВЦЭМ!$F$34:$F$777,СВЦЭМ!$A$34:$A$777,$A216,СВЦЭМ!$B$34:$B$777,I$190)+'СЕТ СН'!$F$12-'СЕТ СН'!$F$23</f>
        <v>-484.22387990999999</v>
      </c>
      <c r="J216" s="37">
        <f>SUMIFS(СВЦЭМ!$F$34:$F$777,СВЦЭМ!$A$34:$A$777,$A216,СВЦЭМ!$B$34:$B$777,J$190)+'СЕТ СН'!$F$12-'СЕТ СН'!$F$23</f>
        <v>-487.88777090999997</v>
      </c>
      <c r="K216" s="37">
        <f>SUMIFS(СВЦЭМ!$F$34:$F$777,СВЦЭМ!$A$34:$A$777,$A216,СВЦЭМ!$B$34:$B$777,K$190)+'СЕТ СН'!$F$12-'СЕТ СН'!$F$23</f>
        <v>-490.16709502999998</v>
      </c>
      <c r="L216" s="37">
        <f>SUMIFS(СВЦЭМ!$F$34:$F$777,СВЦЭМ!$A$34:$A$777,$A216,СВЦЭМ!$B$34:$B$777,L$190)+'СЕТ СН'!$F$12-'СЕТ СН'!$F$23</f>
        <v>-491.18585825000002</v>
      </c>
      <c r="M216" s="37">
        <f>SUMIFS(СВЦЭМ!$F$34:$F$777,СВЦЭМ!$A$34:$A$777,$A216,СВЦЭМ!$B$34:$B$777,M$190)+'СЕТ СН'!$F$12-'СЕТ СН'!$F$23</f>
        <v>-488.96332909</v>
      </c>
      <c r="N216" s="37">
        <f>SUMIFS(СВЦЭМ!$F$34:$F$777,СВЦЭМ!$A$34:$A$777,$A216,СВЦЭМ!$B$34:$B$777,N$190)+'СЕТ СН'!$F$12-'СЕТ СН'!$F$23</f>
        <v>-487.69040667000002</v>
      </c>
      <c r="O216" s="37">
        <f>SUMIFS(СВЦЭМ!$F$34:$F$777,СВЦЭМ!$A$34:$A$777,$A216,СВЦЭМ!$B$34:$B$777,O$190)+'СЕТ СН'!$F$12-'СЕТ СН'!$F$23</f>
        <v>-483.48718685</v>
      </c>
      <c r="P216" s="37">
        <f>SUMIFS(СВЦЭМ!$F$34:$F$777,СВЦЭМ!$A$34:$A$777,$A216,СВЦЭМ!$B$34:$B$777,P$190)+'СЕТ СН'!$F$12-'СЕТ СН'!$F$23</f>
        <v>-483.06013774000002</v>
      </c>
      <c r="Q216" s="37">
        <f>SUMIFS(СВЦЭМ!$F$34:$F$777,СВЦЭМ!$A$34:$A$777,$A216,СВЦЭМ!$B$34:$B$777,Q$190)+'СЕТ СН'!$F$12-'СЕТ СН'!$F$23</f>
        <v>-482.50170849</v>
      </c>
      <c r="R216" s="37">
        <f>SUMIFS(СВЦЭМ!$F$34:$F$777,СВЦЭМ!$A$34:$A$777,$A216,СВЦЭМ!$B$34:$B$777,R$190)+'СЕТ СН'!$F$12-'СЕТ СН'!$F$23</f>
        <v>-482.14350819999999</v>
      </c>
      <c r="S216" s="37">
        <f>SUMIFS(СВЦЭМ!$F$34:$F$777,СВЦЭМ!$A$34:$A$777,$A216,СВЦЭМ!$B$34:$B$777,S$190)+'СЕТ СН'!$F$12-'СЕТ СН'!$F$23</f>
        <v>-485.72227414999998</v>
      </c>
      <c r="T216" s="37">
        <f>SUMIFS(СВЦЭМ!$F$34:$F$777,СВЦЭМ!$A$34:$A$777,$A216,СВЦЭМ!$B$34:$B$777,T$190)+'СЕТ СН'!$F$12-'СЕТ СН'!$F$23</f>
        <v>-490.79659131</v>
      </c>
      <c r="U216" s="37">
        <f>SUMIFS(СВЦЭМ!$F$34:$F$777,СВЦЭМ!$A$34:$A$777,$A216,СВЦЭМ!$B$34:$B$777,U$190)+'СЕТ СН'!$F$12-'СЕТ СН'!$F$23</f>
        <v>-491.74096585000001</v>
      </c>
      <c r="V216" s="37">
        <f>SUMIFS(СВЦЭМ!$F$34:$F$777,СВЦЭМ!$A$34:$A$777,$A216,СВЦЭМ!$B$34:$B$777,V$190)+'СЕТ СН'!$F$12-'СЕТ СН'!$F$23</f>
        <v>-490.22056614999997</v>
      </c>
      <c r="W216" s="37">
        <f>SUMIFS(СВЦЭМ!$F$34:$F$777,СВЦЭМ!$A$34:$A$777,$A216,СВЦЭМ!$B$34:$B$777,W$190)+'СЕТ СН'!$F$12-'СЕТ СН'!$F$23</f>
        <v>-488.287261</v>
      </c>
      <c r="X216" s="37">
        <f>SUMIFS(СВЦЭМ!$F$34:$F$777,СВЦЭМ!$A$34:$A$777,$A216,СВЦЭМ!$B$34:$B$777,X$190)+'СЕТ СН'!$F$12-'СЕТ СН'!$F$23</f>
        <v>-485.18862610999997</v>
      </c>
      <c r="Y216" s="37">
        <f>SUMIFS(СВЦЭМ!$F$34:$F$777,СВЦЭМ!$A$34:$A$777,$A216,СВЦЭМ!$B$34:$B$777,Y$190)+'СЕТ СН'!$F$12-'СЕТ СН'!$F$23</f>
        <v>-481.73023634000003</v>
      </c>
    </row>
    <row r="217" spans="1:25" ht="15.75" x14ac:dyDescent="0.2">
      <c r="A217" s="36">
        <f t="shared" si="5"/>
        <v>42762</v>
      </c>
      <c r="B217" s="37">
        <f>SUMIFS(СВЦЭМ!$F$34:$F$777,СВЦЭМ!$A$34:$A$777,$A217,СВЦЭМ!$B$34:$B$777,B$190)+'СЕТ СН'!$F$12-'СЕТ СН'!$F$23</f>
        <v>-483.42100273</v>
      </c>
      <c r="C217" s="37">
        <f>SUMIFS(СВЦЭМ!$F$34:$F$777,СВЦЭМ!$A$34:$A$777,$A217,СВЦЭМ!$B$34:$B$777,C$190)+'СЕТ СН'!$F$12-'СЕТ СН'!$F$23</f>
        <v>-479.98215284000003</v>
      </c>
      <c r="D217" s="37">
        <f>SUMIFS(СВЦЭМ!$F$34:$F$777,СВЦЭМ!$A$34:$A$777,$A217,СВЦЭМ!$B$34:$B$777,D$190)+'СЕТ СН'!$F$12-'СЕТ СН'!$F$23</f>
        <v>-477.96424113</v>
      </c>
      <c r="E217" s="37">
        <f>SUMIFS(СВЦЭМ!$F$34:$F$777,СВЦЭМ!$A$34:$A$777,$A217,СВЦЭМ!$B$34:$B$777,E$190)+'СЕТ СН'!$F$12-'СЕТ СН'!$F$23</f>
        <v>-474.72448852000002</v>
      </c>
      <c r="F217" s="37">
        <f>SUMIFS(СВЦЭМ!$F$34:$F$777,СВЦЭМ!$A$34:$A$777,$A217,СВЦЭМ!$B$34:$B$777,F$190)+'СЕТ СН'!$F$12-'СЕТ СН'!$F$23</f>
        <v>-473.51459731</v>
      </c>
      <c r="G217" s="37">
        <f>SUMIFS(СВЦЭМ!$F$34:$F$777,СВЦЭМ!$A$34:$A$777,$A217,СВЦЭМ!$B$34:$B$777,G$190)+'СЕТ СН'!$F$12-'СЕТ СН'!$F$23</f>
        <v>-473.58955856</v>
      </c>
      <c r="H217" s="37">
        <f>SUMIFS(СВЦЭМ!$F$34:$F$777,СВЦЭМ!$A$34:$A$777,$A217,СВЦЭМ!$B$34:$B$777,H$190)+'СЕТ СН'!$F$12-'СЕТ СН'!$F$23</f>
        <v>-477.33700947</v>
      </c>
      <c r="I217" s="37">
        <f>SUMIFS(СВЦЭМ!$F$34:$F$777,СВЦЭМ!$A$34:$A$777,$A217,СВЦЭМ!$B$34:$B$777,I$190)+'СЕТ СН'!$F$12-'СЕТ СН'!$F$23</f>
        <v>-482.57361349000001</v>
      </c>
      <c r="J217" s="37">
        <f>SUMIFS(СВЦЭМ!$F$34:$F$777,СВЦЭМ!$A$34:$A$777,$A217,СВЦЭМ!$B$34:$B$777,J$190)+'СЕТ СН'!$F$12-'СЕТ СН'!$F$23</f>
        <v>-486.00986304000003</v>
      </c>
      <c r="K217" s="37">
        <f>SUMIFS(СВЦЭМ!$F$34:$F$777,СВЦЭМ!$A$34:$A$777,$A217,СВЦЭМ!$B$34:$B$777,K$190)+'СЕТ СН'!$F$12-'СЕТ СН'!$F$23</f>
        <v>-487.89493433000001</v>
      </c>
      <c r="L217" s="37">
        <f>SUMIFS(СВЦЭМ!$F$34:$F$777,СВЦЭМ!$A$34:$A$777,$A217,СВЦЭМ!$B$34:$B$777,L$190)+'СЕТ СН'!$F$12-'СЕТ СН'!$F$23</f>
        <v>-488.72361171</v>
      </c>
      <c r="M217" s="37">
        <f>SUMIFS(СВЦЭМ!$F$34:$F$777,СВЦЭМ!$A$34:$A$777,$A217,СВЦЭМ!$B$34:$B$777,M$190)+'СЕТ СН'!$F$12-'СЕТ СН'!$F$23</f>
        <v>-487.64493529000003</v>
      </c>
      <c r="N217" s="37">
        <f>SUMIFS(СВЦЭМ!$F$34:$F$777,СВЦЭМ!$A$34:$A$777,$A217,СВЦЭМ!$B$34:$B$777,N$190)+'СЕТ СН'!$F$12-'СЕТ СН'!$F$23</f>
        <v>-485.21101697</v>
      </c>
      <c r="O217" s="37">
        <f>SUMIFS(СВЦЭМ!$F$34:$F$777,СВЦЭМ!$A$34:$A$777,$A217,СВЦЭМ!$B$34:$B$777,O$190)+'СЕТ СН'!$F$12-'СЕТ СН'!$F$23</f>
        <v>-483.72224911000001</v>
      </c>
      <c r="P217" s="37">
        <f>SUMIFS(СВЦЭМ!$F$34:$F$777,СВЦЭМ!$A$34:$A$777,$A217,СВЦЭМ!$B$34:$B$777,P$190)+'СЕТ СН'!$F$12-'СЕТ СН'!$F$23</f>
        <v>-482.91123505999997</v>
      </c>
      <c r="Q217" s="37">
        <f>SUMIFS(СВЦЭМ!$F$34:$F$777,СВЦЭМ!$A$34:$A$777,$A217,СВЦЭМ!$B$34:$B$777,Q$190)+'СЕТ СН'!$F$12-'СЕТ СН'!$F$23</f>
        <v>-482.11290399000001</v>
      </c>
      <c r="R217" s="37">
        <f>SUMIFS(СВЦЭМ!$F$34:$F$777,СВЦЭМ!$A$34:$A$777,$A217,СВЦЭМ!$B$34:$B$777,R$190)+'СЕТ СН'!$F$12-'СЕТ СН'!$F$23</f>
        <v>-482.39958436000001</v>
      </c>
      <c r="S217" s="37">
        <f>SUMIFS(СВЦЭМ!$F$34:$F$777,СВЦЭМ!$A$34:$A$777,$A217,СВЦЭМ!$B$34:$B$777,S$190)+'СЕТ СН'!$F$12-'СЕТ СН'!$F$23</f>
        <v>-483.80362302999998</v>
      </c>
      <c r="T217" s="37">
        <f>SUMIFS(СВЦЭМ!$F$34:$F$777,СВЦЭМ!$A$34:$A$777,$A217,СВЦЭМ!$B$34:$B$777,T$190)+'СЕТ СН'!$F$12-'СЕТ СН'!$F$23</f>
        <v>-488.48172584999998</v>
      </c>
      <c r="U217" s="37">
        <f>SUMIFS(СВЦЭМ!$F$34:$F$777,СВЦЭМ!$A$34:$A$777,$A217,СВЦЭМ!$B$34:$B$777,U$190)+'СЕТ СН'!$F$12-'СЕТ СН'!$F$23</f>
        <v>-489.79889742</v>
      </c>
      <c r="V217" s="37">
        <f>SUMIFS(СВЦЭМ!$F$34:$F$777,СВЦЭМ!$A$34:$A$777,$A217,СВЦЭМ!$B$34:$B$777,V$190)+'СЕТ СН'!$F$12-'СЕТ СН'!$F$23</f>
        <v>-488.04146928</v>
      </c>
      <c r="W217" s="37">
        <f>SUMIFS(СВЦЭМ!$F$34:$F$777,СВЦЭМ!$A$34:$A$777,$A217,СВЦЭМ!$B$34:$B$777,W$190)+'СЕТ СН'!$F$12-'СЕТ СН'!$F$23</f>
        <v>-486.66409765000003</v>
      </c>
      <c r="X217" s="37">
        <f>SUMIFS(СВЦЭМ!$F$34:$F$777,СВЦЭМ!$A$34:$A$777,$A217,СВЦЭМ!$B$34:$B$777,X$190)+'СЕТ СН'!$F$12-'СЕТ СН'!$F$23</f>
        <v>-484.61290243999997</v>
      </c>
      <c r="Y217" s="37">
        <f>SUMIFS(СВЦЭМ!$F$34:$F$777,СВЦЭМ!$A$34:$A$777,$A217,СВЦЭМ!$B$34:$B$777,Y$190)+'СЕТ СН'!$F$12-'СЕТ СН'!$F$23</f>
        <v>-480.86613012999999</v>
      </c>
    </row>
    <row r="218" spans="1:25" ht="15.75" x14ac:dyDescent="0.2">
      <c r="A218" s="36">
        <f t="shared" si="5"/>
        <v>42763</v>
      </c>
      <c r="B218" s="37">
        <f>SUMIFS(СВЦЭМ!$F$34:$F$777,СВЦЭМ!$A$34:$A$777,$A218,СВЦЭМ!$B$34:$B$777,B$190)+'СЕТ СН'!$F$12-'СЕТ СН'!$F$23</f>
        <v>-484.33900259000001</v>
      </c>
      <c r="C218" s="37">
        <f>SUMIFS(СВЦЭМ!$F$34:$F$777,СВЦЭМ!$A$34:$A$777,$A218,СВЦЭМ!$B$34:$B$777,C$190)+'СЕТ СН'!$F$12-'СЕТ СН'!$F$23</f>
        <v>-481.63729588000001</v>
      </c>
      <c r="D218" s="37">
        <f>SUMIFS(СВЦЭМ!$F$34:$F$777,СВЦЭМ!$A$34:$A$777,$A218,СВЦЭМ!$B$34:$B$777,D$190)+'СЕТ СН'!$F$12-'СЕТ СН'!$F$23</f>
        <v>-479.48138914999998</v>
      </c>
      <c r="E218" s="37">
        <f>SUMIFS(СВЦЭМ!$F$34:$F$777,СВЦЭМ!$A$34:$A$777,$A218,СВЦЭМ!$B$34:$B$777,E$190)+'СЕТ СН'!$F$12-'СЕТ СН'!$F$23</f>
        <v>-477.99617639000002</v>
      </c>
      <c r="F218" s="37">
        <f>SUMIFS(СВЦЭМ!$F$34:$F$777,СВЦЭМ!$A$34:$A$777,$A218,СВЦЭМ!$B$34:$B$777,F$190)+'СЕТ СН'!$F$12-'СЕТ СН'!$F$23</f>
        <v>-478.08154726999999</v>
      </c>
      <c r="G218" s="37">
        <f>SUMIFS(СВЦЭМ!$F$34:$F$777,СВЦЭМ!$A$34:$A$777,$A218,СВЦЭМ!$B$34:$B$777,G$190)+'СЕТ СН'!$F$12-'СЕТ СН'!$F$23</f>
        <v>-478.90573515</v>
      </c>
      <c r="H218" s="37">
        <f>SUMIFS(СВЦЭМ!$F$34:$F$777,СВЦЭМ!$A$34:$A$777,$A218,СВЦЭМ!$B$34:$B$777,H$190)+'СЕТ СН'!$F$12-'СЕТ СН'!$F$23</f>
        <v>-480.97283960999999</v>
      </c>
      <c r="I218" s="37">
        <f>SUMIFS(СВЦЭМ!$F$34:$F$777,СВЦЭМ!$A$34:$A$777,$A218,СВЦЭМ!$B$34:$B$777,I$190)+'СЕТ СН'!$F$12-'СЕТ СН'!$F$23</f>
        <v>-482.97992632</v>
      </c>
      <c r="J218" s="37">
        <f>SUMIFS(СВЦЭМ!$F$34:$F$777,СВЦЭМ!$A$34:$A$777,$A218,СВЦЭМ!$B$34:$B$777,J$190)+'СЕТ СН'!$F$12-'СЕТ СН'!$F$23</f>
        <v>-485.20011576000002</v>
      </c>
      <c r="K218" s="37">
        <f>SUMIFS(СВЦЭМ!$F$34:$F$777,СВЦЭМ!$A$34:$A$777,$A218,СВЦЭМ!$B$34:$B$777,K$190)+'СЕТ СН'!$F$12-'СЕТ СН'!$F$23</f>
        <v>-487.97301098000003</v>
      </c>
      <c r="L218" s="37">
        <f>SUMIFS(СВЦЭМ!$F$34:$F$777,СВЦЭМ!$A$34:$A$777,$A218,СВЦЭМ!$B$34:$B$777,L$190)+'СЕТ СН'!$F$12-'СЕТ СН'!$F$23</f>
        <v>-490.29802498999999</v>
      </c>
      <c r="M218" s="37">
        <f>SUMIFS(СВЦЭМ!$F$34:$F$777,СВЦЭМ!$A$34:$A$777,$A218,СВЦЭМ!$B$34:$B$777,M$190)+'СЕТ СН'!$F$12-'СЕТ СН'!$F$23</f>
        <v>-490.05915161999997</v>
      </c>
      <c r="N218" s="37">
        <f>SUMIFS(СВЦЭМ!$F$34:$F$777,СВЦЭМ!$A$34:$A$777,$A218,СВЦЭМ!$B$34:$B$777,N$190)+'СЕТ СН'!$F$12-'СЕТ СН'!$F$23</f>
        <v>-488.43389307000001</v>
      </c>
      <c r="O218" s="37">
        <f>SUMIFS(СВЦЭМ!$F$34:$F$777,СВЦЭМ!$A$34:$A$777,$A218,СВЦЭМ!$B$34:$B$777,O$190)+'СЕТ СН'!$F$12-'СЕТ СН'!$F$23</f>
        <v>-487.05071736000002</v>
      </c>
      <c r="P218" s="37">
        <f>SUMIFS(СВЦЭМ!$F$34:$F$777,СВЦЭМ!$A$34:$A$777,$A218,СВЦЭМ!$B$34:$B$777,P$190)+'СЕТ СН'!$F$12-'СЕТ СН'!$F$23</f>
        <v>-486.08278822</v>
      </c>
      <c r="Q218" s="37">
        <f>SUMIFS(СВЦЭМ!$F$34:$F$777,СВЦЭМ!$A$34:$A$777,$A218,СВЦЭМ!$B$34:$B$777,Q$190)+'СЕТ СН'!$F$12-'СЕТ СН'!$F$23</f>
        <v>-485.44903068000002</v>
      </c>
      <c r="R218" s="37">
        <f>SUMIFS(СВЦЭМ!$F$34:$F$777,СВЦЭМ!$A$34:$A$777,$A218,СВЦЭМ!$B$34:$B$777,R$190)+'СЕТ СН'!$F$12-'СЕТ СН'!$F$23</f>
        <v>-485.33859588999997</v>
      </c>
      <c r="S218" s="37">
        <f>SUMIFS(СВЦЭМ!$F$34:$F$777,СВЦЭМ!$A$34:$A$777,$A218,СВЦЭМ!$B$34:$B$777,S$190)+'СЕТ СН'!$F$12-'СЕТ СН'!$F$23</f>
        <v>-487.58948851000002</v>
      </c>
      <c r="T218" s="37">
        <f>SUMIFS(СВЦЭМ!$F$34:$F$777,СВЦЭМ!$A$34:$A$777,$A218,СВЦЭМ!$B$34:$B$777,T$190)+'СЕТ СН'!$F$12-'СЕТ СН'!$F$23</f>
        <v>-490.84789148999999</v>
      </c>
      <c r="U218" s="37">
        <f>SUMIFS(СВЦЭМ!$F$34:$F$777,СВЦЭМ!$A$34:$A$777,$A218,СВЦЭМ!$B$34:$B$777,U$190)+'СЕТ СН'!$F$12-'СЕТ СН'!$F$23</f>
        <v>-491.78090237999999</v>
      </c>
      <c r="V218" s="37">
        <f>SUMIFS(СВЦЭМ!$F$34:$F$777,СВЦЭМ!$A$34:$A$777,$A218,СВЦЭМ!$B$34:$B$777,V$190)+'СЕТ СН'!$F$12-'СЕТ СН'!$F$23</f>
        <v>-491.14684256999999</v>
      </c>
      <c r="W218" s="37">
        <f>SUMIFS(СВЦЭМ!$F$34:$F$777,СВЦЭМ!$A$34:$A$777,$A218,СВЦЭМ!$B$34:$B$777,W$190)+'СЕТ СН'!$F$12-'СЕТ СН'!$F$23</f>
        <v>-489.73648860000003</v>
      </c>
      <c r="X218" s="37">
        <f>SUMIFS(СВЦЭМ!$F$34:$F$777,СВЦЭМ!$A$34:$A$777,$A218,СВЦЭМ!$B$34:$B$777,X$190)+'СЕТ СН'!$F$12-'СЕТ СН'!$F$23</f>
        <v>-487.04486438000004</v>
      </c>
      <c r="Y218" s="37">
        <f>SUMIFS(СВЦЭМ!$F$34:$F$777,СВЦЭМ!$A$34:$A$777,$A218,СВЦЭМ!$B$34:$B$777,Y$190)+'СЕТ СН'!$F$12-'СЕТ СН'!$F$23</f>
        <v>-483.01526127</v>
      </c>
    </row>
    <row r="219" spans="1:25" ht="15.75" x14ac:dyDescent="0.2">
      <c r="A219" s="36">
        <f t="shared" si="5"/>
        <v>42764</v>
      </c>
      <c r="B219" s="37">
        <f>SUMIFS(СВЦЭМ!$F$34:$F$777,СВЦЭМ!$A$34:$A$777,$A219,СВЦЭМ!$B$34:$B$777,B$190)+'СЕТ СН'!$F$12-'СЕТ СН'!$F$23</f>
        <v>-478.88558498999998</v>
      </c>
      <c r="C219" s="37">
        <f>SUMIFS(СВЦЭМ!$F$34:$F$777,СВЦЭМ!$A$34:$A$777,$A219,СВЦЭМ!$B$34:$B$777,C$190)+'СЕТ СН'!$F$12-'СЕТ СН'!$F$23</f>
        <v>-476.38903040000002</v>
      </c>
      <c r="D219" s="37">
        <f>SUMIFS(СВЦЭМ!$F$34:$F$777,СВЦЭМ!$A$34:$A$777,$A219,СВЦЭМ!$B$34:$B$777,D$190)+'СЕТ СН'!$F$12-'СЕТ СН'!$F$23</f>
        <v>-475.38410386999999</v>
      </c>
      <c r="E219" s="37">
        <f>SUMIFS(СВЦЭМ!$F$34:$F$777,СВЦЭМ!$A$34:$A$777,$A219,СВЦЭМ!$B$34:$B$777,E$190)+'СЕТ СН'!$F$12-'СЕТ СН'!$F$23</f>
        <v>-474.84727592000002</v>
      </c>
      <c r="F219" s="37">
        <f>SUMIFS(СВЦЭМ!$F$34:$F$777,СВЦЭМ!$A$34:$A$777,$A219,СВЦЭМ!$B$34:$B$777,F$190)+'СЕТ СН'!$F$12-'СЕТ СН'!$F$23</f>
        <v>-474.76142264999999</v>
      </c>
      <c r="G219" s="37">
        <f>SUMIFS(СВЦЭМ!$F$34:$F$777,СВЦЭМ!$A$34:$A$777,$A219,СВЦЭМ!$B$34:$B$777,G$190)+'СЕТ СН'!$F$12-'СЕТ СН'!$F$23</f>
        <v>-475.26307589999999</v>
      </c>
      <c r="H219" s="37">
        <f>SUMIFS(СВЦЭМ!$F$34:$F$777,СВЦЭМ!$A$34:$A$777,$A219,СВЦЭМ!$B$34:$B$777,H$190)+'СЕТ СН'!$F$12-'СЕТ СН'!$F$23</f>
        <v>-475.56239533000002</v>
      </c>
      <c r="I219" s="37">
        <f>SUMIFS(СВЦЭМ!$F$34:$F$777,СВЦЭМ!$A$34:$A$777,$A219,СВЦЭМ!$B$34:$B$777,I$190)+'СЕТ СН'!$F$12-'СЕТ СН'!$F$23</f>
        <v>-477.81107092000002</v>
      </c>
      <c r="J219" s="37">
        <f>SUMIFS(СВЦЭМ!$F$34:$F$777,СВЦЭМ!$A$34:$A$777,$A219,СВЦЭМ!$B$34:$B$777,J$190)+'СЕТ СН'!$F$12-'СЕТ СН'!$F$23</f>
        <v>-480.15702055999998</v>
      </c>
      <c r="K219" s="37">
        <f>SUMIFS(СВЦЭМ!$F$34:$F$777,СВЦЭМ!$A$34:$A$777,$A219,СВЦЭМ!$B$34:$B$777,K$190)+'СЕТ СН'!$F$12-'СЕТ СН'!$F$23</f>
        <v>-485.94322550999999</v>
      </c>
      <c r="L219" s="37">
        <f>SUMIFS(СВЦЭМ!$F$34:$F$777,СВЦЭМ!$A$34:$A$777,$A219,СВЦЭМ!$B$34:$B$777,L$190)+'СЕТ СН'!$F$12-'СЕТ СН'!$F$23</f>
        <v>-490.92233345</v>
      </c>
      <c r="M219" s="37">
        <f>SUMIFS(СВЦЭМ!$F$34:$F$777,СВЦЭМ!$A$34:$A$777,$A219,СВЦЭМ!$B$34:$B$777,M$190)+'СЕТ СН'!$F$12-'СЕТ СН'!$F$23</f>
        <v>-491.43466948000003</v>
      </c>
      <c r="N219" s="37">
        <f>SUMIFS(СВЦЭМ!$F$34:$F$777,СВЦЭМ!$A$34:$A$777,$A219,СВЦЭМ!$B$34:$B$777,N$190)+'СЕТ СН'!$F$12-'СЕТ СН'!$F$23</f>
        <v>-490.47769438</v>
      </c>
      <c r="O219" s="37">
        <f>SUMIFS(СВЦЭМ!$F$34:$F$777,СВЦЭМ!$A$34:$A$777,$A219,СВЦЭМ!$B$34:$B$777,O$190)+'СЕТ СН'!$F$12-'СЕТ СН'!$F$23</f>
        <v>-488.99309478999999</v>
      </c>
      <c r="P219" s="37">
        <f>SUMIFS(СВЦЭМ!$F$34:$F$777,СВЦЭМ!$A$34:$A$777,$A219,СВЦЭМ!$B$34:$B$777,P$190)+'СЕТ СН'!$F$12-'СЕТ СН'!$F$23</f>
        <v>-487.83100890000003</v>
      </c>
      <c r="Q219" s="37">
        <f>SUMIFS(СВЦЭМ!$F$34:$F$777,СВЦЭМ!$A$34:$A$777,$A219,СВЦЭМ!$B$34:$B$777,Q$190)+'СЕТ СН'!$F$12-'СЕТ СН'!$F$23</f>
        <v>-486.11967451999999</v>
      </c>
      <c r="R219" s="37">
        <f>SUMIFS(СВЦЭМ!$F$34:$F$777,СВЦЭМ!$A$34:$A$777,$A219,СВЦЭМ!$B$34:$B$777,R$190)+'СЕТ СН'!$F$12-'СЕТ СН'!$F$23</f>
        <v>-485.98080444999999</v>
      </c>
      <c r="S219" s="37">
        <f>SUMIFS(СВЦЭМ!$F$34:$F$777,СВЦЭМ!$A$34:$A$777,$A219,СВЦЭМ!$B$34:$B$777,S$190)+'СЕТ СН'!$F$12-'СЕТ СН'!$F$23</f>
        <v>-488.06355616999997</v>
      </c>
      <c r="T219" s="37">
        <f>SUMIFS(СВЦЭМ!$F$34:$F$777,СВЦЭМ!$A$34:$A$777,$A219,СВЦЭМ!$B$34:$B$777,T$190)+'СЕТ СН'!$F$12-'СЕТ СН'!$F$23</f>
        <v>-491.39497681</v>
      </c>
      <c r="U219" s="37">
        <f>SUMIFS(СВЦЭМ!$F$34:$F$777,СВЦЭМ!$A$34:$A$777,$A219,СВЦЭМ!$B$34:$B$777,U$190)+'СЕТ СН'!$F$12-'СЕТ СН'!$F$23</f>
        <v>-492.11064264999999</v>
      </c>
      <c r="V219" s="37">
        <f>SUMIFS(СВЦЭМ!$F$34:$F$777,СВЦЭМ!$A$34:$A$777,$A219,СВЦЭМ!$B$34:$B$777,V$190)+'СЕТ СН'!$F$12-'СЕТ СН'!$F$23</f>
        <v>-491.72561114000001</v>
      </c>
      <c r="W219" s="37">
        <f>SUMIFS(СВЦЭМ!$F$34:$F$777,СВЦЭМ!$A$34:$A$777,$A219,СВЦЭМ!$B$34:$B$777,W$190)+'СЕТ СН'!$F$12-'СЕТ СН'!$F$23</f>
        <v>-490.80968408000001</v>
      </c>
      <c r="X219" s="37">
        <f>SUMIFS(СВЦЭМ!$F$34:$F$777,СВЦЭМ!$A$34:$A$777,$A219,СВЦЭМ!$B$34:$B$777,X$190)+'СЕТ СН'!$F$12-'СЕТ СН'!$F$23</f>
        <v>-488.46730534</v>
      </c>
      <c r="Y219" s="37">
        <f>SUMIFS(СВЦЭМ!$F$34:$F$777,СВЦЭМ!$A$34:$A$777,$A219,СВЦЭМ!$B$34:$B$777,Y$190)+'СЕТ СН'!$F$12-'СЕТ СН'!$F$23</f>
        <v>-484.16934176000001</v>
      </c>
    </row>
    <row r="220" spans="1:25" ht="15.75" x14ac:dyDescent="0.2">
      <c r="A220" s="36">
        <f t="shared" si="5"/>
        <v>42765</v>
      </c>
      <c r="B220" s="37">
        <f>SUMIFS(СВЦЭМ!$F$34:$F$777,СВЦЭМ!$A$34:$A$777,$A220,СВЦЭМ!$B$34:$B$777,B$190)+'СЕТ СН'!$F$12-'СЕТ СН'!$F$23</f>
        <v>-477.21873704000001</v>
      </c>
      <c r="C220" s="37">
        <f>SUMIFS(СВЦЭМ!$F$34:$F$777,СВЦЭМ!$A$34:$A$777,$A220,СВЦЭМ!$B$34:$B$777,C$190)+'СЕТ СН'!$F$12-'СЕТ СН'!$F$23</f>
        <v>-473.56489776000001</v>
      </c>
      <c r="D220" s="37">
        <f>SUMIFS(СВЦЭМ!$F$34:$F$777,СВЦЭМ!$A$34:$A$777,$A220,СВЦЭМ!$B$34:$B$777,D$190)+'СЕТ СН'!$F$12-'СЕТ СН'!$F$23</f>
        <v>-471.80628834999999</v>
      </c>
      <c r="E220" s="37">
        <f>SUMIFS(СВЦЭМ!$F$34:$F$777,СВЦЭМ!$A$34:$A$777,$A220,СВЦЭМ!$B$34:$B$777,E$190)+'СЕТ СН'!$F$12-'СЕТ СН'!$F$23</f>
        <v>-470.72321604000001</v>
      </c>
      <c r="F220" s="37">
        <f>SUMIFS(СВЦЭМ!$F$34:$F$777,СВЦЭМ!$A$34:$A$777,$A220,СВЦЭМ!$B$34:$B$777,F$190)+'СЕТ СН'!$F$12-'СЕТ СН'!$F$23</f>
        <v>-470.72500929</v>
      </c>
      <c r="G220" s="37">
        <f>SUMIFS(СВЦЭМ!$F$34:$F$777,СВЦЭМ!$A$34:$A$777,$A220,СВЦЭМ!$B$34:$B$777,G$190)+'СЕТ СН'!$F$12-'СЕТ СН'!$F$23</f>
        <v>-472.03204087</v>
      </c>
      <c r="H220" s="37">
        <f>SUMIFS(СВЦЭМ!$F$34:$F$777,СВЦЭМ!$A$34:$A$777,$A220,СВЦЭМ!$B$34:$B$777,H$190)+'СЕТ СН'!$F$12-'СЕТ СН'!$F$23</f>
        <v>-477.96887074</v>
      </c>
      <c r="I220" s="37">
        <f>SUMIFS(СВЦЭМ!$F$34:$F$777,СВЦЭМ!$A$34:$A$777,$A220,СВЦЭМ!$B$34:$B$777,I$190)+'СЕТ СН'!$F$12-'СЕТ СН'!$F$23</f>
        <v>-484.12627200999998</v>
      </c>
      <c r="J220" s="37">
        <f>SUMIFS(СВЦЭМ!$F$34:$F$777,СВЦЭМ!$A$34:$A$777,$A220,СВЦЭМ!$B$34:$B$777,J$190)+'СЕТ СН'!$F$12-'СЕТ СН'!$F$23</f>
        <v>-487.50599659</v>
      </c>
      <c r="K220" s="37">
        <f>SUMIFS(СВЦЭМ!$F$34:$F$777,СВЦЭМ!$A$34:$A$777,$A220,СВЦЭМ!$B$34:$B$777,K$190)+'СЕТ СН'!$F$12-'СЕТ СН'!$F$23</f>
        <v>-490.17287479999999</v>
      </c>
      <c r="L220" s="37">
        <f>SUMIFS(СВЦЭМ!$F$34:$F$777,СВЦЭМ!$A$34:$A$777,$A220,СВЦЭМ!$B$34:$B$777,L$190)+'СЕТ СН'!$F$12-'СЕТ СН'!$F$23</f>
        <v>-491.14816500000001</v>
      </c>
      <c r="M220" s="37">
        <f>SUMIFS(СВЦЭМ!$F$34:$F$777,СВЦЭМ!$A$34:$A$777,$A220,СВЦЭМ!$B$34:$B$777,M$190)+'СЕТ СН'!$F$12-'СЕТ СН'!$F$23</f>
        <v>-489.85901810000001</v>
      </c>
      <c r="N220" s="37">
        <f>SUMIFS(СВЦЭМ!$F$34:$F$777,СВЦЭМ!$A$34:$A$777,$A220,СВЦЭМ!$B$34:$B$777,N$190)+'СЕТ СН'!$F$12-'СЕТ СН'!$F$23</f>
        <v>-487.78310908000003</v>
      </c>
      <c r="O220" s="37">
        <f>SUMIFS(СВЦЭМ!$F$34:$F$777,СВЦЭМ!$A$34:$A$777,$A220,СВЦЭМ!$B$34:$B$777,O$190)+'СЕТ СН'!$F$12-'СЕТ СН'!$F$23</f>
        <v>-486.85833467999998</v>
      </c>
      <c r="P220" s="37">
        <f>SUMIFS(СВЦЭМ!$F$34:$F$777,СВЦЭМ!$A$34:$A$777,$A220,СВЦЭМ!$B$34:$B$777,P$190)+'СЕТ СН'!$F$12-'СЕТ СН'!$F$23</f>
        <v>-485.45955171999998</v>
      </c>
      <c r="Q220" s="37">
        <f>SUMIFS(СВЦЭМ!$F$34:$F$777,СВЦЭМ!$A$34:$A$777,$A220,СВЦЭМ!$B$34:$B$777,Q$190)+'СЕТ СН'!$F$12-'СЕТ СН'!$F$23</f>
        <v>-484.75389114000001</v>
      </c>
      <c r="R220" s="37">
        <f>SUMIFS(СВЦЭМ!$F$34:$F$777,СВЦЭМ!$A$34:$A$777,$A220,СВЦЭМ!$B$34:$B$777,R$190)+'СЕТ СН'!$F$12-'СЕТ СН'!$F$23</f>
        <v>-484.94083595000001</v>
      </c>
      <c r="S220" s="37">
        <f>SUMIFS(СВЦЭМ!$F$34:$F$777,СВЦЭМ!$A$34:$A$777,$A220,СВЦЭМ!$B$34:$B$777,S$190)+'СЕТ СН'!$F$12-'СЕТ СН'!$F$23</f>
        <v>-486.82945377999999</v>
      </c>
      <c r="T220" s="37">
        <f>SUMIFS(СВЦЭМ!$F$34:$F$777,СВЦЭМ!$A$34:$A$777,$A220,СВЦЭМ!$B$34:$B$777,T$190)+'СЕТ СН'!$F$12-'СЕТ СН'!$F$23</f>
        <v>-490.65717108000001</v>
      </c>
      <c r="U220" s="37">
        <f>SUMIFS(СВЦЭМ!$F$34:$F$777,СВЦЭМ!$A$34:$A$777,$A220,СВЦЭМ!$B$34:$B$777,U$190)+'СЕТ СН'!$F$12-'СЕТ СН'!$F$23</f>
        <v>-491.80830684</v>
      </c>
      <c r="V220" s="37">
        <f>SUMIFS(СВЦЭМ!$F$34:$F$777,СВЦЭМ!$A$34:$A$777,$A220,СВЦЭМ!$B$34:$B$777,V$190)+'СЕТ СН'!$F$12-'СЕТ СН'!$F$23</f>
        <v>-490.33658198000001</v>
      </c>
      <c r="W220" s="37">
        <f>SUMIFS(СВЦЭМ!$F$34:$F$777,СВЦЭМ!$A$34:$A$777,$A220,СВЦЭМ!$B$34:$B$777,W$190)+'СЕТ СН'!$F$12-'СЕТ СН'!$F$23</f>
        <v>-488.35818176999999</v>
      </c>
      <c r="X220" s="37">
        <f>SUMIFS(СВЦЭМ!$F$34:$F$777,СВЦЭМ!$A$34:$A$777,$A220,СВЦЭМ!$B$34:$B$777,X$190)+'СЕТ СН'!$F$12-'СЕТ СН'!$F$23</f>
        <v>-486.21543959000002</v>
      </c>
      <c r="Y220" s="37">
        <f>SUMIFS(СВЦЭМ!$F$34:$F$777,СВЦЭМ!$A$34:$A$777,$A220,СВЦЭМ!$B$34:$B$777,Y$190)+'СЕТ СН'!$F$12-'СЕТ СН'!$F$23</f>
        <v>-481.67564612000001</v>
      </c>
    </row>
    <row r="221" spans="1:25" ht="15.75" x14ac:dyDescent="0.2">
      <c r="A221" s="36">
        <f t="shared" si="5"/>
        <v>42766</v>
      </c>
      <c r="B221" s="37">
        <f>SUMIFS(СВЦЭМ!$F$34:$F$777,СВЦЭМ!$A$34:$A$777,$A221,СВЦЭМ!$B$34:$B$777,B$190)+'СЕТ СН'!$F$12-'СЕТ СН'!$F$23</f>
        <v>-477.44481514</v>
      </c>
      <c r="C221" s="37">
        <f>SUMIFS(СВЦЭМ!$F$34:$F$777,СВЦЭМ!$A$34:$A$777,$A221,СВЦЭМ!$B$34:$B$777,C$190)+'СЕТ СН'!$F$12-'СЕТ СН'!$F$23</f>
        <v>-473.48112201000004</v>
      </c>
      <c r="D221" s="37">
        <f>SUMIFS(СВЦЭМ!$F$34:$F$777,СВЦЭМ!$A$34:$A$777,$A221,СВЦЭМ!$B$34:$B$777,D$190)+'СЕТ СН'!$F$12-'СЕТ СН'!$F$23</f>
        <v>-471.37001278000002</v>
      </c>
      <c r="E221" s="37">
        <f>SUMIFS(СВЦЭМ!$F$34:$F$777,СВЦЭМ!$A$34:$A$777,$A221,СВЦЭМ!$B$34:$B$777,E$190)+'СЕТ СН'!$F$12-'СЕТ СН'!$F$23</f>
        <v>-470.63444157999999</v>
      </c>
      <c r="F221" s="37">
        <f>SUMIFS(СВЦЭМ!$F$34:$F$777,СВЦЭМ!$A$34:$A$777,$A221,СВЦЭМ!$B$34:$B$777,F$190)+'СЕТ СН'!$F$12-'СЕТ СН'!$F$23</f>
        <v>-470.94400898999999</v>
      </c>
      <c r="G221" s="37">
        <f>SUMIFS(СВЦЭМ!$F$34:$F$777,СВЦЭМ!$A$34:$A$777,$A221,СВЦЭМ!$B$34:$B$777,G$190)+'СЕТ СН'!$F$12-'СЕТ СН'!$F$23</f>
        <v>-472.37800802999999</v>
      </c>
      <c r="H221" s="37">
        <f>SUMIFS(СВЦЭМ!$F$34:$F$777,СВЦЭМ!$A$34:$A$777,$A221,СВЦЭМ!$B$34:$B$777,H$190)+'СЕТ СН'!$F$12-'СЕТ СН'!$F$23</f>
        <v>-478.14580520999999</v>
      </c>
      <c r="I221" s="37">
        <f>SUMIFS(СВЦЭМ!$F$34:$F$777,СВЦЭМ!$A$34:$A$777,$A221,СВЦЭМ!$B$34:$B$777,I$190)+'СЕТ СН'!$F$12-'СЕТ СН'!$F$23</f>
        <v>-483.67211580000003</v>
      </c>
      <c r="J221" s="37">
        <f>SUMIFS(СВЦЭМ!$F$34:$F$777,СВЦЭМ!$A$34:$A$777,$A221,СВЦЭМ!$B$34:$B$777,J$190)+'СЕТ СН'!$F$12-'СЕТ СН'!$F$23</f>
        <v>-487.01595566000003</v>
      </c>
      <c r="K221" s="37">
        <f>SUMIFS(СВЦЭМ!$F$34:$F$777,СВЦЭМ!$A$34:$A$777,$A221,СВЦЭМ!$B$34:$B$777,K$190)+'СЕТ СН'!$F$12-'СЕТ СН'!$F$23</f>
        <v>-489.60707114000002</v>
      </c>
      <c r="L221" s="37">
        <f>SUMIFS(СВЦЭМ!$F$34:$F$777,СВЦЭМ!$A$34:$A$777,$A221,СВЦЭМ!$B$34:$B$777,L$190)+'СЕТ СН'!$F$12-'СЕТ СН'!$F$23</f>
        <v>-489.95342109000001</v>
      </c>
      <c r="M221" s="37">
        <f>SUMIFS(СВЦЭМ!$F$34:$F$777,СВЦЭМ!$A$34:$A$777,$A221,СВЦЭМ!$B$34:$B$777,M$190)+'СЕТ СН'!$F$12-'СЕТ СН'!$F$23</f>
        <v>-489.43930965999999</v>
      </c>
      <c r="N221" s="37">
        <f>SUMIFS(СВЦЭМ!$F$34:$F$777,СВЦЭМ!$A$34:$A$777,$A221,СВЦЭМ!$B$34:$B$777,N$190)+'СЕТ СН'!$F$12-'СЕТ СН'!$F$23</f>
        <v>-487.23085014000003</v>
      </c>
      <c r="O221" s="37">
        <f>SUMIFS(СВЦЭМ!$F$34:$F$777,СВЦЭМ!$A$34:$A$777,$A221,СВЦЭМ!$B$34:$B$777,O$190)+'СЕТ СН'!$F$12-'СЕТ СН'!$F$23</f>
        <v>-486.80835084</v>
      </c>
      <c r="P221" s="37">
        <f>SUMIFS(СВЦЭМ!$F$34:$F$777,СВЦЭМ!$A$34:$A$777,$A221,СВЦЭМ!$B$34:$B$777,P$190)+'СЕТ СН'!$F$12-'СЕТ СН'!$F$23</f>
        <v>-485.42639657000001</v>
      </c>
      <c r="Q221" s="37">
        <f>SUMIFS(СВЦЭМ!$F$34:$F$777,СВЦЭМ!$A$34:$A$777,$A221,СВЦЭМ!$B$34:$B$777,Q$190)+'СЕТ СН'!$F$12-'СЕТ СН'!$F$23</f>
        <v>-484.46945302</v>
      </c>
      <c r="R221" s="37">
        <f>SUMIFS(СВЦЭМ!$F$34:$F$777,СВЦЭМ!$A$34:$A$777,$A221,СВЦЭМ!$B$34:$B$777,R$190)+'СЕТ СН'!$F$12-'СЕТ СН'!$F$23</f>
        <v>-484.09882862000001</v>
      </c>
      <c r="S221" s="37">
        <f>SUMIFS(СВЦЭМ!$F$34:$F$777,СВЦЭМ!$A$34:$A$777,$A221,СВЦЭМ!$B$34:$B$777,S$190)+'СЕТ СН'!$F$12-'СЕТ СН'!$F$23</f>
        <v>-485.92518382000003</v>
      </c>
      <c r="T221" s="37">
        <f>SUMIFS(СВЦЭМ!$F$34:$F$777,СВЦЭМ!$A$34:$A$777,$A221,СВЦЭМ!$B$34:$B$777,T$190)+'СЕТ СН'!$F$12-'СЕТ СН'!$F$23</f>
        <v>-490.72816692999999</v>
      </c>
      <c r="U221" s="37">
        <f>SUMIFS(СВЦЭМ!$F$34:$F$777,СВЦЭМ!$A$34:$A$777,$A221,СВЦЭМ!$B$34:$B$777,U$190)+'СЕТ СН'!$F$12-'СЕТ СН'!$F$23</f>
        <v>-492.04714096999999</v>
      </c>
      <c r="V221" s="37">
        <f>SUMIFS(СВЦЭМ!$F$34:$F$777,СВЦЭМ!$A$34:$A$777,$A221,СВЦЭМ!$B$34:$B$777,V$190)+'СЕТ СН'!$F$12-'СЕТ СН'!$F$23</f>
        <v>-490.42607394999999</v>
      </c>
      <c r="W221" s="37">
        <f>SUMIFS(СВЦЭМ!$F$34:$F$777,СВЦЭМ!$A$34:$A$777,$A221,СВЦЭМ!$B$34:$B$777,W$190)+'СЕТ СН'!$F$12-'СЕТ СН'!$F$23</f>
        <v>-488.77128270000003</v>
      </c>
      <c r="X221" s="37">
        <f>SUMIFS(СВЦЭМ!$F$34:$F$777,СВЦЭМ!$A$34:$A$777,$A221,СВЦЭМ!$B$34:$B$777,X$190)+'СЕТ СН'!$F$12-'СЕТ СН'!$F$23</f>
        <v>-486.05914640000003</v>
      </c>
      <c r="Y221" s="37">
        <f>SUMIFS(СВЦЭМ!$F$34:$F$777,СВЦЭМ!$A$34:$A$777,$A221,СВЦЭМ!$B$34:$B$777,Y$190)+'СЕТ СН'!$F$12-'СЕТ СН'!$F$23</f>
        <v>-481.65289390999999</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01.01.2017</v>
      </c>
      <c r="B226" s="37">
        <f>SUMIFS(СВЦЭМ!$G$34:$G$777,СВЦЭМ!$A$34:$A$777,$A226,СВЦЭМ!$B$34:$B$777,B$225)+'СЕТ СН'!$F$12-'СЕТ СН'!$F$23</f>
        <v>-356.26741324</v>
      </c>
      <c r="C226" s="37">
        <f>SUMIFS(СВЦЭМ!$G$34:$G$777,СВЦЭМ!$A$34:$A$777,$A226,СВЦЭМ!$B$34:$B$777,C$225)+'СЕТ СН'!$F$12-'СЕТ СН'!$F$23</f>
        <v>-357.83409628999999</v>
      </c>
      <c r="D226" s="37">
        <f>SUMIFS(СВЦЭМ!$G$34:$G$777,СВЦЭМ!$A$34:$A$777,$A226,СВЦЭМ!$B$34:$B$777,D$225)+'СЕТ СН'!$F$12-'СЕТ СН'!$F$23</f>
        <v>-351.44527132999997</v>
      </c>
      <c r="E226" s="37">
        <f>SUMIFS(СВЦЭМ!$G$34:$G$777,СВЦЭМ!$A$34:$A$777,$A226,СВЦЭМ!$B$34:$B$777,E$225)+'СЕТ СН'!$F$12-'СЕТ СН'!$F$23</f>
        <v>-345.83232072999999</v>
      </c>
      <c r="F226" s="37">
        <f>SUMIFS(СВЦЭМ!$G$34:$G$777,СВЦЭМ!$A$34:$A$777,$A226,СВЦЭМ!$B$34:$B$777,F$225)+'СЕТ СН'!$F$12-'СЕТ СН'!$F$23</f>
        <v>-342.92284652000001</v>
      </c>
      <c r="G226" s="37">
        <f>SUMIFS(СВЦЭМ!$G$34:$G$777,СВЦЭМ!$A$34:$A$777,$A226,СВЦЭМ!$B$34:$B$777,G$225)+'СЕТ СН'!$F$12-'СЕТ СН'!$F$23</f>
        <v>-341.94734374000001</v>
      </c>
      <c r="H226" s="37">
        <f>SUMIFS(СВЦЭМ!$G$34:$G$777,СВЦЭМ!$A$34:$A$777,$A226,СВЦЭМ!$B$34:$B$777,H$225)+'СЕТ СН'!$F$12-'СЕТ СН'!$F$23</f>
        <v>-346.15261656000001</v>
      </c>
      <c r="I226" s="37">
        <f>SUMIFS(СВЦЭМ!$G$34:$G$777,СВЦЭМ!$A$34:$A$777,$A226,СВЦЭМ!$B$34:$B$777,I$225)+'СЕТ СН'!$F$12-'СЕТ СН'!$F$23</f>
        <v>-353.46979374</v>
      </c>
      <c r="J226" s="37">
        <f>SUMIFS(СВЦЭМ!$G$34:$G$777,СВЦЭМ!$A$34:$A$777,$A226,СВЦЭМ!$B$34:$B$777,J$225)+'СЕТ СН'!$F$12-'СЕТ СН'!$F$23</f>
        <v>-364.30253461000001</v>
      </c>
      <c r="K226" s="37">
        <f>SUMIFS(СВЦЭМ!$G$34:$G$777,СВЦЭМ!$A$34:$A$777,$A226,СВЦЭМ!$B$34:$B$777,K$225)+'СЕТ СН'!$F$12-'СЕТ СН'!$F$23</f>
        <v>-370.48594937999997</v>
      </c>
      <c r="L226" s="37">
        <f>SUMIFS(СВЦЭМ!$G$34:$G$777,СВЦЭМ!$A$34:$A$777,$A226,СВЦЭМ!$B$34:$B$777,L$225)+'СЕТ СН'!$F$12-'СЕТ СН'!$F$23</f>
        <v>-378.37059863000002</v>
      </c>
      <c r="M226" s="37">
        <f>SUMIFS(СВЦЭМ!$G$34:$G$777,СВЦЭМ!$A$34:$A$777,$A226,СВЦЭМ!$B$34:$B$777,M$225)+'СЕТ СН'!$F$12-'СЕТ СН'!$F$23</f>
        <v>-381.41510203999997</v>
      </c>
      <c r="N226" s="37">
        <f>SUMIFS(СВЦЭМ!$G$34:$G$777,СВЦЭМ!$A$34:$A$777,$A226,СВЦЭМ!$B$34:$B$777,N$225)+'СЕТ СН'!$F$12-'СЕТ СН'!$F$23</f>
        <v>-380.44793383000001</v>
      </c>
      <c r="O226" s="37">
        <f>SUMIFS(СВЦЭМ!$G$34:$G$777,СВЦЭМ!$A$34:$A$777,$A226,СВЦЭМ!$B$34:$B$777,O$225)+'СЕТ СН'!$F$12-'СЕТ СН'!$F$23</f>
        <v>-379.17386061000002</v>
      </c>
      <c r="P226" s="37">
        <f>SUMIFS(СВЦЭМ!$G$34:$G$777,СВЦЭМ!$A$34:$A$777,$A226,СВЦЭМ!$B$34:$B$777,P$225)+'СЕТ СН'!$F$12-'СЕТ СН'!$F$23</f>
        <v>-376.16794548999997</v>
      </c>
      <c r="Q226" s="37">
        <f>SUMIFS(СВЦЭМ!$G$34:$G$777,СВЦЭМ!$A$34:$A$777,$A226,СВЦЭМ!$B$34:$B$777,Q$225)+'СЕТ СН'!$F$12-'СЕТ СН'!$F$23</f>
        <v>-373.80237260000001</v>
      </c>
      <c r="R226" s="37">
        <f>SUMIFS(СВЦЭМ!$G$34:$G$777,СВЦЭМ!$A$34:$A$777,$A226,СВЦЭМ!$B$34:$B$777,R$225)+'СЕТ СН'!$F$12-'СЕТ СН'!$F$23</f>
        <v>-375.62744527000001</v>
      </c>
      <c r="S226" s="37">
        <f>SUMIFS(СВЦЭМ!$G$34:$G$777,СВЦЭМ!$A$34:$A$777,$A226,СВЦЭМ!$B$34:$B$777,S$225)+'СЕТ СН'!$F$12-'СЕТ СН'!$F$23</f>
        <v>-383.31829641000002</v>
      </c>
      <c r="T226" s="37">
        <f>SUMIFS(СВЦЭМ!$G$34:$G$777,СВЦЭМ!$A$34:$A$777,$A226,СВЦЭМ!$B$34:$B$777,T$225)+'СЕТ СН'!$F$12-'СЕТ СН'!$F$23</f>
        <v>-385.45090736999998</v>
      </c>
      <c r="U226" s="37">
        <f>SUMIFS(СВЦЭМ!$G$34:$G$777,СВЦЭМ!$A$34:$A$777,$A226,СВЦЭМ!$B$34:$B$777,U$225)+'СЕТ СН'!$F$12-'СЕТ СН'!$F$23</f>
        <v>-385.28951654000002</v>
      </c>
      <c r="V226" s="37">
        <f>SUMIFS(СВЦЭМ!$G$34:$G$777,СВЦЭМ!$A$34:$A$777,$A226,СВЦЭМ!$B$34:$B$777,V$225)+'СЕТ СН'!$F$12-'СЕТ СН'!$F$23</f>
        <v>-383.97477910999999</v>
      </c>
      <c r="W226" s="37">
        <f>SUMIFS(СВЦЭМ!$G$34:$G$777,СВЦЭМ!$A$34:$A$777,$A226,СВЦЭМ!$B$34:$B$777,W$225)+'СЕТ СН'!$F$12-'СЕТ СН'!$F$23</f>
        <v>-384.24285269999996</v>
      </c>
      <c r="X226" s="37">
        <f>SUMIFS(СВЦЭМ!$G$34:$G$777,СВЦЭМ!$A$34:$A$777,$A226,СВЦЭМ!$B$34:$B$777,X$225)+'СЕТ СН'!$F$12-'СЕТ СН'!$F$23</f>
        <v>-384.08322162000002</v>
      </c>
      <c r="Y226" s="37">
        <f>SUMIFS(СВЦЭМ!$G$34:$G$777,СВЦЭМ!$A$34:$A$777,$A226,СВЦЭМ!$B$34:$B$777,Y$225)+'СЕТ СН'!$F$12-'СЕТ СН'!$F$23</f>
        <v>-374.60781707000001</v>
      </c>
      <c r="AA226" s="46"/>
    </row>
    <row r="227" spans="1:27" ht="15.75" x14ac:dyDescent="0.2">
      <c r="A227" s="36">
        <f>A226+1</f>
        <v>42737</v>
      </c>
      <c r="B227" s="37">
        <f>SUMIFS(СВЦЭМ!$G$34:$G$777,СВЦЭМ!$A$34:$A$777,$A227,СВЦЭМ!$B$34:$B$777,B$225)+'СЕТ СН'!$F$12-'СЕТ СН'!$F$23</f>
        <v>-363.11311778999999</v>
      </c>
      <c r="C227" s="37">
        <f>SUMIFS(СВЦЭМ!$G$34:$G$777,СВЦЭМ!$A$34:$A$777,$A227,СВЦЭМ!$B$34:$B$777,C$225)+'СЕТ СН'!$F$12-'СЕТ СН'!$F$23</f>
        <v>-354.52583301000004</v>
      </c>
      <c r="D227" s="37">
        <f>SUMIFS(СВЦЭМ!$G$34:$G$777,СВЦЭМ!$A$34:$A$777,$A227,СВЦЭМ!$B$34:$B$777,D$225)+'СЕТ СН'!$F$12-'СЕТ СН'!$F$23</f>
        <v>-349.73879822999999</v>
      </c>
      <c r="E227" s="37">
        <f>SUMIFS(СВЦЭМ!$G$34:$G$777,СВЦЭМ!$A$34:$A$777,$A227,СВЦЭМ!$B$34:$B$777,E$225)+'СЕТ СН'!$F$12-'СЕТ СН'!$F$23</f>
        <v>-346.83850496000002</v>
      </c>
      <c r="F227" s="37">
        <f>SUMIFS(СВЦЭМ!$G$34:$G$777,СВЦЭМ!$A$34:$A$777,$A227,СВЦЭМ!$B$34:$B$777,F$225)+'СЕТ СН'!$F$12-'СЕТ СН'!$F$23</f>
        <v>-345.98830046</v>
      </c>
      <c r="G227" s="37">
        <f>SUMIFS(СВЦЭМ!$G$34:$G$777,СВЦЭМ!$A$34:$A$777,$A227,СВЦЭМ!$B$34:$B$777,G$225)+'СЕТ СН'!$F$12-'СЕТ СН'!$F$23</f>
        <v>-346.34995773000003</v>
      </c>
      <c r="H227" s="37">
        <f>SUMIFS(СВЦЭМ!$G$34:$G$777,СВЦЭМ!$A$34:$A$777,$A227,СВЦЭМ!$B$34:$B$777,H$225)+'СЕТ СН'!$F$12-'СЕТ СН'!$F$23</f>
        <v>-348.76745584000003</v>
      </c>
      <c r="I227" s="37">
        <f>SUMIFS(СВЦЭМ!$G$34:$G$777,СВЦЭМ!$A$34:$A$777,$A227,СВЦЭМ!$B$34:$B$777,I$225)+'СЕТ СН'!$F$12-'СЕТ СН'!$F$23</f>
        <v>-357.20232847</v>
      </c>
      <c r="J227" s="37">
        <f>SUMIFS(СВЦЭМ!$G$34:$G$777,СВЦЭМ!$A$34:$A$777,$A227,СВЦЭМ!$B$34:$B$777,J$225)+'СЕТ СН'!$F$12-'СЕТ СН'!$F$23</f>
        <v>-373.58885915999997</v>
      </c>
      <c r="K227" s="37">
        <f>SUMIFS(СВЦЭМ!$G$34:$G$777,СВЦЭМ!$A$34:$A$777,$A227,СВЦЭМ!$B$34:$B$777,K$225)+'СЕТ СН'!$F$12-'СЕТ СН'!$F$23</f>
        <v>-382.77165480999997</v>
      </c>
      <c r="L227" s="37">
        <f>SUMIFS(СВЦЭМ!$G$34:$G$777,СВЦЭМ!$A$34:$A$777,$A227,СВЦЭМ!$B$34:$B$777,L$225)+'СЕТ СН'!$F$12-'СЕТ СН'!$F$23</f>
        <v>-382.20834890000003</v>
      </c>
      <c r="M227" s="37">
        <f>SUMIFS(СВЦЭМ!$G$34:$G$777,СВЦЭМ!$A$34:$A$777,$A227,СВЦЭМ!$B$34:$B$777,M$225)+'СЕТ СН'!$F$12-'СЕТ СН'!$F$23</f>
        <v>-382.46096577000003</v>
      </c>
      <c r="N227" s="37">
        <f>SUMIFS(СВЦЭМ!$G$34:$G$777,СВЦЭМ!$A$34:$A$777,$A227,СВЦЭМ!$B$34:$B$777,N$225)+'СЕТ СН'!$F$12-'СЕТ СН'!$F$23</f>
        <v>-383.71034514999997</v>
      </c>
      <c r="O227" s="37">
        <f>SUMIFS(СВЦЭМ!$G$34:$G$777,СВЦЭМ!$A$34:$A$777,$A227,СВЦЭМ!$B$34:$B$777,O$225)+'СЕТ СН'!$F$12-'СЕТ СН'!$F$23</f>
        <v>-384.54692518000002</v>
      </c>
      <c r="P227" s="37">
        <f>SUMIFS(СВЦЭМ!$G$34:$G$777,СВЦЭМ!$A$34:$A$777,$A227,СВЦЭМ!$B$34:$B$777,P$225)+'СЕТ СН'!$F$12-'СЕТ СН'!$F$23</f>
        <v>-383.38392114999999</v>
      </c>
      <c r="Q227" s="37">
        <f>SUMIFS(СВЦЭМ!$G$34:$G$777,СВЦЭМ!$A$34:$A$777,$A227,СВЦЭМ!$B$34:$B$777,Q$225)+'СЕТ СН'!$F$12-'СЕТ СН'!$F$23</f>
        <v>-380.00355633999999</v>
      </c>
      <c r="R227" s="37">
        <f>SUMIFS(СВЦЭМ!$G$34:$G$777,СВЦЭМ!$A$34:$A$777,$A227,СВЦЭМ!$B$34:$B$777,R$225)+'СЕТ СН'!$F$12-'СЕТ СН'!$F$23</f>
        <v>-382.64243328999999</v>
      </c>
      <c r="S227" s="37">
        <f>SUMIFS(СВЦЭМ!$G$34:$G$777,СВЦЭМ!$A$34:$A$777,$A227,СВЦЭМ!$B$34:$B$777,S$225)+'СЕТ СН'!$F$12-'СЕТ СН'!$F$23</f>
        <v>-384.13471917999999</v>
      </c>
      <c r="T227" s="37">
        <f>SUMIFS(СВЦЭМ!$G$34:$G$777,СВЦЭМ!$A$34:$A$777,$A227,СВЦЭМ!$B$34:$B$777,T$225)+'СЕТ СН'!$F$12-'СЕТ СН'!$F$23</f>
        <v>-383.18654736999997</v>
      </c>
      <c r="U227" s="37">
        <f>SUMIFS(СВЦЭМ!$G$34:$G$777,СВЦЭМ!$A$34:$A$777,$A227,СВЦЭМ!$B$34:$B$777,U$225)+'СЕТ СН'!$F$12-'СЕТ СН'!$F$23</f>
        <v>-382.60126688000003</v>
      </c>
      <c r="V227" s="37">
        <f>SUMIFS(СВЦЭМ!$G$34:$G$777,СВЦЭМ!$A$34:$A$777,$A227,СВЦЭМ!$B$34:$B$777,V$225)+'СЕТ СН'!$F$12-'СЕТ СН'!$F$23</f>
        <v>-382.01886855999999</v>
      </c>
      <c r="W227" s="37">
        <f>SUMIFS(СВЦЭМ!$G$34:$G$777,СВЦЭМ!$A$34:$A$777,$A227,СВЦЭМ!$B$34:$B$777,W$225)+'СЕТ СН'!$F$12-'СЕТ СН'!$F$23</f>
        <v>-382.58426577</v>
      </c>
      <c r="X227" s="37">
        <f>SUMIFS(СВЦЭМ!$G$34:$G$777,СВЦЭМ!$A$34:$A$777,$A227,СВЦЭМ!$B$34:$B$777,X$225)+'СЕТ СН'!$F$12-'СЕТ СН'!$F$23</f>
        <v>-382.30936772000001</v>
      </c>
      <c r="Y227" s="37">
        <f>SUMIFS(СВЦЭМ!$G$34:$G$777,СВЦЭМ!$A$34:$A$777,$A227,СВЦЭМ!$B$34:$B$777,Y$225)+'СЕТ СН'!$F$12-'СЕТ СН'!$F$23</f>
        <v>-373.69531654000002</v>
      </c>
    </row>
    <row r="228" spans="1:27" ht="15.75" x14ac:dyDescent="0.2">
      <c r="A228" s="36">
        <f t="shared" ref="A228:A256" si="6">A227+1</f>
        <v>42738</v>
      </c>
      <c r="B228" s="37">
        <f>SUMIFS(СВЦЭМ!$G$34:$G$777,СВЦЭМ!$A$34:$A$777,$A228,СВЦЭМ!$B$34:$B$777,B$225)+'СЕТ СН'!$F$12-'СЕТ СН'!$F$23</f>
        <v>-355.22586487000001</v>
      </c>
      <c r="C228" s="37">
        <f>SUMIFS(СВЦЭМ!$G$34:$G$777,СВЦЭМ!$A$34:$A$777,$A228,СВЦЭМ!$B$34:$B$777,C$225)+'СЕТ СН'!$F$12-'СЕТ СН'!$F$23</f>
        <v>-346.76276157000001</v>
      </c>
      <c r="D228" s="37">
        <f>SUMIFS(СВЦЭМ!$G$34:$G$777,СВЦЭМ!$A$34:$A$777,$A228,СВЦЭМ!$B$34:$B$777,D$225)+'СЕТ СН'!$F$12-'СЕТ СН'!$F$23</f>
        <v>-341.18654262999996</v>
      </c>
      <c r="E228" s="37">
        <f>SUMIFS(СВЦЭМ!$G$34:$G$777,СВЦЭМ!$A$34:$A$777,$A228,СВЦЭМ!$B$34:$B$777,E$225)+'СЕТ СН'!$F$12-'СЕТ СН'!$F$23</f>
        <v>-338.14438572</v>
      </c>
      <c r="F228" s="37">
        <f>SUMIFS(СВЦЭМ!$G$34:$G$777,СВЦЭМ!$A$34:$A$777,$A228,СВЦЭМ!$B$34:$B$777,F$225)+'СЕТ СН'!$F$12-'СЕТ СН'!$F$23</f>
        <v>-338.57762756</v>
      </c>
      <c r="G228" s="37">
        <f>SUMIFS(СВЦЭМ!$G$34:$G$777,СВЦЭМ!$A$34:$A$777,$A228,СВЦЭМ!$B$34:$B$777,G$225)+'СЕТ СН'!$F$12-'СЕТ СН'!$F$23</f>
        <v>-340.00636071999998</v>
      </c>
      <c r="H228" s="37">
        <f>SUMIFS(СВЦЭМ!$G$34:$G$777,СВЦЭМ!$A$34:$A$777,$A228,СВЦЭМ!$B$34:$B$777,H$225)+'СЕТ СН'!$F$12-'СЕТ СН'!$F$23</f>
        <v>-342.75773852999998</v>
      </c>
      <c r="I228" s="37">
        <f>SUMIFS(СВЦЭМ!$G$34:$G$777,СВЦЭМ!$A$34:$A$777,$A228,СВЦЭМ!$B$34:$B$777,I$225)+'СЕТ СН'!$F$12-'СЕТ СН'!$F$23</f>
        <v>-349.35283806999996</v>
      </c>
      <c r="J228" s="37">
        <f>SUMIFS(СВЦЭМ!$G$34:$G$777,СВЦЭМ!$A$34:$A$777,$A228,СВЦЭМ!$B$34:$B$777,J$225)+'СЕТ СН'!$F$12-'СЕТ СН'!$F$23</f>
        <v>-362.93246619000001</v>
      </c>
      <c r="K228" s="37">
        <f>SUMIFS(СВЦЭМ!$G$34:$G$777,СВЦЭМ!$A$34:$A$777,$A228,СВЦЭМ!$B$34:$B$777,K$225)+'СЕТ СН'!$F$12-'СЕТ СН'!$F$23</f>
        <v>-370.45053796000002</v>
      </c>
      <c r="L228" s="37">
        <f>SUMIFS(СВЦЭМ!$G$34:$G$777,СВЦЭМ!$A$34:$A$777,$A228,СВЦЭМ!$B$34:$B$777,L$225)+'СЕТ СН'!$F$12-'СЕТ СН'!$F$23</f>
        <v>-372.37729889000002</v>
      </c>
      <c r="M228" s="37">
        <f>SUMIFS(СВЦЭМ!$G$34:$G$777,СВЦЭМ!$A$34:$A$777,$A228,СВЦЭМ!$B$34:$B$777,M$225)+'СЕТ СН'!$F$12-'СЕТ СН'!$F$23</f>
        <v>-376.16474669000002</v>
      </c>
      <c r="N228" s="37">
        <f>SUMIFS(СВЦЭМ!$G$34:$G$777,СВЦЭМ!$A$34:$A$777,$A228,СВЦЭМ!$B$34:$B$777,N$225)+'СЕТ СН'!$F$12-'СЕТ СН'!$F$23</f>
        <v>-377.80181800000003</v>
      </c>
      <c r="O228" s="37">
        <f>SUMIFS(СВЦЭМ!$G$34:$G$777,СВЦЭМ!$A$34:$A$777,$A228,СВЦЭМ!$B$34:$B$777,O$225)+'СЕТ СН'!$F$12-'СЕТ СН'!$F$23</f>
        <v>-378.23416012000001</v>
      </c>
      <c r="P228" s="37">
        <f>SUMIFS(СВЦЭМ!$G$34:$G$777,СВЦЭМ!$A$34:$A$777,$A228,СВЦЭМ!$B$34:$B$777,P$225)+'СЕТ СН'!$F$12-'СЕТ СН'!$F$23</f>
        <v>-378.51603605000003</v>
      </c>
      <c r="Q228" s="37">
        <f>SUMIFS(СВЦЭМ!$G$34:$G$777,СВЦЭМ!$A$34:$A$777,$A228,СВЦЭМ!$B$34:$B$777,Q$225)+'СЕТ СН'!$F$12-'СЕТ СН'!$F$23</f>
        <v>-379.13608120000004</v>
      </c>
      <c r="R228" s="37">
        <f>SUMIFS(СВЦЭМ!$G$34:$G$777,СВЦЭМ!$A$34:$A$777,$A228,СВЦЭМ!$B$34:$B$777,R$225)+'СЕТ СН'!$F$12-'СЕТ СН'!$F$23</f>
        <v>-378.99478153000001</v>
      </c>
      <c r="S228" s="37">
        <f>SUMIFS(СВЦЭМ!$G$34:$G$777,СВЦЭМ!$A$34:$A$777,$A228,СВЦЭМ!$B$34:$B$777,S$225)+'СЕТ СН'!$F$12-'СЕТ СН'!$F$23</f>
        <v>-378.96003994</v>
      </c>
      <c r="T228" s="37">
        <f>SUMIFS(СВЦЭМ!$G$34:$G$777,СВЦЭМ!$A$34:$A$777,$A228,СВЦЭМ!$B$34:$B$777,T$225)+'СЕТ СН'!$F$12-'СЕТ СН'!$F$23</f>
        <v>-377.48607888999999</v>
      </c>
      <c r="U228" s="37">
        <f>SUMIFS(СВЦЭМ!$G$34:$G$777,СВЦЭМ!$A$34:$A$777,$A228,СВЦЭМ!$B$34:$B$777,U$225)+'СЕТ СН'!$F$12-'СЕТ СН'!$F$23</f>
        <v>-377.55757174999997</v>
      </c>
      <c r="V228" s="37">
        <f>SUMIFS(СВЦЭМ!$G$34:$G$777,СВЦЭМ!$A$34:$A$777,$A228,СВЦЭМ!$B$34:$B$777,V$225)+'СЕТ СН'!$F$12-'СЕТ СН'!$F$23</f>
        <v>-377.49649583999997</v>
      </c>
      <c r="W228" s="37">
        <f>SUMIFS(СВЦЭМ!$G$34:$G$777,СВЦЭМ!$A$34:$A$777,$A228,СВЦЭМ!$B$34:$B$777,W$225)+'СЕТ СН'!$F$12-'СЕТ СН'!$F$23</f>
        <v>-377.98385367000003</v>
      </c>
      <c r="X228" s="37">
        <f>SUMIFS(СВЦЭМ!$G$34:$G$777,СВЦЭМ!$A$34:$A$777,$A228,СВЦЭМ!$B$34:$B$777,X$225)+'СЕТ СН'!$F$12-'СЕТ СН'!$F$23</f>
        <v>-378.30310394000003</v>
      </c>
      <c r="Y228" s="37">
        <f>SUMIFS(СВЦЭМ!$G$34:$G$777,СВЦЭМ!$A$34:$A$777,$A228,СВЦЭМ!$B$34:$B$777,Y$225)+'СЕТ СН'!$F$12-'СЕТ СН'!$F$23</f>
        <v>-369.05760348000001</v>
      </c>
    </row>
    <row r="229" spans="1:27" ht="15.75" x14ac:dyDescent="0.2">
      <c r="A229" s="36">
        <f t="shared" si="6"/>
        <v>42739</v>
      </c>
      <c r="B229" s="37">
        <f>SUMIFS(СВЦЭМ!$G$34:$G$777,СВЦЭМ!$A$34:$A$777,$A229,СВЦЭМ!$B$34:$B$777,B$225)+'СЕТ СН'!$F$12-'СЕТ СН'!$F$23</f>
        <v>-366.52504191000003</v>
      </c>
      <c r="C229" s="37">
        <f>SUMIFS(СВЦЭМ!$G$34:$G$777,СВЦЭМ!$A$34:$A$777,$A229,СВЦЭМ!$B$34:$B$777,C$225)+'СЕТ СН'!$F$12-'СЕТ СН'!$F$23</f>
        <v>-356.35372644</v>
      </c>
      <c r="D229" s="37">
        <f>SUMIFS(СВЦЭМ!$G$34:$G$777,СВЦЭМ!$A$34:$A$777,$A229,СВЦЭМ!$B$34:$B$777,D$225)+'СЕТ СН'!$F$12-'СЕТ СН'!$F$23</f>
        <v>-351.00534009</v>
      </c>
      <c r="E229" s="37">
        <f>SUMIFS(СВЦЭМ!$G$34:$G$777,СВЦЭМ!$A$34:$A$777,$A229,СВЦЭМ!$B$34:$B$777,E$225)+'СЕТ СН'!$F$12-'СЕТ СН'!$F$23</f>
        <v>-347.35513678000001</v>
      </c>
      <c r="F229" s="37">
        <f>SUMIFS(СВЦЭМ!$G$34:$G$777,СВЦЭМ!$A$34:$A$777,$A229,СВЦЭМ!$B$34:$B$777,F$225)+'СЕТ СН'!$F$12-'СЕТ СН'!$F$23</f>
        <v>-346.46447280000001</v>
      </c>
      <c r="G229" s="37">
        <f>SUMIFS(СВЦЭМ!$G$34:$G$777,СВЦЭМ!$A$34:$A$777,$A229,СВЦЭМ!$B$34:$B$777,G$225)+'СЕТ СН'!$F$12-'СЕТ СН'!$F$23</f>
        <v>-347.66172747999997</v>
      </c>
      <c r="H229" s="37">
        <f>SUMIFS(СВЦЭМ!$G$34:$G$777,СВЦЭМ!$A$34:$A$777,$A229,СВЦЭМ!$B$34:$B$777,H$225)+'СЕТ СН'!$F$12-'СЕТ СН'!$F$23</f>
        <v>-352.84935933999998</v>
      </c>
      <c r="I229" s="37">
        <f>SUMIFS(СВЦЭМ!$G$34:$G$777,СВЦЭМ!$A$34:$A$777,$A229,СВЦЭМ!$B$34:$B$777,I$225)+'СЕТ СН'!$F$12-'СЕТ СН'!$F$23</f>
        <v>-362.82051171000001</v>
      </c>
      <c r="J229" s="37">
        <f>SUMIFS(СВЦЭМ!$G$34:$G$777,СВЦЭМ!$A$34:$A$777,$A229,СВЦЭМ!$B$34:$B$777,J$225)+'СЕТ СН'!$F$12-'СЕТ СН'!$F$23</f>
        <v>-380.55986829</v>
      </c>
      <c r="K229" s="37">
        <f>SUMIFS(СВЦЭМ!$G$34:$G$777,СВЦЭМ!$A$34:$A$777,$A229,СВЦЭМ!$B$34:$B$777,K$225)+'СЕТ СН'!$F$12-'СЕТ СН'!$F$23</f>
        <v>-380.98178660999997</v>
      </c>
      <c r="L229" s="37">
        <f>SUMIFS(СВЦЭМ!$G$34:$G$777,СВЦЭМ!$A$34:$A$777,$A229,СВЦЭМ!$B$34:$B$777,L$225)+'СЕТ СН'!$F$12-'СЕТ СН'!$F$23</f>
        <v>-379.79668928000001</v>
      </c>
      <c r="M229" s="37">
        <f>SUMIFS(СВЦЭМ!$G$34:$G$777,СВЦЭМ!$A$34:$A$777,$A229,СВЦЭМ!$B$34:$B$777,M$225)+'СЕТ СН'!$F$12-'СЕТ СН'!$F$23</f>
        <v>-380.70215884000004</v>
      </c>
      <c r="N229" s="37">
        <f>SUMIFS(СВЦЭМ!$G$34:$G$777,СВЦЭМ!$A$34:$A$777,$A229,СВЦЭМ!$B$34:$B$777,N$225)+'СЕТ СН'!$F$12-'СЕТ СН'!$F$23</f>
        <v>-382.58283176999998</v>
      </c>
      <c r="O229" s="37">
        <f>SUMIFS(СВЦЭМ!$G$34:$G$777,СВЦЭМ!$A$34:$A$777,$A229,СВЦЭМ!$B$34:$B$777,O$225)+'СЕТ СН'!$F$12-'СЕТ СН'!$F$23</f>
        <v>-381.69640362999996</v>
      </c>
      <c r="P229" s="37">
        <f>SUMIFS(СВЦЭМ!$G$34:$G$777,СВЦЭМ!$A$34:$A$777,$A229,СВЦЭМ!$B$34:$B$777,P$225)+'СЕТ СН'!$F$12-'СЕТ СН'!$F$23</f>
        <v>-382.12382962999999</v>
      </c>
      <c r="Q229" s="37">
        <f>SUMIFS(СВЦЭМ!$G$34:$G$777,СВЦЭМ!$A$34:$A$777,$A229,СВЦЭМ!$B$34:$B$777,Q$225)+'СЕТ СН'!$F$12-'СЕТ СН'!$F$23</f>
        <v>-382.77090355000001</v>
      </c>
      <c r="R229" s="37">
        <f>SUMIFS(СВЦЭМ!$G$34:$G$777,СВЦЭМ!$A$34:$A$777,$A229,СВЦЭМ!$B$34:$B$777,R$225)+'СЕТ СН'!$F$12-'СЕТ СН'!$F$23</f>
        <v>-382.72644606</v>
      </c>
      <c r="S229" s="37">
        <f>SUMIFS(СВЦЭМ!$G$34:$G$777,СВЦЭМ!$A$34:$A$777,$A229,СВЦЭМ!$B$34:$B$777,S$225)+'СЕТ СН'!$F$12-'СЕТ СН'!$F$23</f>
        <v>-382.09986975999999</v>
      </c>
      <c r="T229" s="37">
        <f>SUMIFS(СВЦЭМ!$G$34:$G$777,СВЦЭМ!$A$34:$A$777,$A229,СВЦЭМ!$B$34:$B$777,T$225)+'СЕТ СН'!$F$12-'СЕТ СН'!$F$23</f>
        <v>-380.58638208000002</v>
      </c>
      <c r="U229" s="37">
        <f>SUMIFS(СВЦЭМ!$G$34:$G$777,СВЦЭМ!$A$34:$A$777,$A229,СВЦЭМ!$B$34:$B$777,U$225)+'СЕТ СН'!$F$12-'СЕТ СН'!$F$23</f>
        <v>-380.67157710000004</v>
      </c>
      <c r="V229" s="37">
        <f>SUMIFS(СВЦЭМ!$G$34:$G$777,СВЦЭМ!$A$34:$A$777,$A229,СВЦЭМ!$B$34:$B$777,V$225)+'СЕТ СН'!$F$12-'СЕТ СН'!$F$23</f>
        <v>-380.67520546000003</v>
      </c>
      <c r="W229" s="37">
        <f>SUMIFS(СВЦЭМ!$G$34:$G$777,СВЦЭМ!$A$34:$A$777,$A229,СВЦЭМ!$B$34:$B$777,W$225)+'СЕТ СН'!$F$12-'СЕТ СН'!$F$23</f>
        <v>-381.49570528999999</v>
      </c>
      <c r="X229" s="37">
        <f>SUMIFS(СВЦЭМ!$G$34:$G$777,СВЦЭМ!$A$34:$A$777,$A229,СВЦЭМ!$B$34:$B$777,X$225)+'СЕТ СН'!$F$12-'СЕТ СН'!$F$23</f>
        <v>-381.91123799000002</v>
      </c>
      <c r="Y229" s="37">
        <f>SUMIFS(СВЦЭМ!$G$34:$G$777,СВЦЭМ!$A$34:$A$777,$A229,СВЦЭМ!$B$34:$B$777,Y$225)+'СЕТ СН'!$F$12-'СЕТ СН'!$F$23</f>
        <v>-374.26650795</v>
      </c>
    </row>
    <row r="230" spans="1:27" ht="15.75" x14ac:dyDescent="0.2">
      <c r="A230" s="36">
        <f t="shared" si="6"/>
        <v>42740</v>
      </c>
      <c r="B230" s="37">
        <f>SUMIFS(СВЦЭМ!$G$34:$G$777,СВЦЭМ!$A$34:$A$777,$A230,СВЦЭМ!$B$34:$B$777,B$225)+'СЕТ СН'!$F$12-'СЕТ СН'!$F$23</f>
        <v>-362.00166345000002</v>
      </c>
      <c r="C230" s="37">
        <f>SUMIFS(СВЦЭМ!$G$34:$G$777,СВЦЭМ!$A$34:$A$777,$A230,СВЦЭМ!$B$34:$B$777,C$225)+'СЕТ СН'!$F$12-'СЕТ СН'!$F$23</f>
        <v>-352.95039179000003</v>
      </c>
      <c r="D230" s="37">
        <f>SUMIFS(СВЦЭМ!$G$34:$G$777,СВЦЭМ!$A$34:$A$777,$A230,СВЦЭМ!$B$34:$B$777,D$225)+'СЕТ СН'!$F$12-'СЕТ СН'!$F$23</f>
        <v>-345.72622634999999</v>
      </c>
      <c r="E230" s="37">
        <f>SUMIFS(СВЦЭМ!$G$34:$G$777,СВЦЭМ!$A$34:$A$777,$A230,СВЦЭМ!$B$34:$B$777,E$225)+'СЕТ СН'!$F$12-'СЕТ СН'!$F$23</f>
        <v>-343.28541541999999</v>
      </c>
      <c r="F230" s="37">
        <f>SUMIFS(СВЦЭМ!$G$34:$G$777,СВЦЭМ!$A$34:$A$777,$A230,СВЦЭМ!$B$34:$B$777,F$225)+'СЕТ СН'!$F$12-'СЕТ СН'!$F$23</f>
        <v>-342.92159482</v>
      </c>
      <c r="G230" s="37">
        <f>SUMIFS(СВЦЭМ!$G$34:$G$777,СВЦЭМ!$A$34:$A$777,$A230,СВЦЭМ!$B$34:$B$777,G$225)+'СЕТ СН'!$F$12-'СЕТ СН'!$F$23</f>
        <v>-343.34369529000003</v>
      </c>
      <c r="H230" s="37">
        <f>SUMIFS(СВЦЭМ!$G$34:$G$777,СВЦЭМ!$A$34:$A$777,$A230,СВЦЭМ!$B$34:$B$777,H$225)+'СЕТ СН'!$F$12-'СЕТ СН'!$F$23</f>
        <v>-348.79574274999999</v>
      </c>
      <c r="I230" s="37">
        <f>SUMIFS(СВЦЭМ!$G$34:$G$777,СВЦЭМ!$A$34:$A$777,$A230,СВЦЭМ!$B$34:$B$777,I$225)+'СЕТ СН'!$F$12-'СЕТ СН'!$F$23</f>
        <v>-360.35350389000001</v>
      </c>
      <c r="J230" s="37">
        <f>SUMIFS(СВЦЭМ!$G$34:$G$777,СВЦЭМ!$A$34:$A$777,$A230,СВЦЭМ!$B$34:$B$777,J$225)+'СЕТ СН'!$F$12-'СЕТ СН'!$F$23</f>
        <v>-377.71122528000001</v>
      </c>
      <c r="K230" s="37">
        <f>SUMIFS(СВЦЭМ!$G$34:$G$777,СВЦЭМ!$A$34:$A$777,$A230,СВЦЭМ!$B$34:$B$777,K$225)+'СЕТ СН'!$F$12-'СЕТ СН'!$F$23</f>
        <v>-381.31800029999999</v>
      </c>
      <c r="L230" s="37">
        <f>SUMIFS(СВЦЭМ!$G$34:$G$777,СВЦЭМ!$A$34:$A$777,$A230,СВЦЭМ!$B$34:$B$777,L$225)+'СЕТ СН'!$F$12-'СЕТ СН'!$F$23</f>
        <v>-379.26837659</v>
      </c>
      <c r="M230" s="37">
        <f>SUMIFS(СВЦЭМ!$G$34:$G$777,СВЦЭМ!$A$34:$A$777,$A230,СВЦЭМ!$B$34:$B$777,M$225)+'СЕТ СН'!$F$12-'СЕТ СН'!$F$23</f>
        <v>-380.01103871999999</v>
      </c>
      <c r="N230" s="37">
        <f>SUMIFS(СВЦЭМ!$G$34:$G$777,СВЦЭМ!$A$34:$A$777,$A230,СВЦЭМ!$B$34:$B$777,N$225)+'СЕТ СН'!$F$12-'СЕТ СН'!$F$23</f>
        <v>-382.05315107000001</v>
      </c>
      <c r="O230" s="37">
        <f>SUMIFS(СВЦЭМ!$G$34:$G$777,СВЦЭМ!$A$34:$A$777,$A230,СВЦЭМ!$B$34:$B$777,O$225)+'СЕТ СН'!$F$12-'СЕТ СН'!$F$23</f>
        <v>-382.10661304000001</v>
      </c>
      <c r="P230" s="37">
        <f>SUMIFS(СВЦЭМ!$G$34:$G$777,СВЦЭМ!$A$34:$A$777,$A230,СВЦЭМ!$B$34:$B$777,P$225)+'СЕТ СН'!$F$12-'СЕТ СН'!$F$23</f>
        <v>-381.8712069</v>
      </c>
      <c r="Q230" s="37">
        <f>SUMIFS(СВЦЭМ!$G$34:$G$777,СВЦЭМ!$A$34:$A$777,$A230,СВЦЭМ!$B$34:$B$777,Q$225)+'СЕТ СН'!$F$12-'СЕТ СН'!$F$23</f>
        <v>-382.85367559999997</v>
      </c>
      <c r="R230" s="37">
        <f>SUMIFS(СВЦЭМ!$G$34:$G$777,СВЦЭМ!$A$34:$A$777,$A230,СВЦЭМ!$B$34:$B$777,R$225)+'СЕТ СН'!$F$12-'СЕТ СН'!$F$23</f>
        <v>-382.95555057000001</v>
      </c>
      <c r="S230" s="37">
        <f>SUMIFS(СВЦЭМ!$G$34:$G$777,СВЦЭМ!$A$34:$A$777,$A230,СВЦЭМ!$B$34:$B$777,S$225)+'СЕТ СН'!$F$12-'СЕТ СН'!$F$23</f>
        <v>-382.21977308999999</v>
      </c>
      <c r="T230" s="37">
        <f>SUMIFS(СВЦЭМ!$G$34:$G$777,СВЦЭМ!$A$34:$A$777,$A230,СВЦЭМ!$B$34:$B$777,T$225)+'СЕТ СН'!$F$12-'СЕТ СН'!$F$23</f>
        <v>-380.47809794</v>
      </c>
      <c r="U230" s="37">
        <f>SUMIFS(СВЦЭМ!$G$34:$G$777,СВЦЭМ!$A$34:$A$777,$A230,СВЦЭМ!$B$34:$B$777,U$225)+'СЕТ СН'!$F$12-'СЕТ СН'!$F$23</f>
        <v>-380.99630568999999</v>
      </c>
      <c r="V230" s="37">
        <f>SUMIFS(СВЦЭМ!$G$34:$G$777,СВЦЭМ!$A$34:$A$777,$A230,СВЦЭМ!$B$34:$B$777,V$225)+'СЕТ СН'!$F$12-'СЕТ СН'!$F$23</f>
        <v>-380.77946170999996</v>
      </c>
      <c r="W230" s="37">
        <f>SUMIFS(СВЦЭМ!$G$34:$G$777,СВЦЭМ!$A$34:$A$777,$A230,СВЦЭМ!$B$34:$B$777,W$225)+'СЕТ СН'!$F$12-'СЕТ СН'!$F$23</f>
        <v>-381.87350170000002</v>
      </c>
      <c r="X230" s="37">
        <f>SUMIFS(СВЦЭМ!$G$34:$G$777,СВЦЭМ!$A$34:$A$777,$A230,СВЦЭМ!$B$34:$B$777,X$225)+'СЕТ СН'!$F$12-'СЕТ СН'!$F$23</f>
        <v>-382.20980154</v>
      </c>
      <c r="Y230" s="37">
        <f>SUMIFS(СВЦЭМ!$G$34:$G$777,СВЦЭМ!$A$34:$A$777,$A230,СВЦЭМ!$B$34:$B$777,Y$225)+'СЕТ СН'!$F$12-'СЕТ СН'!$F$23</f>
        <v>-372.53000674999998</v>
      </c>
    </row>
    <row r="231" spans="1:27" ht="15.75" x14ac:dyDescent="0.2">
      <c r="A231" s="36">
        <f t="shared" si="6"/>
        <v>42741</v>
      </c>
      <c r="B231" s="37">
        <f>SUMIFS(СВЦЭМ!$G$34:$G$777,СВЦЭМ!$A$34:$A$777,$A231,СВЦЭМ!$B$34:$B$777,B$225)+'СЕТ СН'!$F$12-'СЕТ СН'!$F$23</f>
        <v>-364.35223124000004</v>
      </c>
      <c r="C231" s="37">
        <f>SUMIFS(СВЦЭМ!$G$34:$G$777,СВЦЭМ!$A$34:$A$777,$A231,СВЦЭМ!$B$34:$B$777,C$225)+'СЕТ СН'!$F$12-'СЕТ СН'!$F$23</f>
        <v>-355.29521822000004</v>
      </c>
      <c r="D231" s="37">
        <f>SUMIFS(СВЦЭМ!$G$34:$G$777,СВЦЭМ!$A$34:$A$777,$A231,СВЦЭМ!$B$34:$B$777,D$225)+'СЕТ СН'!$F$12-'СЕТ СН'!$F$23</f>
        <v>-349.46775596999998</v>
      </c>
      <c r="E231" s="37">
        <f>SUMIFS(СВЦЭМ!$G$34:$G$777,СВЦЭМ!$A$34:$A$777,$A231,СВЦЭМ!$B$34:$B$777,E$225)+'СЕТ СН'!$F$12-'СЕТ СН'!$F$23</f>
        <v>-346.44576171</v>
      </c>
      <c r="F231" s="37">
        <f>SUMIFS(СВЦЭМ!$G$34:$G$777,СВЦЭМ!$A$34:$A$777,$A231,СВЦЭМ!$B$34:$B$777,F$225)+'СЕТ СН'!$F$12-'СЕТ СН'!$F$23</f>
        <v>-346.12993996</v>
      </c>
      <c r="G231" s="37">
        <f>SUMIFS(СВЦЭМ!$G$34:$G$777,СВЦЭМ!$A$34:$A$777,$A231,СВЦЭМ!$B$34:$B$777,G$225)+'СЕТ СН'!$F$12-'СЕТ СН'!$F$23</f>
        <v>-346.28440449999999</v>
      </c>
      <c r="H231" s="37">
        <f>SUMIFS(СВЦЭМ!$G$34:$G$777,СВЦЭМ!$A$34:$A$777,$A231,СВЦЭМ!$B$34:$B$777,H$225)+'СЕТ СН'!$F$12-'СЕТ СН'!$F$23</f>
        <v>-352.15204901000004</v>
      </c>
      <c r="I231" s="37">
        <f>SUMIFS(СВЦЭМ!$G$34:$G$777,СВЦЭМ!$A$34:$A$777,$A231,СВЦЭМ!$B$34:$B$777,I$225)+'СЕТ СН'!$F$12-'СЕТ СН'!$F$23</f>
        <v>-362.15989790000003</v>
      </c>
      <c r="J231" s="37">
        <f>SUMIFS(СВЦЭМ!$G$34:$G$777,СВЦЭМ!$A$34:$A$777,$A231,СВЦЭМ!$B$34:$B$777,J$225)+'СЕТ СН'!$F$12-'СЕТ СН'!$F$23</f>
        <v>-379.04618228000004</v>
      </c>
      <c r="K231" s="37">
        <f>SUMIFS(СВЦЭМ!$G$34:$G$777,СВЦЭМ!$A$34:$A$777,$A231,СВЦЭМ!$B$34:$B$777,K$225)+'СЕТ СН'!$F$12-'СЕТ СН'!$F$23</f>
        <v>-385.66152159000001</v>
      </c>
      <c r="L231" s="37">
        <f>SUMIFS(СВЦЭМ!$G$34:$G$777,СВЦЭМ!$A$34:$A$777,$A231,СВЦЭМ!$B$34:$B$777,L$225)+'СЕТ СН'!$F$12-'СЕТ СН'!$F$23</f>
        <v>-380.04323542999998</v>
      </c>
      <c r="M231" s="37">
        <f>SUMIFS(СВЦЭМ!$G$34:$G$777,СВЦЭМ!$A$34:$A$777,$A231,СВЦЭМ!$B$34:$B$777,M$225)+'СЕТ СН'!$F$12-'СЕТ СН'!$F$23</f>
        <v>-379.19419786000003</v>
      </c>
      <c r="N231" s="37">
        <f>SUMIFS(СВЦЭМ!$G$34:$G$777,СВЦЭМ!$A$34:$A$777,$A231,СВЦЭМ!$B$34:$B$777,N$225)+'СЕТ СН'!$F$12-'СЕТ СН'!$F$23</f>
        <v>-381.13020667000001</v>
      </c>
      <c r="O231" s="37">
        <f>SUMIFS(СВЦЭМ!$G$34:$G$777,СВЦЭМ!$A$34:$A$777,$A231,СВЦЭМ!$B$34:$B$777,O$225)+'СЕТ СН'!$F$12-'СЕТ СН'!$F$23</f>
        <v>-384.51974099</v>
      </c>
      <c r="P231" s="37">
        <f>SUMIFS(СВЦЭМ!$G$34:$G$777,СВЦЭМ!$A$34:$A$777,$A231,СВЦЭМ!$B$34:$B$777,P$225)+'СЕТ СН'!$F$12-'СЕТ СН'!$F$23</f>
        <v>-386.94238859999996</v>
      </c>
      <c r="Q231" s="37">
        <f>SUMIFS(СВЦЭМ!$G$34:$G$777,СВЦЭМ!$A$34:$A$777,$A231,СВЦЭМ!$B$34:$B$777,Q$225)+'СЕТ СН'!$F$12-'СЕТ СН'!$F$23</f>
        <v>-386.54002033</v>
      </c>
      <c r="R231" s="37">
        <f>SUMIFS(СВЦЭМ!$G$34:$G$777,СВЦЭМ!$A$34:$A$777,$A231,СВЦЭМ!$B$34:$B$777,R$225)+'СЕТ СН'!$F$12-'СЕТ СН'!$F$23</f>
        <v>-387.19623797999998</v>
      </c>
      <c r="S231" s="37">
        <f>SUMIFS(СВЦЭМ!$G$34:$G$777,СВЦЭМ!$A$34:$A$777,$A231,СВЦЭМ!$B$34:$B$777,S$225)+'СЕТ СН'!$F$12-'СЕТ СН'!$F$23</f>
        <v>-382.87407537000001</v>
      </c>
      <c r="T231" s="37">
        <f>SUMIFS(СВЦЭМ!$G$34:$G$777,СВЦЭМ!$A$34:$A$777,$A231,СВЦЭМ!$B$34:$B$777,T$225)+'СЕТ СН'!$F$12-'СЕТ СН'!$F$23</f>
        <v>-381.18388472000004</v>
      </c>
      <c r="U231" s="37">
        <f>SUMIFS(СВЦЭМ!$G$34:$G$777,СВЦЭМ!$A$34:$A$777,$A231,СВЦЭМ!$B$34:$B$777,U$225)+'СЕТ СН'!$F$12-'СЕТ СН'!$F$23</f>
        <v>-380.62466848999998</v>
      </c>
      <c r="V231" s="37">
        <f>SUMIFS(СВЦЭМ!$G$34:$G$777,СВЦЭМ!$A$34:$A$777,$A231,СВЦЭМ!$B$34:$B$777,V$225)+'СЕТ СН'!$F$12-'СЕТ СН'!$F$23</f>
        <v>-378.57073463</v>
      </c>
      <c r="W231" s="37">
        <f>SUMIFS(СВЦЭМ!$G$34:$G$777,СВЦЭМ!$A$34:$A$777,$A231,СВЦЭМ!$B$34:$B$777,W$225)+'СЕТ СН'!$F$12-'СЕТ СН'!$F$23</f>
        <v>-379.74862898999999</v>
      </c>
      <c r="X231" s="37">
        <f>SUMIFS(СВЦЭМ!$G$34:$G$777,СВЦЭМ!$A$34:$A$777,$A231,СВЦЭМ!$B$34:$B$777,X$225)+'СЕТ СН'!$F$12-'СЕТ СН'!$F$23</f>
        <v>-383.76789707</v>
      </c>
      <c r="Y231" s="37">
        <f>SUMIFS(СВЦЭМ!$G$34:$G$777,СВЦЭМ!$A$34:$A$777,$A231,СВЦЭМ!$B$34:$B$777,Y$225)+'СЕТ СН'!$F$12-'СЕТ СН'!$F$23</f>
        <v>-376.88280492000001</v>
      </c>
    </row>
    <row r="232" spans="1:27" ht="15.75" x14ac:dyDescent="0.2">
      <c r="A232" s="36">
        <f t="shared" si="6"/>
        <v>42742</v>
      </c>
      <c r="B232" s="37">
        <f>SUMIFS(СВЦЭМ!$G$34:$G$777,СВЦЭМ!$A$34:$A$777,$A232,СВЦЭМ!$B$34:$B$777,B$225)+'СЕТ СН'!$F$12-'СЕТ СН'!$F$23</f>
        <v>-364.94511094999996</v>
      </c>
      <c r="C232" s="37">
        <f>SUMIFS(СВЦЭМ!$G$34:$G$777,СВЦЭМ!$A$34:$A$777,$A232,СВЦЭМ!$B$34:$B$777,C$225)+'СЕТ СН'!$F$12-'СЕТ СН'!$F$23</f>
        <v>-356.12163512999996</v>
      </c>
      <c r="D232" s="37">
        <f>SUMIFS(СВЦЭМ!$G$34:$G$777,СВЦЭМ!$A$34:$A$777,$A232,СВЦЭМ!$B$34:$B$777,D$225)+'СЕТ СН'!$F$12-'СЕТ СН'!$F$23</f>
        <v>-350.16805162000003</v>
      </c>
      <c r="E232" s="37">
        <f>SUMIFS(СВЦЭМ!$G$34:$G$777,СВЦЭМ!$A$34:$A$777,$A232,СВЦЭМ!$B$34:$B$777,E$225)+'СЕТ СН'!$F$12-'СЕТ СН'!$F$23</f>
        <v>-347.84478615</v>
      </c>
      <c r="F232" s="37">
        <f>SUMIFS(СВЦЭМ!$G$34:$G$777,СВЦЭМ!$A$34:$A$777,$A232,СВЦЭМ!$B$34:$B$777,F$225)+'СЕТ СН'!$F$12-'СЕТ СН'!$F$23</f>
        <v>-346.92197919</v>
      </c>
      <c r="G232" s="37">
        <f>SUMIFS(СВЦЭМ!$G$34:$G$777,СВЦЭМ!$A$34:$A$777,$A232,СВЦЭМ!$B$34:$B$777,G$225)+'СЕТ СН'!$F$12-'СЕТ СН'!$F$23</f>
        <v>-346.32120655</v>
      </c>
      <c r="H232" s="37">
        <f>SUMIFS(СВЦЭМ!$G$34:$G$777,СВЦЭМ!$A$34:$A$777,$A232,СВЦЭМ!$B$34:$B$777,H$225)+'СЕТ СН'!$F$12-'СЕТ СН'!$F$23</f>
        <v>-352.46943297999997</v>
      </c>
      <c r="I232" s="37">
        <f>SUMIFS(СВЦЭМ!$G$34:$G$777,СВЦЭМ!$A$34:$A$777,$A232,СВЦЭМ!$B$34:$B$777,I$225)+'СЕТ СН'!$F$12-'СЕТ СН'!$F$23</f>
        <v>-361.81924086999999</v>
      </c>
      <c r="J232" s="37">
        <f>SUMIFS(СВЦЭМ!$G$34:$G$777,СВЦЭМ!$A$34:$A$777,$A232,СВЦЭМ!$B$34:$B$777,J$225)+'СЕТ СН'!$F$12-'СЕТ СН'!$F$23</f>
        <v>-379.05355360999999</v>
      </c>
      <c r="K232" s="37">
        <f>SUMIFS(СВЦЭМ!$G$34:$G$777,СВЦЭМ!$A$34:$A$777,$A232,СВЦЭМ!$B$34:$B$777,K$225)+'СЕТ СН'!$F$12-'СЕТ СН'!$F$23</f>
        <v>-383.78197229</v>
      </c>
      <c r="L232" s="37">
        <f>SUMIFS(СВЦЭМ!$G$34:$G$777,СВЦЭМ!$A$34:$A$777,$A232,СВЦЭМ!$B$34:$B$777,L$225)+'СЕТ СН'!$F$12-'СЕТ СН'!$F$23</f>
        <v>-381.78216805</v>
      </c>
      <c r="M232" s="37">
        <f>SUMIFS(СВЦЭМ!$G$34:$G$777,СВЦЭМ!$A$34:$A$777,$A232,СВЦЭМ!$B$34:$B$777,M$225)+'СЕТ СН'!$F$12-'СЕТ СН'!$F$23</f>
        <v>-381.08217387000002</v>
      </c>
      <c r="N232" s="37">
        <f>SUMIFS(СВЦЭМ!$G$34:$G$777,СВЦЭМ!$A$34:$A$777,$A232,СВЦЭМ!$B$34:$B$777,N$225)+'СЕТ СН'!$F$12-'СЕТ СН'!$F$23</f>
        <v>-383.48264571000004</v>
      </c>
      <c r="O232" s="37">
        <f>SUMIFS(СВЦЭМ!$G$34:$G$777,СВЦЭМ!$A$34:$A$777,$A232,СВЦЭМ!$B$34:$B$777,O$225)+'СЕТ СН'!$F$12-'СЕТ СН'!$F$23</f>
        <v>-385.05106809</v>
      </c>
      <c r="P232" s="37">
        <f>SUMIFS(СВЦЭМ!$G$34:$G$777,СВЦЭМ!$A$34:$A$777,$A232,СВЦЭМ!$B$34:$B$777,P$225)+'СЕТ СН'!$F$12-'СЕТ СН'!$F$23</f>
        <v>-384.85101983999999</v>
      </c>
      <c r="Q232" s="37">
        <f>SUMIFS(СВЦЭМ!$G$34:$G$777,СВЦЭМ!$A$34:$A$777,$A232,СВЦЭМ!$B$34:$B$777,Q$225)+'СЕТ СН'!$F$12-'СЕТ СН'!$F$23</f>
        <v>-385.64103180000001</v>
      </c>
      <c r="R232" s="37">
        <f>SUMIFS(СВЦЭМ!$G$34:$G$777,СВЦЭМ!$A$34:$A$777,$A232,СВЦЭМ!$B$34:$B$777,R$225)+'СЕТ СН'!$F$12-'СЕТ СН'!$F$23</f>
        <v>-385.42324994000001</v>
      </c>
      <c r="S232" s="37">
        <f>SUMIFS(СВЦЭМ!$G$34:$G$777,СВЦЭМ!$A$34:$A$777,$A232,СВЦЭМ!$B$34:$B$777,S$225)+'СЕТ СН'!$F$12-'СЕТ СН'!$F$23</f>
        <v>-383.68900148</v>
      </c>
      <c r="T232" s="37">
        <f>SUMIFS(СВЦЭМ!$G$34:$G$777,СВЦЭМ!$A$34:$A$777,$A232,СВЦЭМ!$B$34:$B$777,T$225)+'СЕТ СН'!$F$12-'СЕТ СН'!$F$23</f>
        <v>-376.96270204000001</v>
      </c>
      <c r="U232" s="37">
        <f>SUMIFS(СВЦЭМ!$G$34:$G$777,СВЦЭМ!$A$34:$A$777,$A232,СВЦЭМ!$B$34:$B$777,U$225)+'СЕТ СН'!$F$12-'СЕТ СН'!$F$23</f>
        <v>-377.89638293999997</v>
      </c>
      <c r="V232" s="37">
        <f>SUMIFS(СВЦЭМ!$G$34:$G$777,СВЦЭМ!$A$34:$A$777,$A232,СВЦЭМ!$B$34:$B$777,V$225)+'СЕТ СН'!$F$12-'СЕТ СН'!$F$23</f>
        <v>-380.15321203999997</v>
      </c>
      <c r="W232" s="37">
        <f>SUMIFS(СВЦЭМ!$G$34:$G$777,СВЦЭМ!$A$34:$A$777,$A232,СВЦЭМ!$B$34:$B$777,W$225)+'СЕТ СН'!$F$12-'СЕТ СН'!$F$23</f>
        <v>-381.35824802000002</v>
      </c>
      <c r="X232" s="37">
        <f>SUMIFS(СВЦЭМ!$G$34:$G$777,СВЦЭМ!$A$34:$A$777,$A232,СВЦЭМ!$B$34:$B$777,X$225)+'СЕТ СН'!$F$12-'СЕТ СН'!$F$23</f>
        <v>-383.82122960999999</v>
      </c>
      <c r="Y232" s="37">
        <f>SUMIFS(СВЦЭМ!$G$34:$G$777,СВЦЭМ!$A$34:$A$777,$A232,СВЦЭМ!$B$34:$B$777,Y$225)+'СЕТ СН'!$F$12-'СЕТ СН'!$F$23</f>
        <v>-373.85634318000001</v>
      </c>
    </row>
    <row r="233" spans="1:27" ht="15.75" x14ac:dyDescent="0.2">
      <c r="A233" s="36">
        <f t="shared" si="6"/>
        <v>42743</v>
      </c>
      <c r="B233" s="37">
        <f>SUMIFS(СВЦЭМ!$G$34:$G$777,СВЦЭМ!$A$34:$A$777,$A233,СВЦЭМ!$B$34:$B$777,B$225)+'СЕТ СН'!$F$12-'СЕТ СН'!$F$23</f>
        <v>-365.01871778999998</v>
      </c>
      <c r="C233" s="37">
        <f>SUMIFS(СВЦЭМ!$G$34:$G$777,СВЦЭМ!$A$34:$A$777,$A233,СВЦЭМ!$B$34:$B$777,C$225)+'СЕТ СН'!$F$12-'СЕТ СН'!$F$23</f>
        <v>-354.12485267</v>
      </c>
      <c r="D233" s="37">
        <f>SUMIFS(СВЦЭМ!$G$34:$G$777,СВЦЭМ!$A$34:$A$777,$A233,СВЦЭМ!$B$34:$B$777,D$225)+'СЕТ СН'!$F$12-'СЕТ СН'!$F$23</f>
        <v>-343.98876760999997</v>
      </c>
      <c r="E233" s="37">
        <f>SUMIFS(СВЦЭМ!$G$34:$G$777,СВЦЭМ!$A$34:$A$777,$A233,СВЦЭМ!$B$34:$B$777,E$225)+'СЕТ СН'!$F$12-'СЕТ СН'!$F$23</f>
        <v>-334.63235392000001</v>
      </c>
      <c r="F233" s="37">
        <f>SUMIFS(СВЦЭМ!$G$34:$G$777,СВЦЭМ!$A$34:$A$777,$A233,СВЦЭМ!$B$34:$B$777,F$225)+'СЕТ СН'!$F$12-'СЕТ СН'!$F$23</f>
        <v>-332.27070787000002</v>
      </c>
      <c r="G233" s="37">
        <f>SUMIFS(СВЦЭМ!$G$34:$G$777,СВЦЭМ!$A$34:$A$777,$A233,СВЦЭМ!$B$34:$B$777,G$225)+'СЕТ СН'!$F$12-'СЕТ СН'!$F$23</f>
        <v>-334.01935285000002</v>
      </c>
      <c r="H233" s="37">
        <f>SUMIFS(СВЦЭМ!$G$34:$G$777,СВЦЭМ!$A$34:$A$777,$A233,СВЦЭМ!$B$34:$B$777,H$225)+'СЕТ СН'!$F$12-'СЕТ СН'!$F$23</f>
        <v>-336.81159092999997</v>
      </c>
      <c r="I233" s="37">
        <f>SUMIFS(СВЦЭМ!$G$34:$G$777,СВЦЭМ!$A$34:$A$777,$A233,СВЦЭМ!$B$34:$B$777,I$225)+'СЕТ СН'!$F$12-'СЕТ СН'!$F$23</f>
        <v>-347.76717881000002</v>
      </c>
      <c r="J233" s="37">
        <f>SUMIFS(СВЦЭМ!$G$34:$G$777,СВЦЭМ!$A$34:$A$777,$A233,СВЦЭМ!$B$34:$B$777,J$225)+'СЕТ СН'!$F$12-'СЕТ СН'!$F$23</f>
        <v>-362.72537418000002</v>
      </c>
      <c r="K233" s="37">
        <f>SUMIFS(СВЦЭМ!$G$34:$G$777,СВЦЭМ!$A$34:$A$777,$A233,СВЦЭМ!$B$34:$B$777,K$225)+'СЕТ СН'!$F$12-'СЕТ СН'!$F$23</f>
        <v>-373.20083381000001</v>
      </c>
      <c r="L233" s="37">
        <f>SUMIFS(СВЦЭМ!$G$34:$G$777,СВЦЭМ!$A$34:$A$777,$A233,СВЦЭМ!$B$34:$B$777,L$225)+'СЕТ СН'!$F$12-'СЕТ СН'!$F$23</f>
        <v>-377.39078275999998</v>
      </c>
      <c r="M233" s="37">
        <f>SUMIFS(СВЦЭМ!$G$34:$G$777,СВЦЭМ!$A$34:$A$777,$A233,СВЦЭМ!$B$34:$B$777,M$225)+'СЕТ СН'!$F$12-'СЕТ СН'!$F$23</f>
        <v>-377.35523240999999</v>
      </c>
      <c r="N233" s="37">
        <f>SUMIFS(СВЦЭМ!$G$34:$G$777,СВЦЭМ!$A$34:$A$777,$A233,СВЦЭМ!$B$34:$B$777,N$225)+'СЕТ СН'!$F$12-'СЕТ СН'!$F$23</f>
        <v>-378.82124819000001</v>
      </c>
      <c r="O233" s="37">
        <f>SUMIFS(СВЦЭМ!$G$34:$G$777,СВЦЭМ!$A$34:$A$777,$A233,СВЦЭМ!$B$34:$B$777,O$225)+'СЕТ СН'!$F$12-'СЕТ СН'!$F$23</f>
        <v>-375.99012730000004</v>
      </c>
      <c r="P233" s="37">
        <f>SUMIFS(СВЦЭМ!$G$34:$G$777,СВЦЭМ!$A$34:$A$777,$A233,СВЦЭМ!$B$34:$B$777,P$225)+'СЕТ СН'!$F$12-'СЕТ СН'!$F$23</f>
        <v>-373.75004247000004</v>
      </c>
      <c r="Q233" s="37">
        <f>SUMIFS(СВЦЭМ!$G$34:$G$777,СВЦЭМ!$A$34:$A$777,$A233,СВЦЭМ!$B$34:$B$777,Q$225)+'СЕТ СН'!$F$12-'СЕТ СН'!$F$23</f>
        <v>-370.27690297000004</v>
      </c>
      <c r="R233" s="37">
        <f>SUMIFS(СВЦЭМ!$G$34:$G$777,СВЦЭМ!$A$34:$A$777,$A233,СВЦЭМ!$B$34:$B$777,R$225)+'СЕТ СН'!$F$12-'СЕТ СН'!$F$23</f>
        <v>-371.22247200000004</v>
      </c>
      <c r="S233" s="37">
        <f>SUMIFS(СВЦЭМ!$G$34:$G$777,СВЦЭМ!$A$34:$A$777,$A233,СВЦЭМ!$B$34:$B$777,S$225)+'СЕТ СН'!$F$12-'СЕТ СН'!$F$23</f>
        <v>-377.42618109</v>
      </c>
      <c r="T233" s="37">
        <f>SUMIFS(СВЦЭМ!$G$34:$G$777,СВЦЭМ!$A$34:$A$777,$A233,СВЦЭМ!$B$34:$B$777,T$225)+'СЕТ СН'!$F$12-'СЕТ СН'!$F$23</f>
        <v>-373.41581227</v>
      </c>
      <c r="U233" s="37">
        <f>SUMIFS(СВЦЭМ!$G$34:$G$777,СВЦЭМ!$A$34:$A$777,$A233,СВЦЭМ!$B$34:$B$777,U$225)+'СЕТ СН'!$F$12-'СЕТ СН'!$F$23</f>
        <v>-374.02452185000004</v>
      </c>
      <c r="V233" s="37">
        <f>SUMIFS(СВЦЭМ!$G$34:$G$777,СВЦЭМ!$A$34:$A$777,$A233,СВЦЭМ!$B$34:$B$777,V$225)+'СЕТ СН'!$F$12-'СЕТ СН'!$F$23</f>
        <v>-375.64482795999999</v>
      </c>
      <c r="W233" s="37">
        <f>SUMIFS(СВЦЭМ!$G$34:$G$777,СВЦЭМ!$A$34:$A$777,$A233,СВЦЭМ!$B$34:$B$777,W$225)+'СЕТ СН'!$F$12-'СЕТ СН'!$F$23</f>
        <v>-375.99010738000004</v>
      </c>
      <c r="X233" s="37">
        <f>SUMIFS(СВЦЭМ!$G$34:$G$777,СВЦЭМ!$A$34:$A$777,$A233,СВЦЭМ!$B$34:$B$777,X$225)+'СЕТ СН'!$F$12-'СЕТ СН'!$F$23</f>
        <v>-371.70985400999996</v>
      </c>
      <c r="Y233" s="37">
        <f>SUMIFS(СВЦЭМ!$G$34:$G$777,СВЦЭМ!$A$34:$A$777,$A233,СВЦЭМ!$B$34:$B$777,Y$225)+'СЕТ СН'!$F$12-'СЕТ СН'!$F$23</f>
        <v>-355.38917660999999</v>
      </c>
    </row>
    <row r="234" spans="1:27" ht="15.75" x14ac:dyDescent="0.2">
      <c r="A234" s="36">
        <f t="shared" si="6"/>
        <v>42744</v>
      </c>
      <c r="B234" s="37">
        <f>SUMIFS(СВЦЭМ!$G$34:$G$777,СВЦЭМ!$A$34:$A$777,$A234,СВЦЭМ!$B$34:$B$777,B$225)+'СЕТ СН'!$F$12-'СЕТ СН'!$F$23</f>
        <v>-344.93540863999999</v>
      </c>
      <c r="C234" s="37">
        <f>SUMIFS(СВЦЭМ!$G$34:$G$777,СВЦЭМ!$A$34:$A$777,$A234,СВЦЭМ!$B$34:$B$777,C$225)+'СЕТ СН'!$F$12-'СЕТ СН'!$F$23</f>
        <v>-335.14190037000003</v>
      </c>
      <c r="D234" s="37">
        <f>SUMIFS(СВЦЭМ!$G$34:$G$777,СВЦЭМ!$A$34:$A$777,$A234,СВЦЭМ!$B$34:$B$777,D$225)+'СЕТ СН'!$F$12-'СЕТ СН'!$F$23</f>
        <v>-327.81878644</v>
      </c>
      <c r="E234" s="37">
        <f>SUMIFS(СВЦЭМ!$G$34:$G$777,СВЦЭМ!$A$34:$A$777,$A234,СВЦЭМ!$B$34:$B$777,E$225)+'СЕТ СН'!$F$12-'СЕТ СН'!$F$23</f>
        <v>-324.47353744999998</v>
      </c>
      <c r="F234" s="37">
        <f>SUMIFS(СВЦЭМ!$G$34:$G$777,СВЦЭМ!$A$34:$A$777,$A234,СВЦЭМ!$B$34:$B$777,F$225)+'СЕТ СН'!$F$12-'СЕТ СН'!$F$23</f>
        <v>-325.19092312999999</v>
      </c>
      <c r="G234" s="37">
        <f>SUMIFS(СВЦЭМ!$G$34:$G$777,СВЦЭМ!$A$34:$A$777,$A234,СВЦЭМ!$B$34:$B$777,G$225)+'СЕТ СН'!$F$12-'СЕТ СН'!$F$23</f>
        <v>-327.84659873999999</v>
      </c>
      <c r="H234" s="37">
        <f>SUMIFS(СВЦЭМ!$G$34:$G$777,СВЦЭМ!$A$34:$A$777,$A234,СВЦЭМ!$B$34:$B$777,H$225)+'СЕТ СН'!$F$12-'СЕТ СН'!$F$23</f>
        <v>-341.91819837000003</v>
      </c>
      <c r="I234" s="37">
        <f>SUMIFS(СВЦЭМ!$G$34:$G$777,СВЦЭМ!$A$34:$A$777,$A234,СВЦЭМ!$B$34:$B$777,I$225)+'СЕТ СН'!$F$12-'СЕТ СН'!$F$23</f>
        <v>-354.16250572000001</v>
      </c>
      <c r="J234" s="37">
        <f>SUMIFS(СВЦЭМ!$G$34:$G$777,СВЦЭМ!$A$34:$A$777,$A234,СВЦЭМ!$B$34:$B$777,J$225)+'СЕТ СН'!$F$12-'СЕТ СН'!$F$23</f>
        <v>-370.03239137000003</v>
      </c>
      <c r="K234" s="37">
        <f>SUMIFS(СВЦЭМ!$G$34:$G$777,СВЦЭМ!$A$34:$A$777,$A234,СВЦЭМ!$B$34:$B$777,K$225)+'СЕТ СН'!$F$12-'СЕТ СН'!$F$23</f>
        <v>-376.02732950999996</v>
      </c>
      <c r="L234" s="37">
        <f>SUMIFS(СВЦЭМ!$G$34:$G$777,СВЦЭМ!$A$34:$A$777,$A234,СВЦЭМ!$B$34:$B$777,L$225)+'СЕТ СН'!$F$12-'СЕТ СН'!$F$23</f>
        <v>-376.56492486000002</v>
      </c>
      <c r="M234" s="37">
        <f>SUMIFS(СВЦЭМ!$G$34:$G$777,СВЦЭМ!$A$34:$A$777,$A234,СВЦЭМ!$B$34:$B$777,M$225)+'СЕТ СН'!$F$12-'СЕТ СН'!$F$23</f>
        <v>-377.12120700000003</v>
      </c>
      <c r="N234" s="37">
        <f>SUMIFS(СВЦЭМ!$G$34:$G$777,СВЦЭМ!$A$34:$A$777,$A234,СВЦЭМ!$B$34:$B$777,N$225)+'СЕТ СН'!$F$12-'СЕТ СН'!$F$23</f>
        <v>-372.01449119</v>
      </c>
      <c r="O234" s="37">
        <f>SUMIFS(СВЦЭМ!$G$34:$G$777,СВЦЭМ!$A$34:$A$777,$A234,СВЦЭМ!$B$34:$B$777,O$225)+'СЕТ СН'!$F$12-'СЕТ СН'!$F$23</f>
        <v>-371.96973446000004</v>
      </c>
      <c r="P234" s="37">
        <f>SUMIFS(СВЦЭМ!$G$34:$G$777,СВЦЭМ!$A$34:$A$777,$A234,СВЦЭМ!$B$34:$B$777,P$225)+'СЕТ СН'!$F$12-'СЕТ СН'!$F$23</f>
        <v>-371.38304500000004</v>
      </c>
      <c r="Q234" s="37">
        <f>SUMIFS(СВЦЭМ!$G$34:$G$777,СВЦЭМ!$A$34:$A$777,$A234,СВЦЭМ!$B$34:$B$777,Q$225)+'СЕТ СН'!$F$12-'СЕТ СН'!$F$23</f>
        <v>-371.50604186999999</v>
      </c>
      <c r="R234" s="37">
        <f>SUMIFS(СВЦЭМ!$G$34:$G$777,СВЦЭМ!$A$34:$A$777,$A234,СВЦЭМ!$B$34:$B$777,R$225)+'СЕТ СН'!$F$12-'СЕТ СН'!$F$23</f>
        <v>-370.87506767000002</v>
      </c>
      <c r="S234" s="37">
        <f>SUMIFS(СВЦЭМ!$G$34:$G$777,СВЦЭМ!$A$34:$A$777,$A234,СВЦЭМ!$B$34:$B$777,S$225)+'СЕТ СН'!$F$12-'СЕТ СН'!$F$23</f>
        <v>-372.54675913</v>
      </c>
      <c r="T234" s="37">
        <f>SUMIFS(СВЦЭМ!$G$34:$G$777,СВЦЭМ!$A$34:$A$777,$A234,СВЦЭМ!$B$34:$B$777,T$225)+'СЕТ СН'!$F$12-'СЕТ СН'!$F$23</f>
        <v>-376.29111074000002</v>
      </c>
      <c r="U234" s="37">
        <f>SUMIFS(СВЦЭМ!$G$34:$G$777,СВЦЭМ!$A$34:$A$777,$A234,СВЦЭМ!$B$34:$B$777,U$225)+'СЕТ СН'!$F$12-'СЕТ СН'!$F$23</f>
        <v>-375.33586408999997</v>
      </c>
      <c r="V234" s="37">
        <f>SUMIFS(СВЦЭМ!$G$34:$G$777,СВЦЭМ!$A$34:$A$777,$A234,СВЦЭМ!$B$34:$B$777,V$225)+'СЕТ СН'!$F$12-'СЕТ СН'!$F$23</f>
        <v>-375.42573426000001</v>
      </c>
      <c r="W234" s="37">
        <f>SUMIFS(СВЦЭМ!$G$34:$G$777,СВЦЭМ!$A$34:$A$777,$A234,СВЦЭМ!$B$34:$B$777,W$225)+'СЕТ СН'!$F$12-'СЕТ СН'!$F$23</f>
        <v>-375.19543054999997</v>
      </c>
      <c r="X234" s="37">
        <f>SUMIFS(СВЦЭМ!$G$34:$G$777,СВЦЭМ!$A$34:$A$777,$A234,СВЦЭМ!$B$34:$B$777,X$225)+'СЕТ СН'!$F$12-'СЕТ СН'!$F$23</f>
        <v>-372.80622133999998</v>
      </c>
      <c r="Y234" s="37">
        <f>SUMIFS(СВЦЭМ!$G$34:$G$777,СВЦЭМ!$A$34:$A$777,$A234,СВЦЭМ!$B$34:$B$777,Y$225)+'СЕТ СН'!$F$12-'СЕТ СН'!$F$23</f>
        <v>-359.61104664999999</v>
      </c>
    </row>
    <row r="235" spans="1:27" ht="15.75" x14ac:dyDescent="0.2">
      <c r="A235" s="36">
        <f t="shared" si="6"/>
        <v>42745</v>
      </c>
      <c r="B235" s="37">
        <f>SUMIFS(СВЦЭМ!$G$34:$G$777,СВЦЭМ!$A$34:$A$777,$A235,СВЦЭМ!$B$34:$B$777,B$225)+'СЕТ СН'!$F$12-'СЕТ СН'!$F$23</f>
        <v>-334.22984342999996</v>
      </c>
      <c r="C235" s="37">
        <f>SUMIFS(СВЦЭМ!$G$34:$G$777,СВЦЭМ!$A$34:$A$777,$A235,СВЦЭМ!$B$34:$B$777,C$225)+'СЕТ СН'!$F$12-'СЕТ СН'!$F$23</f>
        <v>-326.51790019999999</v>
      </c>
      <c r="D235" s="37">
        <f>SUMIFS(СВЦЭМ!$G$34:$G$777,СВЦЭМ!$A$34:$A$777,$A235,СВЦЭМ!$B$34:$B$777,D$225)+'СЕТ СН'!$F$12-'СЕТ СН'!$F$23</f>
        <v>-325.62357550000002</v>
      </c>
      <c r="E235" s="37">
        <f>SUMIFS(СВЦЭМ!$G$34:$G$777,СВЦЭМ!$A$34:$A$777,$A235,СВЦЭМ!$B$34:$B$777,E$225)+'СЕТ СН'!$F$12-'СЕТ СН'!$F$23</f>
        <v>-324.86042958999997</v>
      </c>
      <c r="F235" s="37">
        <f>SUMIFS(СВЦЭМ!$G$34:$G$777,СВЦЭМ!$A$34:$A$777,$A235,СВЦЭМ!$B$34:$B$777,F$225)+'СЕТ СН'!$F$12-'СЕТ СН'!$F$23</f>
        <v>-324.73486539999999</v>
      </c>
      <c r="G235" s="37">
        <f>SUMIFS(СВЦЭМ!$G$34:$G$777,СВЦЭМ!$A$34:$A$777,$A235,СВЦЭМ!$B$34:$B$777,G$225)+'СЕТ СН'!$F$12-'СЕТ СН'!$F$23</f>
        <v>-324.74183393999999</v>
      </c>
      <c r="H235" s="37">
        <f>SUMIFS(СВЦЭМ!$G$34:$G$777,СВЦЭМ!$A$34:$A$777,$A235,СВЦЭМ!$B$34:$B$777,H$225)+'СЕТ СН'!$F$12-'СЕТ СН'!$F$23</f>
        <v>-333.73211373999999</v>
      </c>
      <c r="I235" s="37">
        <f>SUMIFS(СВЦЭМ!$G$34:$G$777,СВЦЭМ!$A$34:$A$777,$A235,СВЦЭМ!$B$34:$B$777,I$225)+'СЕТ СН'!$F$12-'СЕТ СН'!$F$23</f>
        <v>-352.86734505999999</v>
      </c>
      <c r="J235" s="37">
        <f>SUMIFS(СВЦЭМ!$G$34:$G$777,СВЦЭМ!$A$34:$A$777,$A235,СВЦЭМ!$B$34:$B$777,J$225)+'СЕТ СН'!$F$12-'СЕТ СН'!$F$23</f>
        <v>-371.63233264999997</v>
      </c>
      <c r="K235" s="37">
        <f>SUMIFS(СВЦЭМ!$G$34:$G$777,СВЦЭМ!$A$34:$A$777,$A235,СВЦЭМ!$B$34:$B$777,K$225)+'СЕТ СН'!$F$12-'СЕТ СН'!$F$23</f>
        <v>-374.07750184999998</v>
      </c>
      <c r="L235" s="37">
        <f>SUMIFS(СВЦЭМ!$G$34:$G$777,СВЦЭМ!$A$34:$A$777,$A235,СВЦЭМ!$B$34:$B$777,L$225)+'СЕТ СН'!$F$12-'СЕТ СН'!$F$23</f>
        <v>-373.99948922999999</v>
      </c>
      <c r="M235" s="37">
        <f>SUMIFS(СВЦЭМ!$G$34:$G$777,СВЦЭМ!$A$34:$A$777,$A235,СВЦЭМ!$B$34:$B$777,M$225)+'СЕТ СН'!$F$12-'СЕТ СН'!$F$23</f>
        <v>-375.84861584999999</v>
      </c>
      <c r="N235" s="37">
        <f>SUMIFS(СВЦЭМ!$G$34:$G$777,СВЦЭМ!$A$34:$A$777,$A235,СВЦЭМ!$B$34:$B$777,N$225)+'СЕТ СН'!$F$12-'СЕТ СН'!$F$23</f>
        <v>-374.84722596</v>
      </c>
      <c r="O235" s="37">
        <f>SUMIFS(СВЦЭМ!$G$34:$G$777,СВЦЭМ!$A$34:$A$777,$A235,СВЦЭМ!$B$34:$B$777,O$225)+'СЕТ СН'!$F$12-'СЕТ СН'!$F$23</f>
        <v>-372.41618390999997</v>
      </c>
      <c r="P235" s="37">
        <f>SUMIFS(СВЦЭМ!$G$34:$G$777,СВЦЭМ!$A$34:$A$777,$A235,СВЦЭМ!$B$34:$B$777,P$225)+'СЕТ СН'!$F$12-'СЕТ СН'!$F$23</f>
        <v>-369.71984053</v>
      </c>
      <c r="Q235" s="37">
        <f>SUMIFS(СВЦЭМ!$G$34:$G$777,СВЦЭМ!$A$34:$A$777,$A235,СВЦЭМ!$B$34:$B$777,Q$225)+'СЕТ СН'!$F$12-'СЕТ СН'!$F$23</f>
        <v>-366.34467935999999</v>
      </c>
      <c r="R235" s="37">
        <f>SUMIFS(СВЦЭМ!$G$34:$G$777,СВЦЭМ!$A$34:$A$777,$A235,СВЦЭМ!$B$34:$B$777,R$225)+'СЕТ СН'!$F$12-'СЕТ СН'!$F$23</f>
        <v>-366.87677307000001</v>
      </c>
      <c r="S235" s="37">
        <f>SUMIFS(СВЦЭМ!$G$34:$G$777,СВЦЭМ!$A$34:$A$777,$A235,СВЦЭМ!$B$34:$B$777,S$225)+'СЕТ СН'!$F$12-'СЕТ СН'!$F$23</f>
        <v>-373.35546063999999</v>
      </c>
      <c r="T235" s="37">
        <f>SUMIFS(СВЦЭМ!$G$34:$G$777,СВЦЭМ!$A$34:$A$777,$A235,СВЦЭМ!$B$34:$B$777,T$225)+'СЕТ СН'!$F$12-'СЕТ СН'!$F$23</f>
        <v>-374.98574821</v>
      </c>
      <c r="U235" s="37">
        <f>SUMIFS(СВЦЭМ!$G$34:$G$777,СВЦЭМ!$A$34:$A$777,$A235,СВЦЭМ!$B$34:$B$777,U$225)+'СЕТ СН'!$F$12-'СЕТ СН'!$F$23</f>
        <v>-374.88582498</v>
      </c>
      <c r="V235" s="37">
        <f>SUMIFS(СВЦЭМ!$G$34:$G$777,СВЦЭМ!$A$34:$A$777,$A235,СВЦЭМ!$B$34:$B$777,V$225)+'СЕТ СН'!$F$12-'СЕТ СН'!$F$23</f>
        <v>-375.68003321000003</v>
      </c>
      <c r="W235" s="37">
        <f>SUMIFS(СВЦЭМ!$G$34:$G$777,СВЦЭМ!$A$34:$A$777,$A235,СВЦЭМ!$B$34:$B$777,W$225)+'СЕТ СН'!$F$12-'СЕТ СН'!$F$23</f>
        <v>-375.95342211000002</v>
      </c>
      <c r="X235" s="37">
        <f>SUMIFS(СВЦЭМ!$G$34:$G$777,СВЦЭМ!$A$34:$A$777,$A235,СВЦЭМ!$B$34:$B$777,X$225)+'СЕТ СН'!$F$12-'СЕТ СН'!$F$23</f>
        <v>-370.11570867</v>
      </c>
      <c r="Y235" s="37">
        <f>SUMIFS(СВЦЭМ!$G$34:$G$777,СВЦЭМ!$A$34:$A$777,$A235,СВЦЭМ!$B$34:$B$777,Y$225)+'СЕТ СН'!$F$12-'СЕТ СН'!$F$23</f>
        <v>-351.78298719999998</v>
      </c>
    </row>
    <row r="236" spans="1:27" ht="15.75" x14ac:dyDescent="0.2">
      <c r="A236" s="36">
        <f t="shared" si="6"/>
        <v>42746</v>
      </c>
      <c r="B236" s="37">
        <f>SUMIFS(СВЦЭМ!$G$34:$G$777,СВЦЭМ!$A$34:$A$777,$A236,СВЦЭМ!$B$34:$B$777,B$225)+'СЕТ СН'!$F$12-'СЕТ СН'!$F$23</f>
        <v>-347.20873374000001</v>
      </c>
      <c r="C236" s="37">
        <f>SUMIFS(СВЦЭМ!$G$34:$G$777,СВЦЭМ!$A$34:$A$777,$A236,СВЦЭМ!$B$34:$B$777,C$225)+'СЕТ СН'!$F$12-'СЕТ СН'!$F$23</f>
        <v>-344.08162738999999</v>
      </c>
      <c r="D236" s="37">
        <f>SUMIFS(СВЦЭМ!$G$34:$G$777,СВЦЭМ!$A$34:$A$777,$A236,СВЦЭМ!$B$34:$B$777,D$225)+'СЕТ СН'!$F$12-'СЕТ СН'!$F$23</f>
        <v>-341.79122494000001</v>
      </c>
      <c r="E236" s="37">
        <f>SUMIFS(СВЦЭМ!$G$34:$G$777,СВЦЭМ!$A$34:$A$777,$A236,СВЦЭМ!$B$34:$B$777,E$225)+'СЕТ СН'!$F$12-'СЕТ СН'!$F$23</f>
        <v>-343.03454832</v>
      </c>
      <c r="F236" s="37">
        <f>SUMIFS(СВЦЭМ!$G$34:$G$777,СВЦЭМ!$A$34:$A$777,$A236,СВЦЭМ!$B$34:$B$777,F$225)+'СЕТ СН'!$F$12-'СЕТ СН'!$F$23</f>
        <v>-342.87484158000001</v>
      </c>
      <c r="G236" s="37">
        <f>SUMIFS(СВЦЭМ!$G$34:$G$777,СВЦЭМ!$A$34:$A$777,$A236,СВЦЭМ!$B$34:$B$777,G$225)+'СЕТ СН'!$F$12-'СЕТ СН'!$F$23</f>
        <v>-344.10244187000001</v>
      </c>
      <c r="H236" s="37">
        <f>SUMIFS(СВЦЭМ!$G$34:$G$777,СВЦЭМ!$A$34:$A$777,$A236,СВЦЭМ!$B$34:$B$777,H$225)+'СЕТ СН'!$F$12-'СЕТ СН'!$F$23</f>
        <v>-344.06282357999999</v>
      </c>
      <c r="I236" s="37">
        <f>SUMIFS(СВЦЭМ!$G$34:$G$777,СВЦЭМ!$A$34:$A$777,$A236,СВЦЭМ!$B$34:$B$777,I$225)+'СЕТ СН'!$F$12-'СЕТ СН'!$F$23</f>
        <v>-350.04098110000001</v>
      </c>
      <c r="J236" s="37">
        <f>SUMIFS(СВЦЭМ!$G$34:$G$777,СВЦЭМ!$A$34:$A$777,$A236,СВЦЭМ!$B$34:$B$777,J$225)+'СЕТ СН'!$F$12-'СЕТ СН'!$F$23</f>
        <v>-364.67376182999999</v>
      </c>
      <c r="K236" s="37">
        <f>SUMIFS(СВЦЭМ!$G$34:$G$777,СВЦЭМ!$A$34:$A$777,$A236,СВЦЭМ!$B$34:$B$777,K$225)+'СЕТ СН'!$F$12-'СЕТ СН'!$F$23</f>
        <v>-359.67844150999997</v>
      </c>
      <c r="L236" s="37">
        <f>SUMIFS(СВЦЭМ!$G$34:$G$777,СВЦЭМ!$A$34:$A$777,$A236,СВЦЭМ!$B$34:$B$777,L$225)+'СЕТ СН'!$F$12-'СЕТ СН'!$F$23</f>
        <v>-350.01894383000001</v>
      </c>
      <c r="M236" s="37">
        <f>SUMIFS(СВЦЭМ!$G$34:$G$777,СВЦЭМ!$A$34:$A$777,$A236,СВЦЭМ!$B$34:$B$777,M$225)+'СЕТ СН'!$F$12-'СЕТ СН'!$F$23</f>
        <v>-351.39263667</v>
      </c>
      <c r="N236" s="37">
        <f>SUMIFS(СВЦЭМ!$G$34:$G$777,СВЦЭМ!$A$34:$A$777,$A236,СВЦЭМ!$B$34:$B$777,N$225)+'СЕТ СН'!$F$12-'СЕТ СН'!$F$23</f>
        <v>-355.1375688</v>
      </c>
      <c r="O236" s="37">
        <f>SUMIFS(СВЦЭМ!$G$34:$G$777,СВЦЭМ!$A$34:$A$777,$A236,СВЦЭМ!$B$34:$B$777,O$225)+'СЕТ СН'!$F$12-'СЕТ СН'!$F$23</f>
        <v>-356.40579831000002</v>
      </c>
      <c r="P236" s="37">
        <f>SUMIFS(СВЦЭМ!$G$34:$G$777,СВЦЭМ!$A$34:$A$777,$A236,СВЦЭМ!$B$34:$B$777,P$225)+'СЕТ СН'!$F$12-'СЕТ СН'!$F$23</f>
        <v>-357.93079556999999</v>
      </c>
      <c r="Q236" s="37">
        <f>SUMIFS(СВЦЭМ!$G$34:$G$777,СВЦЭМ!$A$34:$A$777,$A236,СВЦЭМ!$B$34:$B$777,Q$225)+'СЕТ СН'!$F$12-'СЕТ СН'!$F$23</f>
        <v>-359.44845759999998</v>
      </c>
      <c r="R236" s="37">
        <f>SUMIFS(СВЦЭМ!$G$34:$G$777,СВЦЭМ!$A$34:$A$777,$A236,СВЦЭМ!$B$34:$B$777,R$225)+'СЕТ СН'!$F$12-'СЕТ СН'!$F$23</f>
        <v>-359.19222375000004</v>
      </c>
      <c r="S236" s="37">
        <f>SUMIFS(СВЦЭМ!$G$34:$G$777,СВЦЭМ!$A$34:$A$777,$A236,СВЦЭМ!$B$34:$B$777,S$225)+'СЕТ СН'!$F$12-'СЕТ СН'!$F$23</f>
        <v>-363.29618811</v>
      </c>
      <c r="T236" s="37">
        <f>SUMIFS(СВЦЭМ!$G$34:$G$777,СВЦЭМ!$A$34:$A$777,$A236,СВЦЭМ!$B$34:$B$777,T$225)+'СЕТ СН'!$F$12-'СЕТ СН'!$F$23</f>
        <v>-380.26425573</v>
      </c>
      <c r="U236" s="37">
        <f>SUMIFS(СВЦЭМ!$G$34:$G$777,СВЦЭМ!$A$34:$A$777,$A236,СВЦЭМ!$B$34:$B$777,U$225)+'СЕТ СН'!$F$12-'СЕТ СН'!$F$23</f>
        <v>-380.50306838</v>
      </c>
      <c r="V236" s="37">
        <f>SUMIFS(СВЦЭМ!$G$34:$G$777,СВЦЭМ!$A$34:$A$777,$A236,СВЦЭМ!$B$34:$B$777,V$225)+'СЕТ СН'!$F$12-'СЕТ СН'!$F$23</f>
        <v>-380.11366322999999</v>
      </c>
      <c r="W236" s="37">
        <f>SUMIFS(СВЦЭМ!$G$34:$G$777,СВЦЭМ!$A$34:$A$777,$A236,СВЦЭМ!$B$34:$B$777,W$225)+'СЕТ СН'!$F$12-'СЕТ СН'!$F$23</f>
        <v>-376.29990028999998</v>
      </c>
      <c r="X236" s="37">
        <f>SUMIFS(СВЦЭМ!$G$34:$G$777,СВЦЭМ!$A$34:$A$777,$A236,СВЦЭМ!$B$34:$B$777,X$225)+'СЕТ СН'!$F$12-'СЕТ СН'!$F$23</f>
        <v>-369.36449400999999</v>
      </c>
      <c r="Y236" s="37">
        <f>SUMIFS(СВЦЭМ!$G$34:$G$777,СВЦЭМ!$A$34:$A$777,$A236,СВЦЭМ!$B$34:$B$777,Y$225)+'СЕТ СН'!$F$12-'СЕТ СН'!$F$23</f>
        <v>-363.20032587000003</v>
      </c>
    </row>
    <row r="237" spans="1:27" ht="15.75" x14ac:dyDescent="0.2">
      <c r="A237" s="36">
        <f t="shared" si="6"/>
        <v>42747</v>
      </c>
      <c r="B237" s="37">
        <f>SUMIFS(СВЦЭМ!$G$34:$G$777,СВЦЭМ!$A$34:$A$777,$A237,СВЦЭМ!$B$34:$B$777,B$225)+'СЕТ СН'!$F$12-'СЕТ СН'!$F$23</f>
        <v>-355.16931324999996</v>
      </c>
      <c r="C237" s="37">
        <f>SUMIFS(СВЦЭМ!$G$34:$G$777,СВЦЭМ!$A$34:$A$777,$A237,СВЦЭМ!$B$34:$B$777,C$225)+'СЕТ СН'!$F$12-'СЕТ СН'!$F$23</f>
        <v>-345.42529329000001</v>
      </c>
      <c r="D237" s="37">
        <f>SUMIFS(СВЦЭМ!$G$34:$G$777,СВЦЭМ!$A$34:$A$777,$A237,СВЦЭМ!$B$34:$B$777,D$225)+'СЕТ СН'!$F$12-'СЕТ СН'!$F$23</f>
        <v>-342.31855712000004</v>
      </c>
      <c r="E237" s="37">
        <f>SUMIFS(СВЦЭМ!$G$34:$G$777,СВЦЭМ!$A$34:$A$777,$A237,СВЦЭМ!$B$34:$B$777,E$225)+'СЕТ СН'!$F$12-'СЕТ СН'!$F$23</f>
        <v>-341.65604660999998</v>
      </c>
      <c r="F237" s="37">
        <f>SUMIFS(СВЦЭМ!$G$34:$G$777,СВЦЭМ!$A$34:$A$777,$A237,СВЦЭМ!$B$34:$B$777,F$225)+'СЕТ СН'!$F$12-'СЕТ СН'!$F$23</f>
        <v>-342.25455219000003</v>
      </c>
      <c r="G237" s="37">
        <f>SUMIFS(СВЦЭМ!$G$34:$G$777,СВЦЭМ!$A$34:$A$777,$A237,СВЦЭМ!$B$34:$B$777,G$225)+'СЕТ СН'!$F$12-'СЕТ СН'!$F$23</f>
        <v>-341.60343994999999</v>
      </c>
      <c r="H237" s="37">
        <f>SUMIFS(СВЦЭМ!$G$34:$G$777,СВЦЭМ!$A$34:$A$777,$A237,СВЦЭМ!$B$34:$B$777,H$225)+'СЕТ СН'!$F$12-'СЕТ СН'!$F$23</f>
        <v>-341.35388613999999</v>
      </c>
      <c r="I237" s="37">
        <f>SUMIFS(СВЦЭМ!$G$34:$G$777,СВЦЭМ!$A$34:$A$777,$A237,СВЦЭМ!$B$34:$B$777,I$225)+'СЕТ СН'!$F$12-'СЕТ СН'!$F$23</f>
        <v>-351.60263744999997</v>
      </c>
      <c r="J237" s="37">
        <f>SUMIFS(СВЦЭМ!$G$34:$G$777,СВЦЭМ!$A$34:$A$777,$A237,СВЦЭМ!$B$34:$B$777,J$225)+'СЕТ СН'!$F$12-'СЕТ СН'!$F$23</f>
        <v>-368.35916961999999</v>
      </c>
      <c r="K237" s="37">
        <f>SUMIFS(СВЦЭМ!$G$34:$G$777,СВЦЭМ!$A$34:$A$777,$A237,СВЦЭМ!$B$34:$B$777,K$225)+'СЕТ СН'!$F$12-'СЕТ СН'!$F$23</f>
        <v>-371.75824939</v>
      </c>
      <c r="L237" s="37">
        <f>SUMIFS(СВЦЭМ!$G$34:$G$777,СВЦЭМ!$A$34:$A$777,$A237,СВЦЭМ!$B$34:$B$777,L$225)+'СЕТ СН'!$F$12-'СЕТ СН'!$F$23</f>
        <v>-370.79850611000001</v>
      </c>
      <c r="M237" s="37">
        <f>SUMIFS(СВЦЭМ!$G$34:$G$777,СВЦЭМ!$A$34:$A$777,$A237,СВЦЭМ!$B$34:$B$777,M$225)+'СЕТ СН'!$F$12-'СЕТ СН'!$F$23</f>
        <v>-369.40063112999997</v>
      </c>
      <c r="N237" s="37">
        <f>SUMIFS(СВЦЭМ!$G$34:$G$777,СВЦЭМ!$A$34:$A$777,$A237,СВЦЭМ!$B$34:$B$777,N$225)+'СЕТ СН'!$F$12-'СЕТ СН'!$F$23</f>
        <v>-371.80780655000001</v>
      </c>
      <c r="O237" s="37">
        <f>SUMIFS(СВЦЭМ!$G$34:$G$777,СВЦЭМ!$A$34:$A$777,$A237,СВЦЭМ!$B$34:$B$777,O$225)+'СЕТ СН'!$F$12-'СЕТ СН'!$F$23</f>
        <v>-370.57488410999997</v>
      </c>
      <c r="P237" s="37">
        <f>SUMIFS(СВЦЭМ!$G$34:$G$777,СВЦЭМ!$A$34:$A$777,$A237,СВЦЭМ!$B$34:$B$777,P$225)+'СЕТ СН'!$F$12-'СЕТ СН'!$F$23</f>
        <v>-369.25337608999996</v>
      </c>
      <c r="Q237" s="37">
        <f>SUMIFS(СВЦЭМ!$G$34:$G$777,СВЦЭМ!$A$34:$A$777,$A237,СВЦЭМ!$B$34:$B$777,Q$225)+'СЕТ СН'!$F$12-'СЕТ СН'!$F$23</f>
        <v>-370.01103747000002</v>
      </c>
      <c r="R237" s="37">
        <f>SUMIFS(СВЦЭМ!$G$34:$G$777,СВЦЭМ!$A$34:$A$777,$A237,СВЦЭМ!$B$34:$B$777,R$225)+'СЕТ СН'!$F$12-'СЕТ СН'!$F$23</f>
        <v>-369.3223729</v>
      </c>
      <c r="S237" s="37">
        <f>SUMIFS(СВЦЭМ!$G$34:$G$777,СВЦЭМ!$A$34:$A$777,$A237,СВЦЭМ!$B$34:$B$777,S$225)+'СЕТ СН'!$F$12-'СЕТ СН'!$F$23</f>
        <v>-365.48246512000003</v>
      </c>
      <c r="T237" s="37">
        <f>SUMIFS(СВЦЭМ!$G$34:$G$777,СВЦЭМ!$A$34:$A$777,$A237,СВЦЭМ!$B$34:$B$777,T$225)+'СЕТ СН'!$F$12-'СЕТ СН'!$F$23</f>
        <v>-366.12587070000001</v>
      </c>
      <c r="U237" s="37">
        <f>SUMIFS(СВЦЭМ!$G$34:$G$777,СВЦЭМ!$A$34:$A$777,$A237,СВЦЭМ!$B$34:$B$777,U$225)+'СЕТ СН'!$F$12-'СЕТ СН'!$F$23</f>
        <v>-365.35948450000001</v>
      </c>
      <c r="V237" s="37">
        <f>SUMIFS(СВЦЭМ!$G$34:$G$777,СВЦЭМ!$A$34:$A$777,$A237,СВЦЭМ!$B$34:$B$777,V$225)+'СЕТ СН'!$F$12-'СЕТ СН'!$F$23</f>
        <v>-364.13678190999997</v>
      </c>
      <c r="W237" s="37">
        <f>SUMIFS(СВЦЭМ!$G$34:$G$777,СВЦЭМ!$A$34:$A$777,$A237,СВЦЭМ!$B$34:$B$777,W$225)+'СЕТ СН'!$F$12-'СЕТ СН'!$F$23</f>
        <v>-362.47362566000004</v>
      </c>
      <c r="X237" s="37">
        <f>SUMIFS(СВЦЭМ!$G$34:$G$777,СВЦЭМ!$A$34:$A$777,$A237,СВЦЭМ!$B$34:$B$777,X$225)+'СЕТ СН'!$F$12-'СЕТ СН'!$F$23</f>
        <v>-379.76806930999999</v>
      </c>
      <c r="Y237" s="37">
        <f>SUMIFS(СВЦЭМ!$G$34:$G$777,СВЦЭМ!$A$34:$A$777,$A237,СВЦЭМ!$B$34:$B$777,Y$225)+'СЕТ СН'!$F$12-'СЕТ СН'!$F$23</f>
        <v>-363.01408615000003</v>
      </c>
    </row>
    <row r="238" spans="1:27" ht="15.75" x14ac:dyDescent="0.2">
      <c r="A238" s="36">
        <f t="shared" si="6"/>
        <v>42748</v>
      </c>
      <c r="B238" s="37">
        <f>SUMIFS(СВЦЭМ!$G$34:$G$777,СВЦЭМ!$A$34:$A$777,$A238,СВЦЭМ!$B$34:$B$777,B$225)+'СЕТ СН'!$F$12-'СЕТ СН'!$F$23</f>
        <v>-338.11839125</v>
      </c>
      <c r="C238" s="37">
        <f>SUMIFS(СВЦЭМ!$G$34:$G$777,СВЦЭМ!$A$34:$A$777,$A238,СВЦЭМ!$B$34:$B$777,C$225)+'СЕТ СН'!$F$12-'СЕТ СН'!$F$23</f>
        <v>-330.05518785000004</v>
      </c>
      <c r="D238" s="37">
        <f>SUMIFS(СВЦЭМ!$G$34:$G$777,СВЦЭМ!$A$34:$A$777,$A238,СВЦЭМ!$B$34:$B$777,D$225)+'СЕТ СН'!$F$12-'СЕТ СН'!$F$23</f>
        <v>-323.91223898999999</v>
      </c>
      <c r="E238" s="37">
        <f>SUMIFS(СВЦЭМ!$G$34:$G$777,СВЦЭМ!$A$34:$A$777,$A238,СВЦЭМ!$B$34:$B$777,E$225)+'СЕТ СН'!$F$12-'СЕТ СН'!$F$23</f>
        <v>-320.71517345000001</v>
      </c>
      <c r="F238" s="37">
        <f>SUMIFS(СВЦЭМ!$G$34:$G$777,СВЦЭМ!$A$34:$A$777,$A238,СВЦЭМ!$B$34:$B$777,F$225)+'СЕТ СН'!$F$12-'СЕТ СН'!$F$23</f>
        <v>-321.10824680000002</v>
      </c>
      <c r="G238" s="37">
        <f>SUMIFS(СВЦЭМ!$G$34:$G$777,СВЦЭМ!$A$34:$A$777,$A238,СВЦЭМ!$B$34:$B$777,G$225)+'СЕТ СН'!$F$12-'СЕТ СН'!$F$23</f>
        <v>-325.21619611</v>
      </c>
      <c r="H238" s="37">
        <f>SUMIFS(СВЦЭМ!$G$34:$G$777,СВЦЭМ!$A$34:$A$777,$A238,СВЦЭМ!$B$34:$B$777,H$225)+'СЕТ СН'!$F$12-'СЕТ СН'!$F$23</f>
        <v>-337.88790488999996</v>
      </c>
      <c r="I238" s="37">
        <f>SUMIFS(СВЦЭМ!$G$34:$G$777,СВЦЭМ!$A$34:$A$777,$A238,СВЦЭМ!$B$34:$B$777,I$225)+'СЕТ СН'!$F$12-'СЕТ СН'!$F$23</f>
        <v>-348.24639074000004</v>
      </c>
      <c r="J238" s="37">
        <f>SUMIFS(СВЦЭМ!$G$34:$G$777,СВЦЭМ!$A$34:$A$777,$A238,СВЦЭМ!$B$34:$B$777,J$225)+'СЕТ СН'!$F$12-'СЕТ СН'!$F$23</f>
        <v>-350.27006043</v>
      </c>
      <c r="K238" s="37">
        <f>SUMIFS(СВЦЭМ!$G$34:$G$777,СВЦЭМ!$A$34:$A$777,$A238,СВЦЭМ!$B$34:$B$777,K$225)+'СЕТ СН'!$F$12-'СЕТ СН'!$F$23</f>
        <v>-357.78369865000002</v>
      </c>
      <c r="L238" s="37">
        <f>SUMIFS(СВЦЭМ!$G$34:$G$777,СВЦЭМ!$A$34:$A$777,$A238,СВЦЭМ!$B$34:$B$777,L$225)+'СЕТ СН'!$F$12-'СЕТ СН'!$F$23</f>
        <v>-361.35437371</v>
      </c>
      <c r="M238" s="37">
        <f>SUMIFS(СВЦЭМ!$G$34:$G$777,СВЦЭМ!$A$34:$A$777,$A238,СВЦЭМ!$B$34:$B$777,M$225)+'СЕТ СН'!$F$12-'СЕТ СН'!$F$23</f>
        <v>-362.90759022999998</v>
      </c>
      <c r="N238" s="37">
        <f>SUMIFS(СВЦЭМ!$G$34:$G$777,СВЦЭМ!$A$34:$A$777,$A238,СВЦЭМ!$B$34:$B$777,N$225)+'СЕТ СН'!$F$12-'СЕТ СН'!$F$23</f>
        <v>-361.34658409999997</v>
      </c>
      <c r="O238" s="37">
        <f>SUMIFS(СВЦЭМ!$G$34:$G$777,СВЦЭМ!$A$34:$A$777,$A238,СВЦЭМ!$B$34:$B$777,O$225)+'СЕТ СН'!$F$12-'СЕТ СН'!$F$23</f>
        <v>-360.09939506000001</v>
      </c>
      <c r="P238" s="37">
        <f>SUMIFS(СВЦЭМ!$G$34:$G$777,СВЦЭМ!$A$34:$A$777,$A238,СВЦЭМ!$B$34:$B$777,P$225)+'СЕТ СН'!$F$12-'СЕТ СН'!$F$23</f>
        <v>-359.53527328000001</v>
      </c>
      <c r="Q238" s="37">
        <f>SUMIFS(СВЦЭМ!$G$34:$G$777,СВЦЭМ!$A$34:$A$777,$A238,СВЦЭМ!$B$34:$B$777,Q$225)+'СЕТ СН'!$F$12-'СЕТ СН'!$F$23</f>
        <v>-358.78067902999999</v>
      </c>
      <c r="R238" s="37">
        <f>SUMIFS(СВЦЭМ!$G$34:$G$777,СВЦЭМ!$A$34:$A$777,$A238,СВЦЭМ!$B$34:$B$777,R$225)+'СЕТ СН'!$F$12-'СЕТ СН'!$F$23</f>
        <v>-358.85051958999998</v>
      </c>
      <c r="S238" s="37">
        <f>SUMIFS(СВЦЭМ!$G$34:$G$777,СВЦЭМ!$A$34:$A$777,$A238,СВЦЭМ!$B$34:$B$777,S$225)+'СЕТ СН'!$F$12-'СЕТ СН'!$F$23</f>
        <v>-357.61885195000002</v>
      </c>
      <c r="T238" s="37">
        <f>SUMIFS(СВЦЭМ!$G$34:$G$777,СВЦЭМ!$A$34:$A$777,$A238,СВЦЭМ!$B$34:$B$777,T$225)+'СЕТ СН'!$F$12-'СЕТ СН'!$F$23</f>
        <v>-359.14689948</v>
      </c>
      <c r="U238" s="37">
        <f>SUMIFS(СВЦЭМ!$G$34:$G$777,СВЦЭМ!$A$34:$A$777,$A238,СВЦЭМ!$B$34:$B$777,U$225)+'СЕТ СН'!$F$12-'СЕТ СН'!$F$23</f>
        <v>-358.85550800999999</v>
      </c>
      <c r="V238" s="37">
        <f>SUMIFS(СВЦЭМ!$G$34:$G$777,СВЦЭМ!$A$34:$A$777,$A238,СВЦЭМ!$B$34:$B$777,V$225)+'СЕТ СН'!$F$12-'СЕТ СН'!$F$23</f>
        <v>-355.67367894</v>
      </c>
      <c r="W238" s="37">
        <f>SUMIFS(СВЦЭМ!$G$34:$G$777,СВЦЭМ!$A$34:$A$777,$A238,СВЦЭМ!$B$34:$B$777,W$225)+'СЕТ СН'!$F$12-'СЕТ СН'!$F$23</f>
        <v>-356.03312188000001</v>
      </c>
      <c r="X238" s="37">
        <f>SUMIFS(СВЦЭМ!$G$34:$G$777,СВЦЭМ!$A$34:$A$777,$A238,СВЦЭМ!$B$34:$B$777,X$225)+'СЕТ СН'!$F$12-'СЕТ СН'!$F$23</f>
        <v>-353.39491523000004</v>
      </c>
      <c r="Y238" s="37">
        <f>SUMIFS(СВЦЭМ!$G$34:$G$777,СВЦЭМ!$A$34:$A$777,$A238,СВЦЭМ!$B$34:$B$777,Y$225)+'СЕТ СН'!$F$12-'СЕТ СН'!$F$23</f>
        <v>-352.18079291000004</v>
      </c>
    </row>
    <row r="239" spans="1:27" ht="15.75" x14ac:dyDescent="0.2">
      <c r="A239" s="36">
        <f t="shared" si="6"/>
        <v>42749</v>
      </c>
      <c r="B239" s="37">
        <f>SUMIFS(СВЦЭМ!$G$34:$G$777,СВЦЭМ!$A$34:$A$777,$A239,СВЦЭМ!$B$34:$B$777,B$225)+'СЕТ СН'!$F$12-'СЕТ СН'!$F$23</f>
        <v>-349.60713814999997</v>
      </c>
      <c r="C239" s="37">
        <f>SUMIFS(СВЦЭМ!$G$34:$G$777,СВЦЭМ!$A$34:$A$777,$A239,СВЦЭМ!$B$34:$B$777,C$225)+'СЕТ СН'!$F$12-'СЕТ СН'!$F$23</f>
        <v>-348.71199582999998</v>
      </c>
      <c r="D239" s="37">
        <f>SUMIFS(СВЦЭМ!$G$34:$G$777,СВЦЭМ!$A$34:$A$777,$A239,СВЦЭМ!$B$34:$B$777,D$225)+'СЕТ СН'!$F$12-'СЕТ СН'!$F$23</f>
        <v>-349.10375061000002</v>
      </c>
      <c r="E239" s="37">
        <f>SUMIFS(СВЦЭМ!$G$34:$G$777,СВЦЭМ!$A$34:$A$777,$A239,СВЦЭМ!$B$34:$B$777,E$225)+'СЕТ СН'!$F$12-'СЕТ СН'!$F$23</f>
        <v>-346.06256093000002</v>
      </c>
      <c r="F239" s="37">
        <f>SUMIFS(СВЦЭМ!$G$34:$G$777,СВЦЭМ!$A$34:$A$777,$A239,СВЦЭМ!$B$34:$B$777,F$225)+'СЕТ СН'!$F$12-'СЕТ СН'!$F$23</f>
        <v>-345.27648667</v>
      </c>
      <c r="G239" s="37">
        <f>SUMIFS(СВЦЭМ!$G$34:$G$777,СВЦЭМ!$A$34:$A$777,$A239,СВЦЭМ!$B$34:$B$777,G$225)+'СЕТ СН'!$F$12-'СЕТ СН'!$F$23</f>
        <v>-346.847645</v>
      </c>
      <c r="H239" s="37">
        <f>SUMIFS(СВЦЭМ!$G$34:$G$777,СВЦЭМ!$A$34:$A$777,$A239,СВЦЭМ!$B$34:$B$777,H$225)+'СЕТ СН'!$F$12-'СЕТ СН'!$F$23</f>
        <v>-349.37174119999997</v>
      </c>
      <c r="I239" s="37">
        <f>SUMIFS(СВЦЭМ!$G$34:$G$777,СВЦЭМ!$A$34:$A$777,$A239,СВЦЭМ!$B$34:$B$777,I$225)+'СЕТ СН'!$F$12-'СЕТ СН'!$F$23</f>
        <v>-348.97192673000001</v>
      </c>
      <c r="J239" s="37">
        <f>SUMIFS(СВЦЭМ!$G$34:$G$777,СВЦЭМ!$A$34:$A$777,$A239,СВЦЭМ!$B$34:$B$777,J$225)+'СЕТ СН'!$F$12-'СЕТ СН'!$F$23</f>
        <v>-351.78083279999998</v>
      </c>
      <c r="K239" s="37">
        <f>SUMIFS(СВЦЭМ!$G$34:$G$777,СВЦЭМ!$A$34:$A$777,$A239,СВЦЭМ!$B$34:$B$777,K$225)+'СЕТ СН'!$F$12-'СЕТ СН'!$F$23</f>
        <v>-362.14872985</v>
      </c>
      <c r="L239" s="37">
        <f>SUMIFS(СВЦЭМ!$G$34:$G$777,СВЦЭМ!$A$34:$A$777,$A239,СВЦЭМ!$B$34:$B$777,L$225)+'СЕТ СН'!$F$12-'СЕТ СН'!$F$23</f>
        <v>-362.92958222999999</v>
      </c>
      <c r="M239" s="37">
        <f>SUMIFS(СВЦЭМ!$G$34:$G$777,СВЦЭМ!$A$34:$A$777,$A239,СВЦЭМ!$B$34:$B$777,M$225)+'СЕТ СН'!$F$12-'СЕТ СН'!$F$23</f>
        <v>-364.37732474000001</v>
      </c>
      <c r="N239" s="37">
        <f>SUMIFS(СВЦЭМ!$G$34:$G$777,СВЦЭМ!$A$34:$A$777,$A239,СВЦЭМ!$B$34:$B$777,N$225)+'СЕТ СН'!$F$12-'СЕТ СН'!$F$23</f>
        <v>-362.78335966999998</v>
      </c>
      <c r="O239" s="37">
        <f>SUMIFS(СВЦЭМ!$G$34:$G$777,СВЦЭМ!$A$34:$A$777,$A239,СВЦЭМ!$B$34:$B$777,O$225)+'СЕТ СН'!$F$12-'СЕТ СН'!$F$23</f>
        <v>-362.41870660000001</v>
      </c>
      <c r="P239" s="37">
        <f>SUMIFS(СВЦЭМ!$G$34:$G$777,СВЦЭМ!$A$34:$A$777,$A239,СВЦЭМ!$B$34:$B$777,P$225)+'СЕТ СН'!$F$12-'СЕТ СН'!$F$23</f>
        <v>-361.31563693999999</v>
      </c>
      <c r="Q239" s="37">
        <f>SUMIFS(СВЦЭМ!$G$34:$G$777,СВЦЭМ!$A$34:$A$777,$A239,СВЦЭМ!$B$34:$B$777,Q$225)+'СЕТ СН'!$F$12-'СЕТ СН'!$F$23</f>
        <v>-360.03856215999997</v>
      </c>
      <c r="R239" s="37">
        <f>SUMIFS(СВЦЭМ!$G$34:$G$777,СВЦЭМ!$A$34:$A$777,$A239,СВЦЭМ!$B$34:$B$777,R$225)+'СЕТ СН'!$F$12-'СЕТ СН'!$F$23</f>
        <v>-360.51735439999999</v>
      </c>
      <c r="S239" s="37">
        <f>SUMIFS(СВЦЭМ!$G$34:$G$777,СВЦЭМ!$A$34:$A$777,$A239,СВЦЭМ!$B$34:$B$777,S$225)+'СЕТ СН'!$F$12-'СЕТ СН'!$F$23</f>
        <v>-364.06900332999999</v>
      </c>
      <c r="T239" s="37">
        <f>SUMIFS(СВЦЭМ!$G$34:$G$777,СВЦЭМ!$A$34:$A$777,$A239,СВЦЭМ!$B$34:$B$777,T$225)+'СЕТ СН'!$F$12-'СЕТ СН'!$F$23</f>
        <v>-365.50494141000001</v>
      </c>
      <c r="U239" s="37">
        <f>SUMIFS(СВЦЭМ!$G$34:$G$777,СВЦЭМ!$A$34:$A$777,$A239,СВЦЭМ!$B$34:$B$777,U$225)+'СЕТ СН'!$F$12-'СЕТ СН'!$F$23</f>
        <v>-365.37367926000002</v>
      </c>
      <c r="V239" s="37">
        <f>SUMIFS(СВЦЭМ!$G$34:$G$777,СВЦЭМ!$A$34:$A$777,$A239,СВЦЭМ!$B$34:$B$777,V$225)+'СЕТ СН'!$F$12-'СЕТ СН'!$F$23</f>
        <v>-364.52454288000001</v>
      </c>
      <c r="W239" s="37">
        <f>SUMIFS(СВЦЭМ!$G$34:$G$777,СВЦЭМ!$A$34:$A$777,$A239,СВЦЭМ!$B$34:$B$777,W$225)+'СЕТ СН'!$F$12-'СЕТ СН'!$F$23</f>
        <v>-359.82731810999996</v>
      </c>
      <c r="X239" s="37">
        <f>SUMIFS(СВЦЭМ!$G$34:$G$777,СВЦЭМ!$A$34:$A$777,$A239,СВЦЭМ!$B$34:$B$777,X$225)+'СЕТ СН'!$F$12-'СЕТ СН'!$F$23</f>
        <v>-358.44811492999997</v>
      </c>
      <c r="Y239" s="37">
        <f>SUMIFS(СВЦЭМ!$G$34:$G$777,СВЦЭМ!$A$34:$A$777,$A239,СВЦЭМ!$B$34:$B$777,Y$225)+'СЕТ СН'!$F$12-'СЕТ СН'!$F$23</f>
        <v>-355.16597662999999</v>
      </c>
    </row>
    <row r="240" spans="1:27" ht="15.75" x14ac:dyDescent="0.2">
      <c r="A240" s="36">
        <f t="shared" si="6"/>
        <v>42750</v>
      </c>
      <c r="B240" s="37">
        <f>SUMIFS(СВЦЭМ!$G$34:$G$777,СВЦЭМ!$A$34:$A$777,$A240,СВЦЭМ!$B$34:$B$777,B$225)+'СЕТ СН'!$F$12-'СЕТ СН'!$F$23</f>
        <v>-358.85451606000004</v>
      </c>
      <c r="C240" s="37">
        <f>SUMIFS(СВЦЭМ!$G$34:$G$777,СВЦЭМ!$A$34:$A$777,$A240,СВЦЭМ!$B$34:$B$777,C$225)+'СЕТ СН'!$F$12-'СЕТ СН'!$F$23</f>
        <v>-349.48608418000003</v>
      </c>
      <c r="D240" s="37">
        <f>SUMIFS(СВЦЭМ!$G$34:$G$777,СВЦЭМ!$A$34:$A$777,$A240,СВЦЭМ!$B$34:$B$777,D$225)+'СЕТ СН'!$F$12-'СЕТ СН'!$F$23</f>
        <v>-344.10670116</v>
      </c>
      <c r="E240" s="37">
        <f>SUMIFS(СВЦЭМ!$G$34:$G$777,СВЦЭМ!$A$34:$A$777,$A240,СВЦЭМ!$B$34:$B$777,E$225)+'СЕТ СН'!$F$12-'СЕТ СН'!$F$23</f>
        <v>-340.86233404000001</v>
      </c>
      <c r="F240" s="37">
        <f>SUMIFS(СВЦЭМ!$G$34:$G$777,СВЦЭМ!$A$34:$A$777,$A240,СВЦЭМ!$B$34:$B$777,F$225)+'СЕТ СН'!$F$12-'СЕТ СН'!$F$23</f>
        <v>-340.39752041999998</v>
      </c>
      <c r="G240" s="37">
        <f>SUMIFS(СВЦЭМ!$G$34:$G$777,СВЦЭМ!$A$34:$A$777,$A240,СВЦЭМ!$B$34:$B$777,G$225)+'СЕТ СН'!$F$12-'СЕТ СН'!$F$23</f>
        <v>-342.14770204000001</v>
      </c>
      <c r="H240" s="37">
        <f>SUMIFS(СВЦЭМ!$G$34:$G$777,СВЦЭМ!$A$34:$A$777,$A240,СВЦЭМ!$B$34:$B$777,H$225)+'СЕТ СН'!$F$12-'СЕТ СН'!$F$23</f>
        <v>-345.73437250000001</v>
      </c>
      <c r="I240" s="37">
        <f>SUMIFS(СВЦЭМ!$G$34:$G$777,СВЦЭМ!$A$34:$A$777,$A240,СВЦЭМ!$B$34:$B$777,I$225)+'СЕТ СН'!$F$12-'СЕТ СН'!$F$23</f>
        <v>-346.04887317999999</v>
      </c>
      <c r="J240" s="37">
        <f>SUMIFS(СВЦЭМ!$G$34:$G$777,СВЦЭМ!$A$34:$A$777,$A240,СВЦЭМ!$B$34:$B$777,J$225)+'СЕТ СН'!$F$12-'СЕТ СН'!$F$23</f>
        <v>-352.65887422000003</v>
      </c>
      <c r="K240" s="37">
        <f>SUMIFS(СВЦЭМ!$G$34:$G$777,СВЦЭМ!$A$34:$A$777,$A240,СВЦЭМ!$B$34:$B$777,K$225)+'СЕТ СН'!$F$12-'СЕТ СН'!$F$23</f>
        <v>-363.35588623000001</v>
      </c>
      <c r="L240" s="37">
        <f>SUMIFS(СВЦЭМ!$G$34:$G$777,СВЦЭМ!$A$34:$A$777,$A240,СВЦЭМ!$B$34:$B$777,L$225)+'СЕТ СН'!$F$12-'СЕТ СН'!$F$23</f>
        <v>-363.49858105999999</v>
      </c>
      <c r="M240" s="37">
        <f>SUMIFS(СВЦЭМ!$G$34:$G$777,СВЦЭМ!$A$34:$A$777,$A240,СВЦЭМ!$B$34:$B$777,M$225)+'СЕТ СН'!$F$12-'СЕТ СН'!$F$23</f>
        <v>-364.6057581</v>
      </c>
      <c r="N240" s="37">
        <f>SUMIFS(СВЦЭМ!$G$34:$G$777,СВЦЭМ!$A$34:$A$777,$A240,СВЦЭМ!$B$34:$B$777,N$225)+'СЕТ СН'!$F$12-'СЕТ СН'!$F$23</f>
        <v>-366.0774988</v>
      </c>
      <c r="O240" s="37">
        <f>SUMIFS(СВЦЭМ!$G$34:$G$777,СВЦЭМ!$A$34:$A$777,$A240,СВЦЭМ!$B$34:$B$777,O$225)+'СЕТ СН'!$F$12-'СЕТ СН'!$F$23</f>
        <v>-366.67787876</v>
      </c>
      <c r="P240" s="37">
        <f>SUMIFS(СВЦЭМ!$G$34:$G$777,СВЦЭМ!$A$34:$A$777,$A240,СВЦЭМ!$B$34:$B$777,P$225)+'СЕТ СН'!$F$12-'СЕТ СН'!$F$23</f>
        <v>-366.64883111</v>
      </c>
      <c r="Q240" s="37">
        <f>SUMIFS(СВЦЭМ!$G$34:$G$777,СВЦЭМ!$A$34:$A$777,$A240,СВЦЭМ!$B$34:$B$777,Q$225)+'СЕТ СН'!$F$12-'СЕТ СН'!$F$23</f>
        <v>-366.29490422000003</v>
      </c>
      <c r="R240" s="37">
        <f>SUMIFS(СВЦЭМ!$G$34:$G$777,СВЦЭМ!$A$34:$A$777,$A240,СВЦЭМ!$B$34:$B$777,R$225)+'СЕТ СН'!$F$12-'СЕТ СН'!$F$23</f>
        <v>-366.39192181999999</v>
      </c>
      <c r="S240" s="37">
        <f>SUMIFS(СВЦЭМ!$G$34:$G$777,СВЦЭМ!$A$34:$A$777,$A240,СВЦЭМ!$B$34:$B$777,S$225)+'СЕТ СН'!$F$12-'СЕТ СН'!$F$23</f>
        <v>-364.76783107</v>
      </c>
      <c r="T240" s="37">
        <f>SUMIFS(СВЦЭМ!$G$34:$G$777,СВЦЭМ!$A$34:$A$777,$A240,СВЦЭМ!$B$34:$B$777,T$225)+'СЕТ СН'!$F$12-'СЕТ СН'!$F$23</f>
        <v>-364.60455529000001</v>
      </c>
      <c r="U240" s="37">
        <f>SUMIFS(СВЦЭМ!$G$34:$G$777,СВЦЭМ!$A$34:$A$777,$A240,СВЦЭМ!$B$34:$B$777,U$225)+'СЕТ СН'!$F$12-'СЕТ СН'!$F$23</f>
        <v>-364.50140811</v>
      </c>
      <c r="V240" s="37">
        <f>SUMIFS(СВЦЭМ!$G$34:$G$777,СВЦЭМ!$A$34:$A$777,$A240,СВЦЭМ!$B$34:$B$777,V$225)+'СЕТ СН'!$F$12-'СЕТ СН'!$F$23</f>
        <v>-363.97074968000004</v>
      </c>
      <c r="W240" s="37">
        <f>SUMIFS(СВЦЭМ!$G$34:$G$777,СВЦЭМ!$A$34:$A$777,$A240,СВЦЭМ!$B$34:$B$777,W$225)+'СЕТ СН'!$F$12-'СЕТ СН'!$F$23</f>
        <v>-365.11801973000001</v>
      </c>
      <c r="X240" s="37">
        <f>SUMIFS(СВЦЭМ!$G$34:$G$777,СВЦЭМ!$A$34:$A$777,$A240,СВЦЭМ!$B$34:$B$777,X$225)+'СЕТ СН'!$F$12-'СЕТ СН'!$F$23</f>
        <v>-366.21104591</v>
      </c>
      <c r="Y240" s="37">
        <f>SUMIFS(СВЦЭМ!$G$34:$G$777,СВЦЭМ!$A$34:$A$777,$A240,СВЦЭМ!$B$34:$B$777,Y$225)+'СЕТ СН'!$F$12-'СЕТ СН'!$F$23</f>
        <v>-362.77498503000004</v>
      </c>
    </row>
    <row r="241" spans="1:25" ht="15.75" x14ac:dyDescent="0.2">
      <c r="A241" s="36">
        <f t="shared" si="6"/>
        <v>42751</v>
      </c>
      <c r="B241" s="37">
        <f>SUMIFS(СВЦЭМ!$G$34:$G$777,СВЦЭМ!$A$34:$A$777,$A241,СВЦЭМ!$B$34:$B$777,B$225)+'СЕТ СН'!$F$12-'СЕТ СН'!$F$23</f>
        <v>-354.29289488000001</v>
      </c>
      <c r="C241" s="37">
        <f>SUMIFS(СВЦЭМ!$G$34:$G$777,СВЦЭМ!$A$34:$A$777,$A241,СВЦЭМ!$B$34:$B$777,C$225)+'СЕТ СН'!$F$12-'СЕТ СН'!$F$23</f>
        <v>-345.71934037</v>
      </c>
      <c r="D241" s="37">
        <f>SUMIFS(СВЦЭМ!$G$34:$G$777,СВЦЭМ!$A$34:$A$777,$A241,СВЦЭМ!$B$34:$B$777,D$225)+'СЕТ СН'!$F$12-'СЕТ СН'!$F$23</f>
        <v>-339.54284666000001</v>
      </c>
      <c r="E241" s="37">
        <f>SUMIFS(СВЦЭМ!$G$34:$G$777,СВЦЭМ!$A$34:$A$777,$A241,СВЦЭМ!$B$34:$B$777,E$225)+'СЕТ СН'!$F$12-'СЕТ СН'!$F$23</f>
        <v>-336.58201451000002</v>
      </c>
      <c r="F241" s="37">
        <f>SUMIFS(СВЦЭМ!$G$34:$G$777,СВЦЭМ!$A$34:$A$777,$A241,СВЦЭМ!$B$34:$B$777,F$225)+'СЕТ СН'!$F$12-'СЕТ СН'!$F$23</f>
        <v>-336.75796460000004</v>
      </c>
      <c r="G241" s="37">
        <f>SUMIFS(СВЦЭМ!$G$34:$G$777,СВЦЭМ!$A$34:$A$777,$A241,СВЦЭМ!$B$34:$B$777,G$225)+'СЕТ СН'!$F$12-'СЕТ СН'!$F$23</f>
        <v>-340.83874510999999</v>
      </c>
      <c r="H241" s="37">
        <f>SUMIFS(СВЦЭМ!$G$34:$G$777,СВЦЭМ!$A$34:$A$777,$A241,СВЦЭМ!$B$34:$B$777,H$225)+'СЕТ СН'!$F$12-'СЕТ СН'!$F$23</f>
        <v>-343.77563765000002</v>
      </c>
      <c r="I241" s="37">
        <f>SUMIFS(СВЦЭМ!$G$34:$G$777,СВЦЭМ!$A$34:$A$777,$A241,СВЦЭМ!$B$34:$B$777,I$225)+'СЕТ СН'!$F$12-'СЕТ СН'!$F$23</f>
        <v>-358.89075235999996</v>
      </c>
      <c r="J241" s="37">
        <f>SUMIFS(СВЦЭМ!$G$34:$G$777,СВЦЭМ!$A$34:$A$777,$A241,СВЦЭМ!$B$34:$B$777,J$225)+'СЕТ СН'!$F$12-'СЕТ СН'!$F$23</f>
        <v>-341.23301158999999</v>
      </c>
      <c r="K241" s="37">
        <f>SUMIFS(СВЦЭМ!$G$34:$G$777,СВЦЭМ!$A$34:$A$777,$A241,СВЦЭМ!$B$34:$B$777,K$225)+'СЕТ СН'!$F$12-'СЕТ СН'!$F$23</f>
        <v>-355.84112334999998</v>
      </c>
      <c r="L241" s="37">
        <f>SUMIFS(СВЦЭМ!$G$34:$G$777,СВЦЭМ!$A$34:$A$777,$A241,СВЦЭМ!$B$34:$B$777,L$225)+'СЕТ СН'!$F$12-'СЕТ СН'!$F$23</f>
        <v>-354.56340696000001</v>
      </c>
      <c r="M241" s="37">
        <f>SUMIFS(СВЦЭМ!$G$34:$G$777,СВЦЭМ!$A$34:$A$777,$A241,СВЦЭМ!$B$34:$B$777,M$225)+'СЕТ СН'!$F$12-'СЕТ СН'!$F$23</f>
        <v>-355.98540921</v>
      </c>
      <c r="N241" s="37">
        <f>SUMIFS(СВЦЭМ!$G$34:$G$777,СВЦЭМ!$A$34:$A$777,$A241,СВЦЭМ!$B$34:$B$777,N$225)+'СЕТ СН'!$F$12-'СЕТ СН'!$F$23</f>
        <v>-359.73568931</v>
      </c>
      <c r="O241" s="37">
        <f>SUMIFS(СВЦЭМ!$G$34:$G$777,СВЦЭМ!$A$34:$A$777,$A241,СВЦЭМ!$B$34:$B$777,O$225)+'СЕТ СН'!$F$12-'СЕТ СН'!$F$23</f>
        <v>-360.93927058999998</v>
      </c>
      <c r="P241" s="37">
        <f>SUMIFS(СВЦЭМ!$G$34:$G$777,СВЦЭМ!$A$34:$A$777,$A241,СВЦЭМ!$B$34:$B$777,P$225)+'СЕТ СН'!$F$12-'СЕТ СН'!$F$23</f>
        <v>-361.25812755999999</v>
      </c>
      <c r="Q241" s="37">
        <f>SUMIFS(СВЦЭМ!$G$34:$G$777,СВЦЭМ!$A$34:$A$777,$A241,СВЦЭМ!$B$34:$B$777,Q$225)+'СЕТ СН'!$F$12-'СЕТ СН'!$F$23</f>
        <v>-362.18856721999998</v>
      </c>
      <c r="R241" s="37">
        <f>SUMIFS(СВЦЭМ!$G$34:$G$777,СВЦЭМ!$A$34:$A$777,$A241,СВЦЭМ!$B$34:$B$777,R$225)+'СЕТ СН'!$F$12-'СЕТ СН'!$F$23</f>
        <v>-361.01329996999999</v>
      </c>
      <c r="S241" s="37">
        <f>SUMIFS(СВЦЭМ!$G$34:$G$777,СВЦЭМ!$A$34:$A$777,$A241,СВЦЭМ!$B$34:$B$777,S$225)+'СЕТ СН'!$F$12-'СЕТ СН'!$F$23</f>
        <v>-357.57262397</v>
      </c>
      <c r="T241" s="37">
        <f>SUMIFS(СВЦЭМ!$G$34:$G$777,СВЦЭМ!$A$34:$A$777,$A241,СВЦЭМ!$B$34:$B$777,T$225)+'СЕТ СН'!$F$12-'СЕТ СН'!$F$23</f>
        <v>-360.32502592000003</v>
      </c>
      <c r="U241" s="37">
        <f>SUMIFS(СВЦЭМ!$G$34:$G$777,СВЦЭМ!$A$34:$A$777,$A241,СВЦЭМ!$B$34:$B$777,U$225)+'СЕТ СН'!$F$12-'СЕТ СН'!$F$23</f>
        <v>-359.05417811999996</v>
      </c>
      <c r="V241" s="37">
        <f>SUMIFS(СВЦЭМ!$G$34:$G$777,СВЦЭМ!$A$34:$A$777,$A241,СВЦЭМ!$B$34:$B$777,V$225)+'СЕТ СН'!$F$12-'СЕТ СН'!$F$23</f>
        <v>-357.05182647000004</v>
      </c>
      <c r="W241" s="37">
        <f>SUMIFS(СВЦЭМ!$G$34:$G$777,СВЦЭМ!$A$34:$A$777,$A241,СВЦЭМ!$B$34:$B$777,W$225)+'СЕТ СН'!$F$12-'СЕТ СН'!$F$23</f>
        <v>-358.41544355999997</v>
      </c>
      <c r="X241" s="37">
        <f>SUMIFS(СВЦЭМ!$G$34:$G$777,СВЦЭМ!$A$34:$A$777,$A241,СВЦЭМ!$B$34:$B$777,X$225)+'СЕТ СН'!$F$12-'СЕТ СН'!$F$23</f>
        <v>-357.92259773000001</v>
      </c>
      <c r="Y241" s="37">
        <f>SUMIFS(СВЦЭМ!$G$34:$G$777,СВЦЭМ!$A$34:$A$777,$A241,СВЦЭМ!$B$34:$B$777,Y$225)+'СЕТ СН'!$F$12-'СЕТ СН'!$F$23</f>
        <v>-358.91753154000003</v>
      </c>
    </row>
    <row r="242" spans="1:25" ht="15.75" x14ac:dyDescent="0.2">
      <c r="A242" s="36">
        <f t="shared" si="6"/>
        <v>42752</v>
      </c>
      <c r="B242" s="37">
        <f>SUMIFS(СВЦЭМ!$G$34:$G$777,СВЦЭМ!$A$34:$A$777,$A242,СВЦЭМ!$B$34:$B$777,B$225)+'СЕТ СН'!$F$12-'СЕТ СН'!$F$23</f>
        <v>-358.03144705</v>
      </c>
      <c r="C242" s="37">
        <f>SUMIFS(СВЦЭМ!$G$34:$G$777,СВЦЭМ!$A$34:$A$777,$A242,СВЦЭМ!$B$34:$B$777,C$225)+'СЕТ СН'!$F$12-'СЕТ СН'!$F$23</f>
        <v>-353.11756158000003</v>
      </c>
      <c r="D242" s="37">
        <f>SUMIFS(СВЦЭМ!$G$34:$G$777,СВЦЭМ!$A$34:$A$777,$A242,СВЦЭМ!$B$34:$B$777,D$225)+'СЕТ СН'!$F$12-'СЕТ СН'!$F$23</f>
        <v>-339.64599795999999</v>
      </c>
      <c r="E242" s="37">
        <f>SUMIFS(СВЦЭМ!$G$34:$G$777,СВЦЭМ!$A$34:$A$777,$A242,СВЦЭМ!$B$34:$B$777,E$225)+'СЕТ СН'!$F$12-'СЕТ СН'!$F$23</f>
        <v>-341.36409906</v>
      </c>
      <c r="F242" s="37">
        <f>SUMIFS(СВЦЭМ!$G$34:$G$777,СВЦЭМ!$A$34:$A$777,$A242,СВЦЭМ!$B$34:$B$777,F$225)+'СЕТ СН'!$F$12-'СЕТ СН'!$F$23</f>
        <v>-341.01615434999997</v>
      </c>
      <c r="G242" s="37">
        <f>SUMIFS(СВЦЭМ!$G$34:$G$777,СВЦЭМ!$A$34:$A$777,$A242,СВЦЭМ!$B$34:$B$777,G$225)+'СЕТ СН'!$F$12-'СЕТ СН'!$F$23</f>
        <v>-346.09414487000004</v>
      </c>
      <c r="H242" s="37">
        <f>SUMIFS(СВЦЭМ!$G$34:$G$777,СВЦЭМ!$A$34:$A$777,$A242,СВЦЭМ!$B$34:$B$777,H$225)+'СЕТ СН'!$F$12-'СЕТ СН'!$F$23</f>
        <v>-364.20689463999997</v>
      </c>
      <c r="I242" s="37">
        <f>SUMIFS(СВЦЭМ!$G$34:$G$777,СВЦЭМ!$A$34:$A$777,$A242,СВЦЭМ!$B$34:$B$777,I$225)+'СЕТ СН'!$F$12-'СЕТ СН'!$F$23</f>
        <v>-356.69821934000004</v>
      </c>
      <c r="J242" s="37">
        <f>SUMIFS(СВЦЭМ!$G$34:$G$777,СВЦЭМ!$A$34:$A$777,$A242,СВЦЭМ!$B$34:$B$777,J$225)+'СЕТ СН'!$F$12-'СЕТ СН'!$F$23</f>
        <v>-367.37821536000001</v>
      </c>
      <c r="K242" s="37">
        <f>SUMIFS(СВЦЭМ!$G$34:$G$777,СВЦЭМ!$A$34:$A$777,$A242,СВЦЭМ!$B$34:$B$777,K$225)+'СЕТ СН'!$F$12-'СЕТ СН'!$F$23</f>
        <v>-361.50964406000003</v>
      </c>
      <c r="L242" s="37">
        <f>SUMIFS(СВЦЭМ!$G$34:$G$777,СВЦЭМ!$A$34:$A$777,$A242,СВЦЭМ!$B$34:$B$777,L$225)+'СЕТ СН'!$F$12-'СЕТ СН'!$F$23</f>
        <v>-358.23943966000002</v>
      </c>
      <c r="M242" s="37">
        <f>SUMIFS(СВЦЭМ!$G$34:$G$777,СВЦЭМ!$A$34:$A$777,$A242,СВЦЭМ!$B$34:$B$777,M$225)+'СЕТ СН'!$F$12-'СЕТ СН'!$F$23</f>
        <v>-355.95754790000001</v>
      </c>
      <c r="N242" s="37">
        <f>SUMIFS(СВЦЭМ!$G$34:$G$777,СВЦЭМ!$A$34:$A$777,$A242,СВЦЭМ!$B$34:$B$777,N$225)+'СЕТ СН'!$F$12-'СЕТ СН'!$F$23</f>
        <v>-355.59463700000003</v>
      </c>
      <c r="O242" s="37">
        <f>SUMIFS(СВЦЭМ!$G$34:$G$777,СВЦЭМ!$A$34:$A$777,$A242,СВЦЭМ!$B$34:$B$777,O$225)+'СЕТ СН'!$F$12-'СЕТ СН'!$F$23</f>
        <v>-356.59269685999999</v>
      </c>
      <c r="P242" s="37">
        <f>SUMIFS(СВЦЭМ!$G$34:$G$777,СВЦЭМ!$A$34:$A$777,$A242,СВЦЭМ!$B$34:$B$777,P$225)+'СЕТ СН'!$F$12-'СЕТ СН'!$F$23</f>
        <v>-357.18137590000003</v>
      </c>
      <c r="Q242" s="37">
        <f>SUMIFS(СВЦЭМ!$G$34:$G$777,СВЦЭМ!$A$34:$A$777,$A242,СВЦЭМ!$B$34:$B$777,Q$225)+'СЕТ СН'!$F$12-'СЕТ СН'!$F$23</f>
        <v>-358.87654530999998</v>
      </c>
      <c r="R242" s="37">
        <f>SUMIFS(СВЦЭМ!$G$34:$G$777,СВЦЭМ!$A$34:$A$777,$A242,СВЦЭМ!$B$34:$B$777,R$225)+'СЕТ СН'!$F$12-'СЕТ СН'!$F$23</f>
        <v>-359.5970729</v>
      </c>
      <c r="S242" s="37">
        <f>SUMIFS(СВЦЭМ!$G$34:$G$777,СВЦЭМ!$A$34:$A$777,$A242,СВЦЭМ!$B$34:$B$777,S$225)+'СЕТ СН'!$F$12-'СЕТ СН'!$F$23</f>
        <v>-366.79998992000003</v>
      </c>
      <c r="T242" s="37">
        <f>SUMIFS(СВЦЭМ!$G$34:$G$777,СВЦЭМ!$A$34:$A$777,$A242,СВЦЭМ!$B$34:$B$777,T$225)+'СЕТ СН'!$F$12-'СЕТ СН'!$F$23</f>
        <v>-371.65364244</v>
      </c>
      <c r="U242" s="37">
        <f>SUMIFS(СВЦЭМ!$G$34:$G$777,СВЦЭМ!$A$34:$A$777,$A242,СВЦЭМ!$B$34:$B$777,U$225)+'СЕТ СН'!$F$12-'СЕТ СН'!$F$23</f>
        <v>-367.10427102</v>
      </c>
      <c r="V242" s="37">
        <f>SUMIFS(СВЦЭМ!$G$34:$G$777,СВЦЭМ!$A$34:$A$777,$A242,СВЦЭМ!$B$34:$B$777,V$225)+'СЕТ СН'!$F$12-'СЕТ СН'!$F$23</f>
        <v>-364.13980153</v>
      </c>
      <c r="W242" s="37">
        <f>SUMIFS(СВЦЭМ!$G$34:$G$777,СВЦЭМ!$A$34:$A$777,$A242,СВЦЭМ!$B$34:$B$777,W$225)+'СЕТ СН'!$F$12-'СЕТ СН'!$F$23</f>
        <v>-361.60994350999999</v>
      </c>
      <c r="X242" s="37">
        <f>SUMIFS(СВЦЭМ!$G$34:$G$777,СВЦЭМ!$A$34:$A$777,$A242,СВЦЭМ!$B$34:$B$777,X$225)+'СЕТ СН'!$F$12-'СЕТ СН'!$F$23</f>
        <v>-357.52383481000004</v>
      </c>
      <c r="Y242" s="37">
        <f>SUMIFS(СВЦЭМ!$G$34:$G$777,СВЦЭМ!$A$34:$A$777,$A242,СВЦЭМ!$B$34:$B$777,Y$225)+'СЕТ СН'!$F$12-'СЕТ СН'!$F$23</f>
        <v>-360.55630912000004</v>
      </c>
    </row>
    <row r="243" spans="1:25" ht="15.75" x14ac:dyDescent="0.2">
      <c r="A243" s="36">
        <f t="shared" si="6"/>
        <v>42753</v>
      </c>
      <c r="B243" s="37">
        <f>SUMIFS(СВЦЭМ!$G$34:$G$777,СВЦЭМ!$A$34:$A$777,$A243,СВЦЭМ!$B$34:$B$777,B$225)+'СЕТ СН'!$F$12-'СЕТ СН'!$F$23</f>
        <v>-341.12590438000001</v>
      </c>
      <c r="C243" s="37">
        <f>SUMIFS(СВЦЭМ!$G$34:$G$777,СВЦЭМ!$A$34:$A$777,$A243,СВЦЭМ!$B$34:$B$777,C$225)+'СЕТ СН'!$F$12-'СЕТ СН'!$F$23</f>
        <v>-336.65521949000004</v>
      </c>
      <c r="D243" s="37">
        <f>SUMIFS(СВЦЭМ!$G$34:$G$777,СВЦЭМ!$A$34:$A$777,$A243,СВЦЭМ!$B$34:$B$777,D$225)+'СЕТ СН'!$F$12-'СЕТ СН'!$F$23</f>
        <v>-336.05394989000001</v>
      </c>
      <c r="E243" s="37">
        <f>SUMIFS(СВЦЭМ!$G$34:$G$777,СВЦЭМ!$A$34:$A$777,$A243,СВЦЭМ!$B$34:$B$777,E$225)+'СЕТ СН'!$F$12-'СЕТ СН'!$F$23</f>
        <v>-333.10351216000004</v>
      </c>
      <c r="F243" s="37">
        <f>SUMIFS(СВЦЭМ!$G$34:$G$777,СВЦЭМ!$A$34:$A$777,$A243,СВЦЭМ!$B$34:$B$777,F$225)+'СЕТ СН'!$F$12-'СЕТ СН'!$F$23</f>
        <v>-333.18762473999999</v>
      </c>
      <c r="G243" s="37">
        <f>SUMIFS(СВЦЭМ!$G$34:$G$777,СВЦЭМ!$A$34:$A$777,$A243,СВЦЭМ!$B$34:$B$777,G$225)+'СЕТ СН'!$F$12-'СЕТ СН'!$F$23</f>
        <v>-335.97916041999997</v>
      </c>
      <c r="H243" s="37">
        <f>SUMIFS(СВЦЭМ!$G$34:$G$777,СВЦЭМ!$A$34:$A$777,$A243,СВЦЭМ!$B$34:$B$777,H$225)+'СЕТ СН'!$F$12-'СЕТ СН'!$F$23</f>
        <v>-341.34883063000001</v>
      </c>
      <c r="I243" s="37">
        <f>SUMIFS(СВЦЭМ!$G$34:$G$777,СВЦЭМ!$A$34:$A$777,$A243,СВЦЭМ!$B$34:$B$777,I$225)+'СЕТ СН'!$F$12-'СЕТ СН'!$F$23</f>
        <v>-354.70548491</v>
      </c>
      <c r="J243" s="37">
        <f>SUMIFS(СВЦЭМ!$G$34:$G$777,СВЦЭМ!$A$34:$A$777,$A243,СВЦЭМ!$B$34:$B$777,J$225)+'СЕТ СН'!$F$12-'СЕТ СН'!$F$23</f>
        <v>-363.73416238999999</v>
      </c>
      <c r="K243" s="37">
        <f>SUMIFS(СВЦЭМ!$G$34:$G$777,СВЦЭМ!$A$34:$A$777,$A243,СВЦЭМ!$B$34:$B$777,K$225)+'СЕТ СН'!$F$12-'СЕТ СН'!$F$23</f>
        <v>-365.85709170000001</v>
      </c>
      <c r="L243" s="37">
        <f>SUMIFS(СВЦЭМ!$G$34:$G$777,СВЦЭМ!$A$34:$A$777,$A243,СВЦЭМ!$B$34:$B$777,L$225)+'СЕТ СН'!$F$12-'СЕТ СН'!$F$23</f>
        <v>-364.98745222000002</v>
      </c>
      <c r="M243" s="37">
        <f>SUMIFS(СВЦЭМ!$G$34:$G$777,СВЦЭМ!$A$34:$A$777,$A243,СВЦЭМ!$B$34:$B$777,M$225)+'СЕТ СН'!$F$12-'СЕТ СН'!$F$23</f>
        <v>-365.34216918999999</v>
      </c>
      <c r="N243" s="37">
        <f>SUMIFS(СВЦЭМ!$G$34:$G$777,СВЦЭМ!$A$34:$A$777,$A243,СВЦЭМ!$B$34:$B$777,N$225)+'СЕТ СН'!$F$12-'СЕТ СН'!$F$23</f>
        <v>-365.33774165</v>
      </c>
      <c r="O243" s="37">
        <f>SUMIFS(СВЦЭМ!$G$34:$G$777,СВЦЭМ!$A$34:$A$777,$A243,СВЦЭМ!$B$34:$B$777,O$225)+'СЕТ СН'!$F$12-'СЕТ СН'!$F$23</f>
        <v>-364.69015306</v>
      </c>
      <c r="P243" s="37">
        <f>SUMIFS(СВЦЭМ!$G$34:$G$777,СВЦЭМ!$A$34:$A$777,$A243,СВЦЭМ!$B$34:$B$777,P$225)+'СЕТ СН'!$F$12-'СЕТ СН'!$F$23</f>
        <v>-363.12000405000003</v>
      </c>
      <c r="Q243" s="37">
        <f>SUMIFS(СВЦЭМ!$G$34:$G$777,СВЦЭМ!$A$34:$A$777,$A243,СВЦЭМ!$B$34:$B$777,Q$225)+'СЕТ СН'!$F$12-'СЕТ СН'!$F$23</f>
        <v>-360.65893302999996</v>
      </c>
      <c r="R243" s="37">
        <f>SUMIFS(СВЦЭМ!$G$34:$G$777,СВЦЭМ!$A$34:$A$777,$A243,СВЦЭМ!$B$34:$B$777,R$225)+'СЕТ СН'!$F$12-'СЕТ СН'!$F$23</f>
        <v>-360.83727778000002</v>
      </c>
      <c r="S243" s="37">
        <f>SUMIFS(СВЦЭМ!$G$34:$G$777,СВЦЭМ!$A$34:$A$777,$A243,СВЦЭМ!$B$34:$B$777,S$225)+'СЕТ СН'!$F$12-'СЕТ СН'!$F$23</f>
        <v>-365.54487898000002</v>
      </c>
      <c r="T243" s="37">
        <f>SUMIFS(СВЦЭМ!$G$34:$G$777,СВЦЭМ!$A$34:$A$777,$A243,СВЦЭМ!$B$34:$B$777,T$225)+'СЕТ СН'!$F$12-'СЕТ СН'!$F$23</f>
        <v>-368.90682390000001</v>
      </c>
      <c r="U243" s="37">
        <f>SUMIFS(СВЦЭМ!$G$34:$G$777,СВЦЭМ!$A$34:$A$777,$A243,СВЦЭМ!$B$34:$B$777,U$225)+'СЕТ СН'!$F$12-'СЕТ СН'!$F$23</f>
        <v>-368.00888956</v>
      </c>
      <c r="V243" s="37">
        <f>SUMIFS(СВЦЭМ!$G$34:$G$777,СВЦЭМ!$A$34:$A$777,$A243,СВЦЭМ!$B$34:$B$777,V$225)+'СЕТ СН'!$F$12-'СЕТ СН'!$F$23</f>
        <v>-369.01060569000003</v>
      </c>
      <c r="W243" s="37">
        <f>SUMIFS(СВЦЭМ!$G$34:$G$777,СВЦЭМ!$A$34:$A$777,$A243,СВЦЭМ!$B$34:$B$777,W$225)+'СЕТ СН'!$F$12-'СЕТ СН'!$F$23</f>
        <v>-368.88695264</v>
      </c>
      <c r="X243" s="37">
        <f>SUMIFS(СВЦЭМ!$G$34:$G$777,СВЦЭМ!$A$34:$A$777,$A243,СВЦЭМ!$B$34:$B$777,X$225)+'СЕТ СН'!$F$12-'СЕТ СН'!$F$23</f>
        <v>-362.66695463999997</v>
      </c>
      <c r="Y243" s="37">
        <f>SUMIFS(СВЦЭМ!$G$34:$G$777,СВЦЭМ!$A$34:$A$777,$A243,СВЦЭМ!$B$34:$B$777,Y$225)+'СЕТ СН'!$F$12-'СЕТ СН'!$F$23</f>
        <v>-355.27456258000001</v>
      </c>
    </row>
    <row r="244" spans="1:25" ht="15.75" x14ac:dyDescent="0.2">
      <c r="A244" s="36">
        <f t="shared" si="6"/>
        <v>42754</v>
      </c>
      <c r="B244" s="37">
        <f>SUMIFS(СВЦЭМ!$G$34:$G$777,СВЦЭМ!$A$34:$A$777,$A244,СВЦЭМ!$B$34:$B$777,B$225)+'СЕТ СН'!$F$12-'СЕТ СН'!$F$23</f>
        <v>-350.92802112999999</v>
      </c>
      <c r="C244" s="37">
        <f>SUMIFS(СВЦЭМ!$G$34:$G$777,СВЦЭМ!$A$34:$A$777,$A244,СВЦЭМ!$B$34:$B$777,C$225)+'СЕТ СН'!$F$12-'СЕТ СН'!$F$23</f>
        <v>-341.68792564</v>
      </c>
      <c r="D244" s="37">
        <f>SUMIFS(СВЦЭМ!$G$34:$G$777,СВЦЭМ!$A$34:$A$777,$A244,СВЦЭМ!$B$34:$B$777,D$225)+'СЕТ СН'!$F$12-'СЕТ СН'!$F$23</f>
        <v>-335.26909380999996</v>
      </c>
      <c r="E244" s="37">
        <f>SUMIFS(СВЦЭМ!$G$34:$G$777,СВЦЭМ!$A$34:$A$777,$A244,СВЦЭМ!$B$34:$B$777,E$225)+'СЕТ СН'!$F$12-'СЕТ СН'!$F$23</f>
        <v>-333.17459531999998</v>
      </c>
      <c r="F244" s="37">
        <f>SUMIFS(СВЦЭМ!$G$34:$G$777,СВЦЭМ!$A$34:$A$777,$A244,СВЦЭМ!$B$34:$B$777,F$225)+'СЕТ СН'!$F$12-'СЕТ СН'!$F$23</f>
        <v>-334.50647793999997</v>
      </c>
      <c r="G244" s="37">
        <f>SUMIFS(СВЦЭМ!$G$34:$G$777,СВЦЭМ!$A$34:$A$777,$A244,СВЦЭМ!$B$34:$B$777,G$225)+'СЕТ СН'!$F$12-'СЕТ СН'!$F$23</f>
        <v>-337.92377857999998</v>
      </c>
      <c r="H244" s="37">
        <f>SUMIFS(СВЦЭМ!$G$34:$G$777,СВЦЭМ!$A$34:$A$777,$A244,СВЦЭМ!$B$34:$B$777,H$225)+'СЕТ СН'!$F$12-'СЕТ СН'!$F$23</f>
        <v>-350.32714098999998</v>
      </c>
      <c r="I244" s="37">
        <f>SUMIFS(СВЦЭМ!$G$34:$G$777,СВЦЭМ!$A$34:$A$777,$A244,СВЦЭМ!$B$34:$B$777,I$225)+'СЕТ СН'!$F$12-'СЕТ СН'!$F$23</f>
        <v>-359.91776844000003</v>
      </c>
      <c r="J244" s="37">
        <f>SUMIFS(СВЦЭМ!$G$34:$G$777,СВЦЭМ!$A$34:$A$777,$A244,СВЦЭМ!$B$34:$B$777,J$225)+'СЕТ СН'!$F$12-'СЕТ СН'!$F$23</f>
        <v>-365.01820789999999</v>
      </c>
      <c r="K244" s="37">
        <f>SUMIFS(СВЦЭМ!$G$34:$G$777,СВЦЭМ!$A$34:$A$777,$A244,СВЦЭМ!$B$34:$B$777,K$225)+'СЕТ СН'!$F$12-'СЕТ СН'!$F$23</f>
        <v>-369.01212796999999</v>
      </c>
      <c r="L244" s="37">
        <f>SUMIFS(СВЦЭМ!$G$34:$G$777,СВЦЭМ!$A$34:$A$777,$A244,СВЦЭМ!$B$34:$B$777,L$225)+'СЕТ СН'!$F$12-'СЕТ СН'!$F$23</f>
        <v>-367.22527395999998</v>
      </c>
      <c r="M244" s="37">
        <f>SUMIFS(СВЦЭМ!$G$34:$G$777,СВЦЭМ!$A$34:$A$777,$A244,СВЦЭМ!$B$34:$B$777,M$225)+'СЕТ СН'!$F$12-'СЕТ СН'!$F$23</f>
        <v>-367.26049479</v>
      </c>
      <c r="N244" s="37">
        <f>SUMIFS(СВЦЭМ!$G$34:$G$777,СВЦЭМ!$A$34:$A$777,$A244,СВЦЭМ!$B$34:$B$777,N$225)+'СЕТ СН'!$F$12-'СЕТ СН'!$F$23</f>
        <v>-363.90843097000004</v>
      </c>
      <c r="O244" s="37">
        <f>SUMIFS(СВЦЭМ!$G$34:$G$777,СВЦЭМ!$A$34:$A$777,$A244,СВЦЭМ!$B$34:$B$777,O$225)+'СЕТ СН'!$F$12-'СЕТ СН'!$F$23</f>
        <v>-362.90601960000004</v>
      </c>
      <c r="P244" s="37">
        <f>SUMIFS(СВЦЭМ!$G$34:$G$777,СВЦЭМ!$A$34:$A$777,$A244,СВЦЭМ!$B$34:$B$777,P$225)+'СЕТ СН'!$F$12-'СЕТ СН'!$F$23</f>
        <v>-359.67549152999999</v>
      </c>
      <c r="Q244" s="37">
        <f>SUMIFS(СВЦЭМ!$G$34:$G$777,СВЦЭМ!$A$34:$A$777,$A244,СВЦЭМ!$B$34:$B$777,Q$225)+'СЕТ СН'!$F$12-'СЕТ СН'!$F$23</f>
        <v>-355.92043085</v>
      </c>
      <c r="R244" s="37">
        <f>SUMIFS(СВЦЭМ!$G$34:$G$777,СВЦЭМ!$A$34:$A$777,$A244,СВЦЭМ!$B$34:$B$777,R$225)+'СЕТ СН'!$F$12-'СЕТ СН'!$F$23</f>
        <v>-357.99510895000003</v>
      </c>
      <c r="S244" s="37">
        <f>SUMIFS(СВЦЭМ!$G$34:$G$777,СВЦЭМ!$A$34:$A$777,$A244,СВЦЭМ!$B$34:$B$777,S$225)+'СЕТ СН'!$F$12-'СЕТ СН'!$F$23</f>
        <v>-362.41553250000004</v>
      </c>
      <c r="T244" s="37">
        <f>SUMIFS(СВЦЭМ!$G$34:$G$777,СВЦЭМ!$A$34:$A$777,$A244,СВЦЭМ!$B$34:$B$777,T$225)+'СЕТ СН'!$F$12-'СЕТ СН'!$F$23</f>
        <v>-366.76676436000002</v>
      </c>
      <c r="U244" s="37">
        <f>SUMIFS(СВЦЭМ!$G$34:$G$777,СВЦЭМ!$A$34:$A$777,$A244,СВЦЭМ!$B$34:$B$777,U$225)+'СЕТ СН'!$F$12-'СЕТ СН'!$F$23</f>
        <v>-366.97561679</v>
      </c>
      <c r="V244" s="37">
        <f>SUMIFS(СВЦЭМ!$G$34:$G$777,СВЦЭМ!$A$34:$A$777,$A244,СВЦЭМ!$B$34:$B$777,V$225)+'СЕТ СН'!$F$12-'СЕТ СН'!$F$23</f>
        <v>-362.90676767000002</v>
      </c>
      <c r="W244" s="37">
        <f>SUMIFS(СВЦЭМ!$G$34:$G$777,СВЦЭМ!$A$34:$A$777,$A244,СВЦЭМ!$B$34:$B$777,W$225)+'СЕТ СН'!$F$12-'СЕТ СН'!$F$23</f>
        <v>-367.85466859999997</v>
      </c>
      <c r="X244" s="37">
        <f>SUMIFS(СВЦЭМ!$G$34:$G$777,СВЦЭМ!$A$34:$A$777,$A244,СВЦЭМ!$B$34:$B$777,X$225)+'СЕТ СН'!$F$12-'СЕТ СН'!$F$23</f>
        <v>-367.44985085999997</v>
      </c>
      <c r="Y244" s="37">
        <f>SUMIFS(СВЦЭМ!$G$34:$G$777,СВЦЭМ!$A$34:$A$777,$A244,СВЦЭМ!$B$34:$B$777,Y$225)+'СЕТ СН'!$F$12-'СЕТ СН'!$F$23</f>
        <v>-359.26183956</v>
      </c>
    </row>
    <row r="245" spans="1:25" ht="15.75" x14ac:dyDescent="0.2">
      <c r="A245" s="36">
        <f t="shared" si="6"/>
        <v>42755</v>
      </c>
      <c r="B245" s="37">
        <f>SUMIFS(СВЦЭМ!$G$34:$G$777,СВЦЭМ!$A$34:$A$777,$A245,СВЦЭМ!$B$34:$B$777,B$225)+'СЕТ СН'!$F$12-'СЕТ СН'!$F$23</f>
        <v>-350.73689332999999</v>
      </c>
      <c r="C245" s="37">
        <f>SUMIFS(СВЦЭМ!$G$34:$G$777,СВЦЭМ!$A$34:$A$777,$A245,СВЦЭМ!$B$34:$B$777,C$225)+'СЕТ СН'!$F$12-'СЕТ СН'!$F$23</f>
        <v>-343.77543607999996</v>
      </c>
      <c r="D245" s="37">
        <f>SUMIFS(СВЦЭМ!$G$34:$G$777,СВЦЭМ!$A$34:$A$777,$A245,СВЦЭМ!$B$34:$B$777,D$225)+'СЕТ СН'!$F$12-'СЕТ СН'!$F$23</f>
        <v>-339.042034</v>
      </c>
      <c r="E245" s="37">
        <f>SUMIFS(СВЦЭМ!$G$34:$G$777,СВЦЭМ!$A$34:$A$777,$A245,СВЦЭМ!$B$34:$B$777,E$225)+'СЕТ СН'!$F$12-'СЕТ СН'!$F$23</f>
        <v>-336.65380880999999</v>
      </c>
      <c r="F245" s="37">
        <f>SUMIFS(СВЦЭМ!$G$34:$G$777,СВЦЭМ!$A$34:$A$777,$A245,СВЦЭМ!$B$34:$B$777,F$225)+'СЕТ СН'!$F$12-'СЕТ СН'!$F$23</f>
        <v>-336.28741177000001</v>
      </c>
      <c r="G245" s="37">
        <f>SUMIFS(СВЦЭМ!$G$34:$G$777,СВЦЭМ!$A$34:$A$777,$A245,СВЦЭМ!$B$34:$B$777,G$225)+'СЕТ СН'!$F$12-'СЕТ СН'!$F$23</f>
        <v>-340.81175755000004</v>
      </c>
      <c r="H245" s="37">
        <f>SUMIFS(СВЦЭМ!$G$34:$G$777,СВЦЭМ!$A$34:$A$777,$A245,СВЦЭМ!$B$34:$B$777,H$225)+'СЕТ СН'!$F$12-'СЕТ СН'!$F$23</f>
        <v>-348.52379301999997</v>
      </c>
      <c r="I245" s="37">
        <f>SUMIFS(СВЦЭМ!$G$34:$G$777,СВЦЭМ!$A$34:$A$777,$A245,СВЦЭМ!$B$34:$B$777,I$225)+'СЕТ СН'!$F$12-'СЕТ СН'!$F$23</f>
        <v>-357.82273048000002</v>
      </c>
      <c r="J245" s="37">
        <f>SUMIFS(СВЦЭМ!$G$34:$G$777,СВЦЭМ!$A$34:$A$777,$A245,СВЦЭМ!$B$34:$B$777,J$225)+'СЕТ СН'!$F$12-'СЕТ СН'!$F$23</f>
        <v>-366.33893003000003</v>
      </c>
      <c r="K245" s="37">
        <f>SUMIFS(СВЦЭМ!$G$34:$G$777,СВЦЭМ!$A$34:$A$777,$A245,СВЦЭМ!$B$34:$B$777,K$225)+'СЕТ СН'!$F$12-'СЕТ СН'!$F$23</f>
        <v>-367.45053622</v>
      </c>
      <c r="L245" s="37">
        <f>SUMIFS(СВЦЭМ!$G$34:$G$777,СВЦЭМ!$A$34:$A$777,$A245,СВЦЭМ!$B$34:$B$777,L$225)+'СЕТ СН'!$F$12-'СЕТ СН'!$F$23</f>
        <v>-368.37943899000004</v>
      </c>
      <c r="M245" s="37">
        <f>SUMIFS(СВЦЭМ!$G$34:$G$777,СВЦЭМ!$A$34:$A$777,$A245,СВЦЭМ!$B$34:$B$777,M$225)+'СЕТ СН'!$F$12-'СЕТ СН'!$F$23</f>
        <v>-369.34613402000002</v>
      </c>
      <c r="N245" s="37">
        <f>SUMIFS(СВЦЭМ!$G$34:$G$777,СВЦЭМ!$A$34:$A$777,$A245,СВЦЭМ!$B$34:$B$777,N$225)+'СЕТ СН'!$F$12-'СЕТ СН'!$F$23</f>
        <v>-363.64872566999998</v>
      </c>
      <c r="O245" s="37">
        <f>SUMIFS(СВЦЭМ!$G$34:$G$777,СВЦЭМ!$A$34:$A$777,$A245,СВЦЭМ!$B$34:$B$777,O$225)+'СЕТ СН'!$F$12-'СЕТ СН'!$F$23</f>
        <v>-361.94523426000001</v>
      </c>
      <c r="P245" s="37">
        <f>SUMIFS(СВЦЭМ!$G$34:$G$777,СВЦЭМ!$A$34:$A$777,$A245,СВЦЭМ!$B$34:$B$777,P$225)+'СЕТ СН'!$F$12-'СЕТ СН'!$F$23</f>
        <v>-359.02406515000001</v>
      </c>
      <c r="Q245" s="37">
        <f>SUMIFS(СВЦЭМ!$G$34:$G$777,СВЦЭМ!$A$34:$A$777,$A245,СВЦЭМ!$B$34:$B$777,Q$225)+'СЕТ СН'!$F$12-'СЕТ СН'!$F$23</f>
        <v>-360.85959740999999</v>
      </c>
      <c r="R245" s="37">
        <f>SUMIFS(СВЦЭМ!$G$34:$G$777,СВЦЭМ!$A$34:$A$777,$A245,СВЦЭМ!$B$34:$B$777,R$225)+'СЕТ СН'!$F$12-'СЕТ СН'!$F$23</f>
        <v>-359.41320387999997</v>
      </c>
      <c r="S245" s="37">
        <f>SUMIFS(СВЦЭМ!$G$34:$G$777,СВЦЭМ!$A$34:$A$777,$A245,СВЦЭМ!$B$34:$B$777,S$225)+'СЕТ СН'!$F$12-'СЕТ СН'!$F$23</f>
        <v>-363.98574675999998</v>
      </c>
      <c r="T245" s="37">
        <f>SUMIFS(СВЦЭМ!$G$34:$G$777,СВЦЭМ!$A$34:$A$777,$A245,СВЦЭМ!$B$34:$B$777,T$225)+'СЕТ СН'!$F$12-'СЕТ СН'!$F$23</f>
        <v>-369.88459286</v>
      </c>
      <c r="U245" s="37">
        <f>SUMIFS(СВЦЭМ!$G$34:$G$777,СВЦЭМ!$A$34:$A$777,$A245,СВЦЭМ!$B$34:$B$777,U$225)+'СЕТ СН'!$F$12-'СЕТ СН'!$F$23</f>
        <v>-369.65445462000002</v>
      </c>
      <c r="V245" s="37">
        <f>SUMIFS(СВЦЭМ!$G$34:$G$777,СВЦЭМ!$A$34:$A$777,$A245,СВЦЭМ!$B$34:$B$777,V$225)+'СЕТ СН'!$F$12-'СЕТ СН'!$F$23</f>
        <v>-369.44929876000003</v>
      </c>
      <c r="W245" s="37">
        <f>SUMIFS(СВЦЭМ!$G$34:$G$777,СВЦЭМ!$A$34:$A$777,$A245,СВЦЭМ!$B$34:$B$777,W$225)+'СЕТ СН'!$F$12-'СЕТ СН'!$F$23</f>
        <v>-368.69143197</v>
      </c>
      <c r="X245" s="37">
        <f>SUMIFS(СВЦЭМ!$G$34:$G$777,СВЦЭМ!$A$34:$A$777,$A245,СВЦЭМ!$B$34:$B$777,X$225)+'СЕТ СН'!$F$12-'СЕТ СН'!$F$23</f>
        <v>-363.57551762000003</v>
      </c>
      <c r="Y245" s="37">
        <f>SUMIFS(СВЦЭМ!$G$34:$G$777,СВЦЭМ!$A$34:$A$777,$A245,СВЦЭМ!$B$34:$B$777,Y$225)+'СЕТ СН'!$F$12-'СЕТ СН'!$F$23</f>
        <v>-352.73377083000003</v>
      </c>
    </row>
    <row r="246" spans="1:25" ht="15.75" x14ac:dyDescent="0.2">
      <c r="A246" s="36">
        <f t="shared" si="6"/>
        <v>42756</v>
      </c>
      <c r="B246" s="37">
        <f>SUMIFS(СВЦЭМ!$G$34:$G$777,СВЦЭМ!$A$34:$A$777,$A246,СВЦЭМ!$B$34:$B$777,B$225)+'СЕТ СН'!$F$12-'СЕТ СН'!$F$23</f>
        <v>-340.51771492</v>
      </c>
      <c r="C246" s="37">
        <f>SUMIFS(СВЦЭМ!$G$34:$G$777,СВЦЭМ!$A$34:$A$777,$A246,СВЦЭМ!$B$34:$B$777,C$225)+'СЕТ СН'!$F$12-'СЕТ СН'!$F$23</f>
        <v>-337.62415622000003</v>
      </c>
      <c r="D246" s="37">
        <f>SUMIFS(СВЦЭМ!$G$34:$G$777,СВЦЭМ!$A$34:$A$777,$A246,СВЦЭМ!$B$34:$B$777,D$225)+'СЕТ СН'!$F$12-'СЕТ СН'!$F$23</f>
        <v>-338.65205374000004</v>
      </c>
      <c r="E246" s="37">
        <f>SUMIFS(СВЦЭМ!$G$34:$G$777,СВЦЭМ!$A$34:$A$777,$A246,СВЦЭМ!$B$34:$B$777,E$225)+'СЕТ СН'!$F$12-'СЕТ СН'!$F$23</f>
        <v>-335.52162530999999</v>
      </c>
      <c r="F246" s="37">
        <f>SUMIFS(СВЦЭМ!$G$34:$G$777,СВЦЭМ!$A$34:$A$777,$A246,СВЦЭМ!$B$34:$B$777,F$225)+'СЕТ СН'!$F$12-'СЕТ СН'!$F$23</f>
        <v>-335.50713926000003</v>
      </c>
      <c r="G246" s="37">
        <f>SUMIFS(СВЦЭМ!$G$34:$G$777,СВЦЭМ!$A$34:$A$777,$A246,СВЦЭМ!$B$34:$B$777,G$225)+'СЕТ СН'!$F$12-'СЕТ СН'!$F$23</f>
        <v>-338.14863034000001</v>
      </c>
      <c r="H246" s="37">
        <f>SUMIFS(СВЦЭМ!$G$34:$G$777,СВЦЭМ!$A$34:$A$777,$A246,СВЦЭМ!$B$34:$B$777,H$225)+'СЕТ СН'!$F$12-'СЕТ СН'!$F$23</f>
        <v>-343.69076317999998</v>
      </c>
      <c r="I246" s="37">
        <f>SUMIFS(СВЦЭМ!$G$34:$G$777,СВЦЭМ!$A$34:$A$777,$A246,СВЦЭМ!$B$34:$B$777,I$225)+'СЕТ СН'!$F$12-'СЕТ СН'!$F$23</f>
        <v>-355.07454215000001</v>
      </c>
      <c r="J246" s="37">
        <f>SUMIFS(СВЦЭМ!$G$34:$G$777,СВЦЭМ!$A$34:$A$777,$A246,СВЦЭМ!$B$34:$B$777,J$225)+'СЕТ СН'!$F$12-'СЕТ СН'!$F$23</f>
        <v>-360.64595149000002</v>
      </c>
      <c r="K246" s="37">
        <f>SUMIFS(СВЦЭМ!$G$34:$G$777,СВЦЭМ!$A$34:$A$777,$A246,СВЦЭМ!$B$34:$B$777,K$225)+'СЕТ СН'!$F$12-'СЕТ СН'!$F$23</f>
        <v>-369.82724153999999</v>
      </c>
      <c r="L246" s="37">
        <f>SUMIFS(СВЦЭМ!$G$34:$G$777,СВЦЭМ!$A$34:$A$777,$A246,СВЦЭМ!$B$34:$B$777,L$225)+'СЕТ СН'!$F$12-'СЕТ СН'!$F$23</f>
        <v>-379.24617223000001</v>
      </c>
      <c r="M246" s="37">
        <f>SUMIFS(СВЦЭМ!$G$34:$G$777,СВЦЭМ!$A$34:$A$777,$A246,СВЦЭМ!$B$34:$B$777,M$225)+'СЕТ СН'!$F$12-'СЕТ СН'!$F$23</f>
        <v>-377.80108747999998</v>
      </c>
      <c r="N246" s="37">
        <f>SUMIFS(СВЦЭМ!$G$34:$G$777,СВЦЭМ!$A$34:$A$777,$A246,СВЦЭМ!$B$34:$B$777,N$225)+'СЕТ СН'!$F$12-'СЕТ СН'!$F$23</f>
        <v>-375.10215084000004</v>
      </c>
      <c r="O246" s="37">
        <f>SUMIFS(СВЦЭМ!$G$34:$G$777,СВЦЭМ!$A$34:$A$777,$A246,СВЦЭМ!$B$34:$B$777,O$225)+'СЕТ СН'!$F$12-'СЕТ СН'!$F$23</f>
        <v>-372.50014135999999</v>
      </c>
      <c r="P246" s="37">
        <f>SUMIFS(СВЦЭМ!$G$34:$G$777,СВЦЭМ!$A$34:$A$777,$A246,СВЦЭМ!$B$34:$B$777,P$225)+'СЕТ СН'!$F$12-'СЕТ СН'!$F$23</f>
        <v>-366.45417664000001</v>
      </c>
      <c r="Q246" s="37">
        <f>SUMIFS(СВЦЭМ!$G$34:$G$777,СВЦЭМ!$A$34:$A$777,$A246,СВЦЭМ!$B$34:$B$777,Q$225)+'СЕТ СН'!$F$12-'СЕТ СН'!$F$23</f>
        <v>-366.88085237000001</v>
      </c>
      <c r="R246" s="37">
        <f>SUMIFS(СВЦЭМ!$G$34:$G$777,СВЦЭМ!$A$34:$A$777,$A246,СВЦЭМ!$B$34:$B$777,R$225)+'СЕТ СН'!$F$12-'СЕТ СН'!$F$23</f>
        <v>-367.18377155999997</v>
      </c>
      <c r="S246" s="37">
        <f>SUMIFS(СВЦЭМ!$G$34:$G$777,СВЦЭМ!$A$34:$A$777,$A246,СВЦЭМ!$B$34:$B$777,S$225)+'СЕТ СН'!$F$12-'СЕТ СН'!$F$23</f>
        <v>-371.60843808999999</v>
      </c>
      <c r="T246" s="37">
        <f>SUMIFS(СВЦЭМ!$G$34:$G$777,СВЦЭМ!$A$34:$A$777,$A246,СВЦЭМ!$B$34:$B$777,T$225)+'СЕТ СН'!$F$12-'СЕТ СН'!$F$23</f>
        <v>-382.01904221999996</v>
      </c>
      <c r="U246" s="37">
        <f>SUMIFS(СВЦЭМ!$G$34:$G$777,СВЦЭМ!$A$34:$A$777,$A246,СВЦЭМ!$B$34:$B$777,U$225)+'СЕТ СН'!$F$12-'СЕТ СН'!$F$23</f>
        <v>-382.95231011999999</v>
      </c>
      <c r="V246" s="37">
        <f>SUMIFS(СВЦЭМ!$G$34:$G$777,СВЦЭМ!$A$34:$A$777,$A246,СВЦЭМ!$B$34:$B$777,V$225)+'СЕТ СН'!$F$12-'СЕТ СН'!$F$23</f>
        <v>-378.70777798</v>
      </c>
      <c r="W246" s="37">
        <f>SUMIFS(СВЦЭМ!$G$34:$G$777,СВЦЭМ!$A$34:$A$777,$A246,СВЦЭМ!$B$34:$B$777,W$225)+'СЕТ СН'!$F$12-'СЕТ СН'!$F$23</f>
        <v>-374.39622627</v>
      </c>
      <c r="X246" s="37">
        <f>SUMIFS(СВЦЭМ!$G$34:$G$777,СВЦЭМ!$A$34:$A$777,$A246,СВЦЭМ!$B$34:$B$777,X$225)+'СЕТ СН'!$F$12-'СЕТ СН'!$F$23</f>
        <v>-368.46906460000002</v>
      </c>
      <c r="Y246" s="37">
        <f>SUMIFS(СВЦЭМ!$G$34:$G$777,СВЦЭМ!$A$34:$A$777,$A246,СВЦЭМ!$B$34:$B$777,Y$225)+'СЕТ СН'!$F$12-'СЕТ СН'!$F$23</f>
        <v>-360.15335687999999</v>
      </c>
    </row>
    <row r="247" spans="1:25" ht="15.75" x14ac:dyDescent="0.2">
      <c r="A247" s="36">
        <f t="shared" si="6"/>
        <v>42757</v>
      </c>
      <c r="B247" s="37">
        <f>SUMIFS(СВЦЭМ!$G$34:$G$777,СВЦЭМ!$A$34:$A$777,$A247,СВЦЭМ!$B$34:$B$777,B$225)+'СЕТ СН'!$F$12-'СЕТ СН'!$F$23</f>
        <v>-354.98127089000002</v>
      </c>
      <c r="C247" s="37">
        <f>SUMIFS(СВЦЭМ!$G$34:$G$777,СВЦЭМ!$A$34:$A$777,$A247,СВЦЭМ!$B$34:$B$777,C$225)+'СЕТ СН'!$F$12-'СЕТ СН'!$F$23</f>
        <v>-346.46627825999997</v>
      </c>
      <c r="D247" s="37">
        <f>SUMIFS(СВЦЭМ!$G$34:$G$777,СВЦЭМ!$A$34:$A$777,$A247,СВЦЭМ!$B$34:$B$777,D$225)+'СЕТ СН'!$F$12-'СЕТ СН'!$F$23</f>
        <v>-340.08490620999999</v>
      </c>
      <c r="E247" s="37">
        <f>SUMIFS(СВЦЭМ!$G$34:$G$777,СВЦЭМ!$A$34:$A$777,$A247,СВЦЭМ!$B$34:$B$777,E$225)+'СЕТ СН'!$F$12-'СЕТ СН'!$F$23</f>
        <v>-336.71811522999997</v>
      </c>
      <c r="F247" s="37">
        <f>SUMIFS(СВЦЭМ!$G$34:$G$777,СВЦЭМ!$A$34:$A$777,$A247,СВЦЭМ!$B$34:$B$777,F$225)+'СЕТ СН'!$F$12-'СЕТ СН'!$F$23</f>
        <v>-336.33949704999998</v>
      </c>
      <c r="G247" s="37">
        <f>SUMIFS(СВЦЭМ!$G$34:$G$777,СВЦЭМ!$A$34:$A$777,$A247,СВЦЭМ!$B$34:$B$777,G$225)+'СЕТ СН'!$F$12-'СЕТ СН'!$F$23</f>
        <v>-338.49431251999999</v>
      </c>
      <c r="H247" s="37">
        <f>SUMIFS(СВЦЭМ!$G$34:$G$777,СВЦЭМ!$A$34:$A$777,$A247,СВЦЭМ!$B$34:$B$777,H$225)+'СЕТ СН'!$F$12-'СЕТ СН'!$F$23</f>
        <v>-343.66334519999998</v>
      </c>
      <c r="I247" s="37">
        <f>SUMIFS(СВЦЭМ!$G$34:$G$777,СВЦЭМ!$A$34:$A$777,$A247,СВЦЭМ!$B$34:$B$777,I$225)+'СЕТ СН'!$F$12-'СЕТ СН'!$F$23</f>
        <v>-346.41249597000001</v>
      </c>
      <c r="J247" s="37">
        <f>SUMIFS(СВЦЭМ!$G$34:$G$777,СВЦЭМ!$A$34:$A$777,$A247,СВЦЭМ!$B$34:$B$777,J$225)+'СЕТ СН'!$F$12-'СЕТ СН'!$F$23</f>
        <v>-353.70358091000003</v>
      </c>
      <c r="K247" s="37">
        <f>SUMIFS(СВЦЭМ!$G$34:$G$777,СВЦЭМ!$A$34:$A$777,$A247,СВЦЭМ!$B$34:$B$777,K$225)+'СЕТ СН'!$F$12-'СЕТ СН'!$F$23</f>
        <v>-367.46270829000002</v>
      </c>
      <c r="L247" s="37">
        <f>SUMIFS(СВЦЭМ!$G$34:$G$777,СВЦЭМ!$A$34:$A$777,$A247,СВЦЭМ!$B$34:$B$777,L$225)+'СЕТ СН'!$F$12-'СЕТ СН'!$F$23</f>
        <v>-376.69886334</v>
      </c>
      <c r="M247" s="37">
        <f>SUMIFS(СВЦЭМ!$G$34:$G$777,СВЦЭМ!$A$34:$A$777,$A247,СВЦЭМ!$B$34:$B$777,M$225)+'СЕТ СН'!$F$12-'СЕТ СН'!$F$23</f>
        <v>-377.86495307999996</v>
      </c>
      <c r="N247" s="37">
        <f>SUMIFS(СВЦЭМ!$G$34:$G$777,СВЦЭМ!$A$34:$A$777,$A247,СВЦЭМ!$B$34:$B$777,N$225)+'СЕТ СН'!$F$12-'СЕТ СН'!$F$23</f>
        <v>-375.67906722999999</v>
      </c>
      <c r="O247" s="37">
        <f>SUMIFS(СВЦЭМ!$G$34:$G$777,СВЦЭМ!$A$34:$A$777,$A247,СВЦЭМ!$B$34:$B$777,O$225)+'СЕТ СН'!$F$12-'СЕТ СН'!$F$23</f>
        <v>-369.56520336</v>
      </c>
      <c r="P247" s="37">
        <f>SUMIFS(СВЦЭМ!$G$34:$G$777,СВЦЭМ!$A$34:$A$777,$A247,СВЦЭМ!$B$34:$B$777,P$225)+'СЕТ СН'!$F$12-'СЕТ СН'!$F$23</f>
        <v>-364.20407290000003</v>
      </c>
      <c r="Q247" s="37">
        <f>SUMIFS(СВЦЭМ!$G$34:$G$777,СВЦЭМ!$A$34:$A$777,$A247,СВЦЭМ!$B$34:$B$777,Q$225)+'СЕТ СН'!$F$12-'СЕТ СН'!$F$23</f>
        <v>-364.75911924000002</v>
      </c>
      <c r="R247" s="37">
        <f>SUMIFS(СВЦЭМ!$G$34:$G$777,СВЦЭМ!$A$34:$A$777,$A247,СВЦЭМ!$B$34:$B$777,R$225)+'СЕТ СН'!$F$12-'СЕТ СН'!$F$23</f>
        <v>-364.05119045999999</v>
      </c>
      <c r="S247" s="37">
        <f>SUMIFS(СВЦЭМ!$G$34:$G$777,СВЦЭМ!$A$34:$A$777,$A247,СВЦЭМ!$B$34:$B$777,S$225)+'СЕТ СН'!$F$12-'СЕТ СН'!$F$23</f>
        <v>-372.55391940000004</v>
      </c>
      <c r="T247" s="37">
        <f>SUMIFS(СВЦЭМ!$G$34:$G$777,СВЦЭМ!$A$34:$A$777,$A247,СВЦЭМ!$B$34:$B$777,T$225)+'СЕТ СН'!$F$12-'СЕТ СН'!$F$23</f>
        <v>-381.73882420999996</v>
      </c>
      <c r="U247" s="37">
        <f>SUMIFS(СВЦЭМ!$G$34:$G$777,СВЦЭМ!$A$34:$A$777,$A247,СВЦЭМ!$B$34:$B$777,U$225)+'СЕТ СН'!$F$12-'СЕТ СН'!$F$23</f>
        <v>-380.50990618000003</v>
      </c>
      <c r="V247" s="37">
        <f>SUMIFS(СВЦЭМ!$G$34:$G$777,СВЦЭМ!$A$34:$A$777,$A247,СВЦЭМ!$B$34:$B$777,V$225)+'СЕТ СН'!$F$12-'СЕТ СН'!$F$23</f>
        <v>-378.16636872000004</v>
      </c>
      <c r="W247" s="37">
        <f>SUMIFS(СВЦЭМ!$G$34:$G$777,СВЦЭМ!$A$34:$A$777,$A247,СВЦЭМ!$B$34:$B$777,W$225)+'СЕТ СН'!$F$12-'СЕТ СН'!$F$23</f>
        <v>-378.17526337000004</v>
      </c>
      <c r="X247" s="37">
        <f>SUMIFS(СВЦЭМ!$G$34:$G$777,СВЦЭМ!$A$34:$A$777,$A247,СВЦЭМ!$B$34:$B$777,X$225)+'СЕТ СН'!$F$12-'СЕТ СН'!$F$23</f>
        <v>-370.79755756999998</v>
      </c>
      <c r="Y247" s="37">
        <f>SUMIFS(СВЦЭМ!$G$34:$G$777,СВЦЭМ!$A$34:$A$777,$A247,СВЦЭМ!$B$34:$B$777,Y$225)+'СЕТ СН'!$F$12-'СЕТ СН'!$F$23</f>
        <v>-361.46717860000001</v>
      </c>
    </row>
    <row r="248" spans="1:25" ht="15.75" x14ac:dyDescent="0.2">
      <c r="A248" s="36">
        <f t="shared" si="6"/>
        <v>42758</v>
      </c>
      <c r="B248" s="37">
        <f>SUMIFS(СВЦЭМ!$G$34:$G$777,СВЦЭМ!$A$34:$A$777,$A248,СВЦЭМ!$B$34:$B$777,B$225)+'СЕТ СН'!$F$12-'СЕТ СН'!$F$23</f>
        <v>-344.16584258</v>
      </c>
      <c r="C248" s="37">
        <f>SUMIFS(СВЦЭМ!$G$34:$G$777,СВЦЭМ!$A$34:$A$777,$A248,СВЦЭМ!$B$34:$B$777,C$225)+'СЕТ СН'!$F$12-'СЕТ СН'!$F$23</f>
        <v>-333.07559212000001</v>
      </c>
      <c r="D248" s="37">
        <f>SUMIFS(СВЦЭМ!$G$34:$G$777,СВЦЭМ!$A$34:$A$777,$A248,СВЦЭМ!$B$34:$B$777,D$225)+'СЕТ СН'!$F$12-'СЕТ СН'!$F$23</f>
        <v>-326.75975093</v>
      </c>
      <c r="E248" s="37">
        <f>SUMIFS(СВЦЭМ!$G$34:$G$777,СВЦЭМ!$A$34:$A$777,$A248,СВЦЭМ!$B$34:$B$777,E$225)+'СЕТ СН'!$F$12-'СЕТ СН'!$F$23</f>
        <v>-324.02153494000004</v>
      </c>
      <c r="F248" s="37">
        <f>SUMIFS(СВЦЭМ!$G$34:$G$777,СВЦЭМ!$A$34:$A$777,$A248,СВЦЭМ!$B$34:$B$777,F$225)+'СЕТ СН'!$F$12-'СЕТ СН'!$F$23</f>
        <v>-323.90251549000004</v>
      </c>
      <c r="G248" s="37">
        <f>SUMIFS(СВЦЭМ!$G$34:$G$777,СВЦЭМ!$A$34:$A$777,$A248,СВЦЭМ!$B$34:$B$777,G$225)+'СЕТ СН'!$F$12-'СЕТ СН'!$F$23</f>
        <v>-328.29027679000001</v>
      </c>
      <c r="H248" s="37">
        <f>SUMIFS(СВЦЭМ!$G$34:$G$777,СВЦЭМ!$A$34:$A$777,$A248,СВЦЭМ!$B$34:$B$777,H$225)+'СЕТ СН'!$F$12-'СЕТ СН'!$F$23</f>
        <v>-342.72065071999998</v>
      </c>
      <c r="I248" s="37">
        <f>SUMIFS(СВЦЭМ!$G$34:$G$777,СВЦЭМ!$A$34:$A$777,$A248,СВЦЭМ!$B$34:$B$777,I$225)+'СЕТ СН'!$F$12-'СЕТ СН'!$F$23</f>
        <v>-351.58875054999999</v>
      </c>
      <c r="J248" s="37">
        <f>SUMIFS(СВЦЭМ!$G$34:$G$777,СВЦЭМ!$A$34:$A$777,$A248,СВЦЭМ!$B$34:$B$777,J$225)+'СЕТ СН'!$F$12-'СЕТ СН'!$F$23</f>
        <v>-358.10069612999996</v>
      </c>
      <c r="K248" s="37">
        <f>SUMIFS(СВЦЭМ!$G$34:$G$777,СВЦЭМ!$A$34:$A$777,$A248,СВЦЭМ!$B$34:$B$777,K$225)+'СЕТ СН'!$F$12-'СЕТ СН'!$F$23</f>
        <v>-358.31978961999999</v>
      </c>
      <c r="L248" s="37">
        <f>SUMIFS(СВЦЭМ!$G$34:$G$777,СВЦЭМ!$A$34:$A$777,$A248,СВЦЭМ!$B$34:$B$777,L$225)+'СЕТ СН'!$F$12-'СЕТ СН'!$F$23</f>
        <v>-356.08628547000001</v>
      </c>
      <c r="M248" s="37">
        <f>SUMIFS(СВЦЭМ!$G$34:$G$777,СВЦЭМ!$A$34:$A$777,$A248,СВЦЭМ!$B$34:$B$777,M$225)+'СЕТ СН'!$F$12-'СЕТ СН'!$F$23</f>
        <v>-351.29281006999997</v>
      </c>
      <c r="N248" s="37">
        <f>SUMIFS(СВЦЭМ!$G$34:$G$777,СВЦЭМ!$A$34:$A$777,$A248,СВЦЭМ!$B$34:$B$777,N$225)+'СЕТ СН'!$F$12-'СЕТ СН'!$F$23</f>
        <v>-347.75087752000002</v>
      </c>
      <c r="O248" s="37">
        <f>SUMIFS(СВЦЭМ!$G$34:$G$777,СВЦЭМ!$A$34:$A$777,$A248,СВЦЭМ!$B$34:$B$777,O$225)+'СЕТ СН'!$F$12-'СЕТ СН'!$F$23</f>
        <v>-342.25634142000001</v>
      </c>
      <c r="P248" s="37">
        <f>SUMIFS(СВЦЭМ!$G$34:$G$777,СВЦЭМ!$A$34:$A$777,$A248,СВЦЭМ!$B$34:$B$777,P$225)+'СЕТ СН'!$F$12-'СЕТ СН'!$F$23</f>
        <v>-343.57528359000003</v>
      </c>
      <c r="Q248" s="37">
        <f>SUMIFS(СВЦЭМ!$G$34:$G$777,СВЦЭМ!$A$34:$A$777,$A248,СВЦЭМ!$B$34:$B$777,Q$225)+'СЕТ СН'!$F$12-'СЕТ СН'!$F$23</f>
        <v>-341.79641124</v>
      </c>
      <c r="R248" s="37">
        <f>SUMIFS(СВЦЭМ!$G$34:$G$777,СВЦЭМ!$A$34:$A$777,$A248,СВЦЭМ!$B$34:$B$777,R$225)+'СЕТ СН'!$F$12-'СЕТ СН'!$F$23</f>
        <v>-343.01084248999996</v>
      </c>
      <c r="S248" s="37">
        <f>SUMIFS(СВЦЭМ!$G$34:$G$777,СВЦЭМ!$A$34:$A$777,$A248,СВЦЭМ!$B$34:$B$777,S$225)+'СЕТ СН'!$F$12-'СЕТ СН'!$F$23</f>
        <v>-346.92047176</v>
      </c>
      <c r="T248" s="37">
        <f>SUMIFS(СВЦЭМ!$G$34:$G$777,СВЦЭМ!$A$34:$A$777,$A248,СВЦЭМ!$B$34:$B$777,T$225)+'СЕТ СН'!$F$12-'СЕТ СН'!$F$23</f>
        <v>-358.03948195999999</v>
      </c>
      <c r="U248" s="37">
        <f>SUMIFS(СВЦЭМ!$G$34:$G$777,СВЦЭМ!$A$34:$A$777,$A248,СВЦЭМ!$B$34:$B$777,U$225)+'СЕТ СН'!$F$12-'СЕТ СН'!$F$23</f>
        <v>-358.56685263999998</v>
      </c>
      <c r="V248" s="37">
        <f>SUMIFS(СВЦЭМ!$G$34:$G$777,СВЦЭМ!$A$34:$A$777,$A248,СВЦЭМ!$B$34:$B$777,V$225)+'СЕТ СН'!$F$12-'СЕТ СН'!$F$23</f>
        <v>-353.54861467000001</v>
      </c>
      <c r="W248" s="37">
        <f>SUMIFS(СВЦЭМ!$G$34:$G$777,СВЦЭМ!$A$34:$A$777,$A248,СВЦЭМ!$B$34:$B$777,W$225)+'СЕТ СН'!$F$12-'СЕТ СН'!$F$23</f>
        <v>-349.62325195</v>
      </c>
      <c r="X248" s="37">
        <f>SUMIFS(СВЦЭМ!$G$34:$G$777,СВЦЭМ!$A$34:$A$777,$A248,СВЦЭМ!$B$34:$B$777,X$225)+'СЕТ СН'!$F$12-'СЕТ СН'!$F$23</f>
        <v>-337.39747897999996</v>
      </c>
      <c r="Y248" s="37">
        <f>SUMIFS(СВЦЭМ!$G$34:$G$777,СВЦЭМ!$A$34:$A$777,$A248,СВЦЭМ!$B$34:$B$777,Y$225)+'СЕТ СН'!$F$12-'СЕТ СН'!$F$23</f>
        <v>-334.40850418000002</v>
      </c>
    </row>
    <row r="249" spans="1:25" ht="15.75" x14ac:dyDescent="0.2">
      <c r="A249" s="36">
        <f t="shared" si="6"/>
        <v>42759</v>
      </c>
      <c r="B249" s="37">
        <f>SUMIFS(СВЦЭМ!$G$34:$G$777,СВЦЭМ!$A$34:$A$777,$A249,СВЦЭМ!$B$34:$B$777,B$225)+'СЕТ СН'!$F$12-'СЕТ СН'!$F$23</f>
        <v>-336.19065797999997</v>
      </c>
      <c r="C249" s="37">
        <f>SUMIFS(СВЦЭМ!$G$34:$G$777,СВЦЭМ!$A$34:$A$777,$A249,СВЦЭМ!$B$34:$B$777,C$225)+'СЕТ СН'!$F$12-'СЕТ СН'!$F$23</f>
        <v>-334.12538984000003</v>
      </c>
      <c r="D249" s="37">
        <f>SUMIFS(СВЦЭМ!$G$34:$G$777,СВЦЭМ!$A$34:$A$777,$A249,СВЦЭМ!$B$34:$B$777,D$225)+'СЕТ СН'!$F$12-'СЕТ СН'!$F$23</f>
        <v>-326.10671582999998</v>
      </c>
      <c r="E249" s="37">
        <f>SUMIFS(СВЦЭМ!$G$34:$G$777,СВЦЭМ!$A$34:$A$777,$A249,СВЦЭМ!$B$34:$B$777,E$225)+'СЕТ СН'!$F$12-'СЕТ СН'!$F$23</f>
        <v>-323.67595821999998</v>
      </c>
      <c r="F249" s="37">
        <f>SUMIFS(СВЦЭМ!$G$34:$G$777,СВЦЭМ!$A$34:$A$777,$A249,СВЦЭМ!$B$34:$B$777,F$225)+'СЕТ СН'!$F$12-'СЕТ СН'!$F$23</f>
        <v>-324.06193604999999</v>
      </c>
      <c r="G249" s="37">
        <f>SUMIFS(СВЦЭМ!$G$34:$G$777,СВЦЭМ!$A$34:$A$777,$A249,СВЦЭМ!$B$34:$B$777,G$225)+'СЕТ СН'!$F$12-'СЕТ СН'!$F$23</f>
        <v>-324.00758323000002</v>
      </c>
      <c r="H249" s="37">
        <f>SUMIFS(СВЦЭМ!$G$34:$G$777,СВЦЭМ!$A$34:$A$777,$A249,СВЦЭМ!$B$34:$B$777,H$225)+'СЕТ СН'!$F$12-'СЕТ СН'!$F$23</f>
        <v>-334.44692653000004</v>
      </c>
      <c r="I249" s="37">
        <f>SUMIFS(СВЦЭМ!$G$34:$G$777,СВЦЭМ!$A$34:$A$777,$A249,СВЦЭМ!$B$34:$B$777,I$225)+'СЕТ СН'!$F$12-'СЕТ СН'!$F$23</f>
        <v>-340.4784095</v>
      </c>
      <c r="J249" s="37">
        <f>SUMIFS(СВЦЭМ!$G$34:$G$777,СВЦЭМ!$A$34:$A$777,$A249,СВЦЭМ!$B$34:$B$777,J$225)+'СЕТ СН'!$F$12-'СЕТ СН'!$F$23</f>
        <v>-354.99909918000003</v>
      </c>
      <c r="K249" s="37">
        <f>SUMIFS(СВЦЭМ!$G$34:$G$777,СВЦЭМ!$A$34:$A$777,$A249,СВЦЭМ!$B$34:$B$777,K$225)+'СЕТ СН'!$F$12-'СЕТ СН'!$F$23</f>
        <v>-356.10402841999996</v>
      </c>
      <c r="L249" s="37">
        <f>SUMIFS(СВЦЭМ!$G$34:$G$777,СВЦЭМ!$A$34:$A$777,$A249,СВЦЭМ!$B$34:$B$777,L$225)+'СЕТ СН'!$F$12-'СЕТ СН'!$F$23</f>
        <v>-356.21812009000001</v>
      </c>
      <c r="M249" s="37">
        <f>SUMIFS(СВЦЭМ!$G$34:$G$777,СВЦЭМ!$A$34:$A$777,$A249,СВЦЭМ!$B$34:$B$777,M$225)+'СЕТ СН'!$F$12-'СЕТ СН'!$F$23</f>
        <v>-353.89036952000004</v>
      </c>
      <c r="N249" s="37">
        <f>SUMIFS(СВЦЭМ!$G$34:$G$777,СВЦЭМ!$A$34:$A$777,$A249,СВЦЭМ!$B$34:$B$777,N$225)+'СЕТ СН'!$F$12-'СЕТ СН'!$F$23</f>
        <v>-355.82542391999999</v>
      </c>
      <c r="O249" s="37">
        <f>SUMIFS(СВЦЭМ!$G$34:$G$777,СВЦЭМ!$A$34:$A$777,$A249,СВЦЭМ!$B$34:$B$777,O$225)+'СЕТ СН'!$F$12-'СЕТ СН'!$F$23</f>
        <v>-345.39465172999996</v>
      </c>
      <c r="P249" s="37">
        <f>SUMIFS(СВЦЭМ!$G$34:$G$777,СВЦЭМ!$A$34:$A$777,$A249,СВЦЭМ!$B$34:$B$777,P$225)+'СЕТ СН'!$F$12-'СЕТ СН'!$F$23</f>
        <v>-341.43059776999996</v>
      </c>
      <c r="Q249" s="37">
        <f>SUMIFS(СВЦЭМ!$G$34:$G$777,СВЦЭМ!$A$34:$A$777,$A249,СВЦЭМ!$B$34:$B$777,Q$225)+'СЕТ СН'!$F$12-'СЕТ СН'!$F$23</f>
        <v>-340.66312558000004</v>
      </c>
      <c r="R249" s="37">
        <f>SUMIFS(СВЦЭМ!$G$34:$G$777,СВЦЭМ!$A$34:$A$777,$A249,СВЦЭМ!$B$34:$B$777,R$225)+'СЕТ СН'!$F$12-'СЕТ СН'!$F$23</f>
        <v>-341.19241204000002</v>
      </c>
      <c r="S249" s="37">
        <f>SUMIFS(СВЦЭМ!$G$34:$G$777,СВЦЭМ!$A$34:$A$777,$A249,СВЦЭМ!$B$34:$B$777,S$225)+'СЕТ СН'!$F$12-'СЕТ СН'!$F$23</f>
        <v>-348.44490787999996</v>
      </c>
      <c r="T249" s="37">
        <f>SUMIFS(СВЦЭМ!$G$34:$G$777,СВЦЭМ!$A$34:$A$777,$A249,СВЦЭМ!$B$34:$B$777,T$225)+'СЕТ СН'!$F$12-'СЕТ СН'!$F$23</f>
        <v>-358.31985079000003</v>
      </c>
      <c r="U249" s="37">
        <f>SUMIFS(СВЦЭМ!$G$34:$G$777,СВЦЭМ!$A$34:$A$777,$A249,СВЦЭМ!$B$34:$B$777,U$225)+'СЕТ СН'!$F$12-'СЕТ СН'!$F$23</f>
        <v>-358.56247543999996</v>
      </c>
      <c r="V249" s="37">
        <f>SUMIFS(СВЦЭМ!$G$34:$G$777,СВЦЭМ!$A$34:$A$777,$A249,СВЦЭМ!$B$34:$B$777,V$225)+'СЕТ СН'!$F$12-'СЕТ СН'!$F$23</f>
        <v>-353.48470030999999</v>
      </c>
      <c r="W249" s="37">
        <f>SUMIFS(СВЦЭМ!$G$34:$G$777,СВЦЭМ!$A$34:$A$777,$A249,СВЦЭМ!$B$34:$B$777,W$225)+'СЕТ СН'!$F$12-'СЕТ СН'!$F$23</f>
        <v>-352.47049158999999</v>
      </c>
      <c r="X249" s="37">
        <f>SUMIFS(СВЦЭМ!$G$34:$G$777,СВЦЭМ!$A$34:$A$777,$A249,СВЦЭМ!$B$34:$B$777,X$225)+'СЕТ СН'!$F$12-'СЕТ СН'!$F$23</f>
        <v>-347.36644905000003</v>
      </c>
      <c r="Y249" s="37">
        <f>SUMIFS(СВЦЭМ!$G$34:$G$777,СВЦЭМ!$A$34:$A$777,$A249,СВЦЭМ!$B$34:$B$777,Y$225)+'СЕТ СН'!$F$12-'СЕТ СН'!$F$23</f>
        <v>-335.51511340000002</v>
      </c>
    </row>
    <row r="250" spans="1:25" ht="15.75" x14ac:dyDescent="0.2">
      <c r="A250" s="36">
        <f t="shared" si="6"/>
        <v>42760</v>
      </c>
      <c r="B250" s="37">
        <f>SUMIFS(СВЦЭМ!$G$34:$G$777,СВЦЭМ!$A$34:$A$777,$A250,СВЦЭМ!$B$34:$B$777,B$225)+'СЕТ СН'!$F$12-'СЕТ СН'!$F$23</f>
        <v>-331.60750287999997</v>
      </c>
      <c r="C250" s="37">
        <f>SUMIFS(СВЦЭМ!$G$34:$G$777,СВЦЭМ!$A$34:$A$777,$A250,СВЦЭМ!$B$34:$B$777,C$225)+'СЕТ СН'!$F$12-'СЕТ СН'!$F$23</f>
        <v>-326.63616023999998</v>
      </c>
      <c r="D250" s="37">
        <f>SUMIFS(СВЦЭМ!$G$34:$G$777,СВЦЭМ!$A$34:$A$777,$A250,СВЦЭМ!$B$34:$B$777,D$225)+'СЕТ СН'!$F$12-'СЕТ СН'!$F$23</f>
        <v>-321.43451051</v>
      </c>
      <c r="E250" s="37">
        <f>SUMIFS(СВЦЭМ!$G$34:$G$777,СВЦЭМ!$A$34:$A$777,$A250,СВЦЭМ!$B$34:$B$777,E$225)+'СЕТ СН'!$F$12-'СЕТ СН'!$F$23</f>
        <v>-319.39797634000001</v>
      </c>
      <c r="F250" s="37">
        <f>SUMIFS(СВЦЭМ!$G$34:$G$777,СВЦЭМ!$A$34:$A$777,$A250,СВЦЭМ!$B$34:$B$777,F$225)+'СЕТ СН'!$F$12-'СЕТ СН'!$F$23</f>
        <v>-319.57110678999999</v>
      </c>
      <c r="G250" s="37">
        <f>SUMIFS(СВЦЭМ!$G$34:$G$777,СВЦЭМ!$A$34:$A$777,$A250,СВЦЭМ!$B$34:$B$777,G$225)+'СЕТ СН'!$F$12-'СЕТ СН'!$F$23</f>
        <v>-320.03784947000003</v>
      </c>
      <c r="H250" s="37">
        <f>SUMIFS(СВЦЭМ!$G$34:$G$777,СВЦЭМ!$A$34:$A$777,$A250,СВЦЭМ!$B$34:$B$777,H$225)+'СЕТ СН'!$F$12-'СЕТ СН'!$F$23</f>
        <v>-332.37578200999997</v>
      </c>
      <c r="I250" s="37">
        <f>SUMIFS(СВЦЭМ!$G$34:$G$777,СВЦЭМ!$A$34:$A$777,$A250,СВЦЭМ!$B$34:$B$777,I$225)+'СЕТ СН'!$F$12-'СЕТ СН'!$F$23</f>
        <v>-344.01734312999997</v>
      </c>
      <c r="J250" s="37">
        <f>SUMIFS(СВЦЭМ!$G$34:$G$777,СВЦЭМ!$A$34:$A$777,$A250,СВЦЭМ!$B$34:$B$777,J$225)+'СЕТ СН'!$F$12-'СЕТ СН'!$F$23</f>
        <v>-354.58590026000002</v>
      </c>
      <c r="K250" s="37">
        <f>SUMIFS(СВЦЭМ!$G$34:$G$777,СВЦЭМ!$A$34:$A$777,$A250,СВЦЭМ!$B$34:$B$777,K$225)+'СЕТ СН'!$F$12-'СЕТ СН'!$F$23</f>
        <v>-353.57959578999998</v>
      </c>
      <c r="L250" s="37">
        <f>SUMIFS(СВЦЭМ!$G$34:$G$777,СВЦЭМ!$A$34:$A$777,$A250,СВЦЭМ!$B$34:$B$777,L$225)+'СЕТ СН'!$F$12-'СЕТ СН'!$F$23</f>
        <v>-354.49494614000002</v>
      </c>
      <c r="M250" s="37">
        <f>SUMIFS(СВЦЭМ!$G$34:$G$777,СВЦЭМ!$A$34:$A$777,$A250,СВЦЭМ!$B$34:$B$777,M$225)+'СЕТ СН'!$F$12-'СЕТ СН'!$F$23</f>
        <v>-356.19129323000004</v>
      </c>
      <c r="N250" s="37">
        <f>SUMIFS(СВЦЭМ!$G$34:$G$777,СВЦЭМ!$A$34:$A$777,$A250,СВЦЭМ!$B$34:$B$777,N$225)+'СЕТ СН'!$F$12-'СЕТ СН'!$F$23</f>
        <v>-353.02888946999997</v>
      </c>
      <c r="O250" s="37">
        <f>SUMIFS(СВЦЭМ!$G$34:$G$777,СВЦЭМ!$A$34:$A$777,$A250,СВЦЭМ!$B$34:$B$777,O$225)+'СЕТ СН'!$F$12-'СЕТ СН'!$F$23</f>
        <v>-354.60525389999998</v>
      </c>
      <c r="P250" s="37">
        <f>SUMIFS(СВЦЭМ!$G$34:$G$777,СВЦЭМ!$A$34:$A$777,$A250,СВЦЭМ!$B$34:$B$777,P$225)+'СЕТ СН'!$F$12-'СЕТ СН'!$F$23</f>
        <v>-351.24116263999997</v>
      </c>
      <c r="Q250" s="37">
        <f>SUMIFS(СВЦЭМ!$G$34:$G$777,СВЦЭМ!$A$34:$A$777,$A250,СВЦЭМ!$B$34:$B$777,Q$225)+'СЕТ СН'!$F$12-'СЕТ СН'!$F$23</f>
        <v>-349.06930711000001</v>
      </c>
      <c r="R250" s="37">
        <f>SUMIFS(СВЦЭМ!$G$34:$G$777,СВЦЭМ!$A$34:$A$777,$A250,СВЦЭМ!$B$34:$B$777,R$225)+'СЕТ СН'!$F$12-'СЕТ СН'!$F$23</f>
        <v>-349.13877897999998</v>
      </c>
      <c r="S250" s="37">
        <f>SUMIFS(СВЦЭМ!$G$34:$G$777,СВЦЭМ!$A$34:$A$777,$A250,СВЦЭМ!$B$34:$B$777,S$225)+'СЕТ СН'!$F$12-'СЕТ СН'!$F$23</f>
        <v>-352.25480357999999</v>
      </c>
      <c r="T250" s="37">
        <f>SUMIFS(СВЦЭМ!$G$34:$G$777,СВЦЭМ!$A$34:$A$777,$A250,СВЦЭМ!$B$34:$B$777,T$225)+'СЕТ СН'!$F$12-'СЕТ СН'!$F$23</f>
        <v>-354.08210525000004</v>
      </c>
      <c r="U250" s="37">
        <f>SUMIFS(СВЦЭМ!$G$34:$G$777,СВЦЭМ!$A$34:$A$777,$A250,СВЦЭМ!$B$34:$B$777,U$225)+'СЕТ СН'!$F$12-'СЕТ СН'!$F$23</f>
        <v>-354.19113118000001</v>
      </c>
      <c r="V250" s="37">
        <f>SUMIFS(СВЦЭМ!$G$34:$G$777,СВЦЭМ!$A$34:$A$777,$A250,СВЦЭМ!$B$34:$B$777,V$225)+'СЕТ СН'!$F$12-'СЕТ СН'!$F$23</f>
        <v>-352.84939958999996</v>
      </c>
      <c r="W250" s="37">
        <f>SUMIFS(СВЦЭМ!$G$34:$G$777,СВЦЭМ!$A$34:$A$777,$A250,СВЦЭМ!$B$34:$B$777,W$225)+'СЕТ СН'!$F$12-'СЕТ СН'!$F$23</f>
        <v>-349.21465076999999</v>
      </c>
      <c r="X250" s="37">
        <f>SUMIFS(СВЦЭМ!$G$34:$G$777,СВЦЭМ!$A$34:$A$777,$A250,СВЦЭМ!$B$34:$B$777,X$225)+'СЕТ СН'!$F$12-'СЕТ СН'!$F$23</f>
        <v>-343.50275235999999</v>
      </c>
      <c r="Y250" s="37">
        <f>SUMIFS(СВЦЭМ!$G$34:$G$777,СВЦЭМ!$A$34:$A$777,$A250,СВЦЭМ!$B$34:$B$777,Y$225)+'СЕТ СН'!$F$12-'СЕТ СН'!$F$23</f>
        <v>-336.1628738</v>
      </c>
    </row>
    <row r="251" spans="1:25" ht="15.75" x14ac:dyDescent="0.2">
      <c r="A251" s="36">
        <f t="shared" si="6"/>
        <v>42761</v>
      </c>
      <c r="B251" s="37">
        <f>SUMIFS(СВЦЭМ!$G$34:$G$777,СВЦЭМ!$A$34:$A$777,$A251,СВЦЭМ!$B$34:$B$777,B$225)+'СЕТ СН'!$F$12-'СЕТ СН'!$F$23</f>
        <v>-327.80004958999996</v>
      </c>
      <c r="C251" s="37">
        <f>SUMIFS(СВЦЭМ!$G$34:$G$777,СВЦЭМ!$A$34:$A$777,$A251,СВЦЭМ!$B$34:$B$777,C$225)+'СЕТ СН'!$F$12-'СЕТ СН'!$F$23</f>
        <v>-318.90295316999999</v>
      </c>
      <c r="D251" s="37">
        <f>SUMIFS(СВЦЭМ!$G$34:$G$777,СВЦЭМ!$A$34:$A$777,$A251,СВЦЭМ!$B$34:$B$777,D$225)+'СЕТ СН'!$F$12-'СЕТ СН'!$F$23</f>
        <v>-312.46909442999998</v>
      </c>
      <c r="E251" s="37">
        <f>SUMIFS(СВЦЭМ!$G$34:$G$777,СВЦЭМ!$A$34:$A$777,$A251,СВЦЭМ!$B$34:$B$777,E$225)+'СЕТ СН'!$F$12-'СЕТ СН'!$F$23</f>
        <v>-309.02398854</v>
      </c>
      <c r="F251" s="37">
        <f>SUMIFS(СВЦЭМ!$G$34:$G$777,СВЦЭМ!$A$34:$A$777,$A251,СВЦЭМ!$B$34:$B$777,F$225)+'СЕТ СН'!$F$12-'СЕТ СН'!$F$23</f>
        <v>-310.15060433999997</v>
      </c>
      <c r="G251" s="37">
        <f>SUMIFS(СВЦЭМ!$G$34:$G$777,СВЦЭМ!$A$34:$A$777,$A251,СВЦЭМ!$B$34:$B$777,G$225)+'СЕТ СН'!$F$12-'СЕТ СН'!$F$23</f>
        <v>-314.99958316999999</v>
      </c>
      <c r="H251" s="37">
        <f>SUMIFS(СВЦЭМ!$G$34:$G$777,СВЦЭМ!$A$34:$A$777,$A251,СВЦЭМ!$B$34:$B$777,H$225)+'СЕТ СН'!$F$12-'СЕТ СН'!$F$23</f>
        <v>-328.08253714</v>
      </c>
      <c r="I251" s="37">
        <f>SUMIFS(СВЦЭМ!$G$34:$G$777,СВЦЭМ!$A$34:$A$777,$A251,СВЦЭМ!$B$34:$B$777,I$225)+'СЕТ СН'!$F$12-'СЕТ СН'!$F$23</f>
        <v>-342.43469977999996</v>
      </c>
      <c r="J251" s="37">
        <f>SUMIFS(СВЦЭМ!$G$34:$G$777,СВЦЭМ!$A$34:$A$777,$A251,СВЦЭМ!$B$34:$B$777,J$225)+'СЕТ СН'!$F$12-'СЕТ СН'!$F$23</f>
        <v>-351.59442727999999</v>
      </c>
      <c r="K251" s="37">
        <f>SUMIFS(СВЦЭМ!$G$34:$G$777,СВЦЭМ!$A$34:$A$777,$A251,СВЦЭМ!$B$34:$B$777,K$225)+'СЕТ СН'!$F$12-'СЕТ СН'!$F$23</f>
        <v>-357.29273757999999</v>
      </c>
      <c r="L251" s="37">
        <f>SUMIFS(СВЦЭМ!$G$34:$G$777,СВЦЭМ!$A$34:$A$777,$A251,СВЦЭМ!$B$34:$B$777,L$225)+'СЕТ СН'!$F$12-'СЕТ СН'!$F$23</f>
        <v>-359.83964562</v>
      </c>
      <c r="M251" s="37">
        <f>SUMIFS(СВЦЭМ!$G$34:$G$777,СВЦЭМ!$A$34:$A$777,$A251,СВЦЭМ!$B$34:$B$777,M$225)+'СЕТ СН'!$F$12-'СЕТ СН'!$F$23</f>
        <v>-354.28332273000001</v>
      </c>
      <c r="N251" s="37">
        <f>SUMIFS(СВЦЭМ!$G$34:$G$777,СВЦЭМ!$A$34:$A$777,$A251,СВЦЭМ!$B$34:$B$777,N$225)+'СЕТ СН'!$F$12-'СЕТ СН'!$F$23</f>
        <v>-351.10101667999999</v>
      </c>
      <c r="O251" s="37">
        <f>SUMIFS(СВЦЭМ!$G$34:$G$777,СВЦЭМ!$A$34:$A$777,$A251,СВЦЭМ!$B$34:$B$777,O$225)+'СЕТ СН'!$F$12-'СЕТ СН'!$F$23</f>
        <v>-340.59296713000003</v>
      </c>
      <c r="P251" s="37">
        <f>SUMIFS(СВЦЭМ!$G$34:$G$777,СВЦЭМ!$A$34:$A$777,$A251,СВЦЭМ!$B$34:$B$777,P$225)+'СЕТ СН'!$F$12-'СЕТ СН'!$F$23</f>
        <v>-339.52534435999996</v>
      </c>
      <c r="Q251" s="37">
        <f>SUMIFS(СВЦЭМ!$G$34:$G$777,СВЦЭМ!$A$34:$A$777,$A251,СВЦЭМ!$B$34:$B$777,Q$225)+'СЕТ СН'!$F$12-'СЕТ СН'!$F$23</f>
        <v>-338.12927122999997</v>
      </c>
      <c r="R251" s="37">
        <f>SUMIFS(СВЦЭМ!$G$34:$G$777,СВЦЭМ!$A$34:$A$777,$A251,СВЦЭМ!$B$34:$B$777,R$225)+'СЕТ СН'!$F$12-'СЕТ СН'!$F$23</f>
        <v>-337.23377048999998</v>
      </c>
      <c r="S251" s="37">
        <f>SUMIFS(СВЦЭМ!$G$34:$G$777,СВЦЭМ!$A$34:$A$777,$A251,СВЦЭМ!$B$34:$B$777,S$225)+'СЕТ СН'!$F$12-'СЕТ СН'!$F$23</f>
        <v>-346.18068538</v>
      </c>
      <c r="T251" s="37">
        <f>SUMIFS(СВЦЭМ!$G$34:$G$777,СВЦЭМ!$A$34:$A$777,$A251,СВЦЭМ!$B$34:$B$777,T$225)+'СЕТ СН'!$F$12-'СЕТ СН'!$F$23</f>
        <v>-358.86647829000003</v>
      </c>
      <c r="U251" s="37">
        <f>SUMIFS(СВЦЭМ!$G$34:$G$777,СВЦЭМ!$A$34:$A$777,$A251,СВЦЭМ!$B$34:$B$777,U$225)+'СЕТ СН'!$F$12-'СЕТ СН'!$F$23</f>
        <v>-361.22741461999999</v>
      </c>
      <c r="V251" s="37">
        <f>SUMIFS(СВЦЭМ!$G$34:$G$777,СВЦЭМ!$A$34:$A$777,$A251,СВЦЭМ!$B$34:$B$777,V$225)+'СЕТ СН'!$F$12-'СЕТ СН'!$F$23</f>
        <v>-357.42641536999997</v>
      </c>
      <c r="W251" s="37">
        <f>SUMIFS(СВЦЭМ!$G$34:$G$777,СВЦЭМ!$A$34:$A$777,$A251,СВЦЭМ!$B$34:$B$777,W$225)+'СЕТ СН'!$F$12-'СЕТ СН'!$F$23</f>
        <v>-352.59315250999998</v>
      </c>
      <c r="X251" s="37">
        <f>SUMIFS(СВЦЭМ!$G$34:$G$777,СВЦЭМ!$A$34:$A$777,$A251,СВЦЭМ!$B$34:$B$777,X$225)+'СЕТ СН'!$F$12-'СЕТ СН'!$F$23</f>
        <v>-344.84656529</v>
      </c>
      <c r="Y251" s="37">
        <f>SUMIFS(СВЦЭМ!$G$34:$G$777,СВЦЭМ!$A$34:$A$777,$A251,СВЦЭМ!$B$34:$B$777,Y$225)+'СЕТ СН'!$F$12-'СЕТ СН'!$F$23</f>
        <v>-336.20059085000003</v>
      </c>
    </row>
    <row r="252" spans="1:25" ht="15.75" x14ac:dyDescent="0.2">
      <c r="A252" s="36">
        <f t="shared" si="6"/>
        <v>42762</v>
      </c>
      <c r="B252" s="37">
        <f>SUMIFS(СВЦЭМ!$G$34:$G$777,СВЦЭМ!$A$34:$A$777,$A252,СВЦЭМ!$B$34:$B$777,B$225)+'СЕТ СН'!$F$12-'СЕТ СН'!$F$23</f>
        <v>-340.42750682999997</v>
      </c>
      <c r="C252" s="37">
        <f>SUMIFS(СВЦЭМ!$G$34:$G$777,СВЦЭМ!$A$34:$A$777,$A252,СВЦЭМ!$B$34:$B$777,C$225)+'СЕТ СН'!$F$12-'СЕТ СН'!$F$23</f>
        <v>-331.83038210000001</v>
      </c>
      <c r="D252" s="37">
        <f>SUMIFS(СВЦЭМ!$G$34:$G$777,СВЦЭМ!$A$34:$A$777,$A252,СВЦЭМ!$B$34:$B$777,D$225)+'СЕТ СН'!$F$12-'СЕТ СН'!$F$23</f>
        <v>-326.78560282000001</v>
      </c>
      <c r="E252" s="37">
        <f>SUMIFS(СВЦЭМ!$G$34:$G$777,СВЦЭМ!$A$34:$A$777,$A252,СВЦЭМ!$B$34:$B$777,E$225)+'СЕТ СН'!$F$12-'СЕТ СН'!$F$23</f>
        <v>-318.68622128999999</v>
      </c>
      <c r="F252" s="37">
        <f>SUMIFS(СВЦЭМ!$G$34:$G$777,СВЦЭМ!$A$34:$A$777,$A252,СВЦЭМ!$B$34:$B$777,F$225)+'СЕТ СН'!$F$12-'СЕТ СН'!$F$23</f>
        <v>-315.66149329000001</v>
      </c>
      <c r="G252" s="37">
        <f>SUMIFS(СВЦЭМ!$G$34:$G$777,СВЦЭМ!$A$34:$A$777,$A252,СВЦЭМ!$B$34:$B$777,G$225)+'СЕТ СН'!$F$12-'СЕТ СН'!$F$23</f>
        <v>-315.8488964</v>
      </c>
      <c r="H252" s="37">
        <f>SUMIFS(СВЦЭМ!$G$34:$G$777,СВЦЭМ!$A$34:$A$777,$A252,СВЦЭМ!$B$34:$B$777,H$225)+'СЕТ СН'!$F$12-'СЕТ СН'!$F$23</f>
        <v>-325.21752366999999</v>
      </c>
      <c r="I252" s="37">
        <f>SUMIFS(СВЦЭМ!$G$34:$G$777,СВЦЭМ!$A$34:$A$777,$A252,СВЦЭМ!$B$34:$B$777,I$225)+'СЕТ СН'!$F$12-'СЕТ СН'!$F$23</f>
        <v>-338.30903373000001</v>
      </c>
      <c r="J252" s="37">
        <f>SUMIFS(СВЦЭМ!$G$34:$G$777,СВЦЭМ!$A$34:$A$777,$A252,СВЦЭМ!$B$34:$B$777,J$225)+'СЕТ СН'!$F$12-'СЕТ СН'!$F$23</f>
        <v>-346.89965760000001</v>
      </c>
      <c r="K252" s="37">
        <f>SUMIFS(СВЦЭМ!$G$34:$G$777,СВЦЭМ!$A$34:$A$777,$A252,СВЦЭМ!$B$34:$B$777,K$225)+'СЕТ СН'!$F$12-'СЕТ СН'!$F$23</f>
        <v>-351.61233580999999</v>
      </c>
      <c r="L252" s="37">
        <f>SUMIFS(СВЦЭМ!$G$34:$G$777,СВЦЭМ!$A$34:$A$777,$A252,СВЦЭМ!$B$34:$B$777,L$225)+'СЕТ СН'!$F$12-'СЕТ СН'!$F$23</f>
        <v>-353.68402927</v>
      </c>
      <c r="M252" s="37">
        <f>SUMIFS(СВЦЭМ!$G$34:$G$777,СВЦЭМ!$A$34:$A$777,$A252,СВЦЭМ!$B$34:$B$777,M$225)+'СЕТ СН'!$F$12-'СЕТ СН'!$F$23</f>
        <v>-350.98733821999997</v>
      </c>
      <c r="N252" s="37">
        <f>SUMIFS(СВЦЭМ!$G$34:$G$777,СВЦЭМ!$A$34:$A$777,$A252,СВЦЭМ!$B$34:$B$777,N$225)+'СЕТ СН'!$F$12-'СЕТ СН'!$F$23</f>
        <v>-344.90254243000004</v>
      </c>
      <c r="O252" s="37">
        <f>SUMIFS(СВЦЭМ!$G$34:$G$777,СВЦЭМ!$A$34:$A$777,$A252,СВЦЭМ!$B$34:$B$777,O$225)+'СЕТ СН'!$F$12-'СЕТ СН'!$F$23</f>
        <v>-341.18062279000003</v>
      </c>
      <c r="P252" s="37">
        <f>SUMIFS(СВЦЭМ!$G$34:$G$777,СВЦЭМ!$A$34:$A$777,$A252,СВЦЭМ!$B$34:$B$777,P$225)+'СЕТ СН'!$F$12-'СЕТ СН'!$F$23</f>
        <v>-339.15308764999997</v>
      </c>
      <c r="Q252" s="37">
        <f>SUMIFS(СВЦЭМ!$G$34:$G$777,СВЦЭМ!$A$34:$A$777,$A252,СВЦЭМ!$B$34:$B$777,Q$225)+'СЕТ СН'!$F$12-'СЕТ СН'!$F$23</f>
        <v>-337.15725997000004</v>
      </c>
      <c r="R252" s="37">
        <f>SUMIFS(СВЦЭМ!$G$34:$G$777,СВЦЭМ!$A$34:$A$777,$A252,СВЦЭМ!$B$34:$B$777,R$225)+'СЕТ СН'!$F$12-'СЕТ СН'!$F$23</f>
        <v>-337.87396089999999</v>
      </c>
      <c r="S252" s="37">
        <f>SUMIFS(СВЦЭМ!$G$34:$G$777,СВЦЭМ!$A$34:$A$777,$A252,СВЦЭМ!$B$34:$B$777,S$225)+'СЕТ СН'!$F$12-'СЕТ СН'!$F$23</f>
        <v>-341.38405757999999</v>
      </c>
      <c r="T252" s="37">
        <f>SUMIFS(СВЦЭМ!$G$34:$G$777,СВЦЭМ!$A$34:$A$777,$A252,СВЦЭМ!$B$34:$B$777,T$225)+'СЕТ СН'!$F$12-'СЕТ СН'!$F$23</f>
        <v>-353.07931463</v>
      </c>
      <c r="U252" s="37">
        <f>SUMIFS(СВЦЭМ!$G$34:$G$777,СВЦЭМ!$A$34:$A$777,$A252,СВЦЭМ!$B$34:$B$777,U$225)+'СЕТ СН'!$F$12-'СЕТ СН'!$F$23</f>
        <v>-356.37224355000001</v>
      </c>
      <c r="V252" s="37">
        <f>SUMIFS(СВЦЭМ!$G$34:$G$777,СВЦЭМ!$A$34:$A$777,$A252,СВЦЭМ!$B$34:$B$777,V$225)+'СЕТ СН'!$F$12-'СЕТ СН'!$F$23</f>
        <v>-351.97867318999999</v>
      </c>
      <c r="W252" s="37">
        <f>SUMIFS(СВЦЭМ!$G$34:$G$777,СВЦЭМ!$A$34:$A$777,$A252,СВЦЭМ!$B$34:$B$777,W$225)+'СЕТ СН'!$F$12-'СЕТ СН'!$F$23</f>
        <v>-348.53524413000002</v>
      </c>
      <c r="X252" s="37">
        <f>SUMIFS(СВЦЭМ!$G$34:$G$777,СВЦЭМ!$A$34:$A$777,$A252,СВЦЭМ!$B$34:$B$777,X$225)+'СЕТ СН'!$F$12-'СЕТ СН'!$F$23</f>
        <v>-343.40725609000003</v>
      </c>
      <c r="Y252" s="37">
        <f>SUMIFS(СВЦЭМ!$G$34:$G$777,СВЦЭМ!$A$34:$A$777,$A252,СВЦЭМ!$B$34:$B$777,Y$225)+'СЕТ СН'!$F$12-'СЕТ СН'!$F$23</f>
        <v>-334.04032531999997</v>
      </c>
    </row>
    <row r="253" spans="1:25" ht="15.75" x14ac:dyDescent="0.2">
      <c r="A253" s="36">
        <f t="shared" si="6"/>
        <v>42763</v>
      </c>
      <c r="B253" s="37">
        <f>SUMIFS(СВЦЭМ!$G$34:$G$777,СВЦЭМ!$A$34:$A$777,$A253,СВЦЭМ!$B$34:$B$777,B$225)+'СЕТ СН'!$F$12-'СЕТ СН'!$F$23</f>
        <v>-342.72250647999999</v>
      </c>
      <c r="C253" s="37">
        <f>SUMIFS(СВЦЭМ!$G$34:$G$777,СВЦЭМ!$A$34:$A$777,$A253,СВЦЭМ!$B$34:$B$777,C$225)+'СЕТ СН'!$F$12-'СЕТ СН'!$F$23</f>
        <v>-335.96823971000003</v>
      </c>
      <c r="D253" s="37">
        <f>SUMIFS(СВЦЭМ!$G$34:$G$777,СВЦЭМ!$A$34:$A$777,$A253,СВЦЭМ!$B$34:$B$777,D$225)+'СЕТ СН'!$F$12-'СЕТ СН'!$F$23</f>
        <v>-330.57847287999999</v>
      </c>
      <c r="E253" s="37">
        <f>SUMIFS(СВЦЭМ!$G$34:$G$777,СВЦЭМ!$A$34:$A$777,$A253,СВЦЭМ!$B$34:$B$777,E$225)+'СЕТ СН'!$F$12-'СЕТ СН'!$F$23</f>
        <v>-326.86544097000001</v>
      </c>
      <c r="F253" s="37">
        <f>SUMIFS(СВЦЭМ!$G$34:$G$777,СВЦЭМ!$A$34:$A$777,$A253,СВЦЭМ!$B$34:$B$777,F$225)+'СЕТ СН'!$F$12-'СЕТ СН'!$F$23</f>
        <v>-327.07886816999996</v>
      </c>
      <c r="G253" s="37">
        <f>SUMIFS(СВЦЭМ!$G$34:$G$777,СВЦЭМ!$A$34:$A$777,$A253,СВЦЭМ!$B$34:$B$777,G$225)+'СЕТ СН'!$F$12-'СЕТ СН'!$F$23</f>
        <v>-329.13933787999997</v>
      </c>
      <c r="H253" s="37">
        <f>SUMIFS(СВЦЭМ!$G$34:$G$777,СВЦЭМ!$A$34:$A$777,$A253,СВЦЭМ!$B$34:$B$777,H$225)+'СЕТ СН'!$F$12-'СЕТ СН'!$F$23</f>
        <v>-334.30709903000002</v>
      </c>
      <c r="I253" s="37">
        <f>SUMIFS(СВЦЭМ!$G$34:$G$777,СВЦЭМ!$A$34:$A$777,$A253,СВЦЭМ!$B$34:$B$777,I$225)+'СЕТ СН'!$F$12-'СЕТ СН'!$F$23</f>
        <v>-339.32481579</v>
      </c>
      <c r="J253" s="37">
        <f>SUMIFS(СВЦЭМ!$G$34:$G$777,СВЦЭМ!$A$34:$A$777,$A253,СВЦЭМ!$B$34:$B$777,J$225)+'СЕТ СН'!$F$12-'СЕТ СН'!$F$23</f>
        <v>-344.87528940000004</v>
      </c>
      <c r="K253" s="37">
        <f>SUMIFS(СВЦЭМ!$G$34:$G$777,СВЦЭМ!$A$34:$A$777,$A253,СВЦЭМ!$B$34:$B$777,K$225)+'СЕТ СН'!$F$12-'СЕТ СН'!$F$23</f>
        <v>-351.80752744</v>
      </c>
      <c r="L253" s="37">
        <f>SUMIFS(СВЦЭМ!$G$34:$G$777,СВЦЭМ!$A$34:$A$777,$A253,СВЦЭМ!$B$34:$B$777,L$225)+'СЕТ СН'!$F$12-'СЕТ СН'!$F$23</f>
        <v>-357.62006246999999</v>
      </c>
      <c r="M253" s="37">
        <f>SUMIFS(СВЦЭМ!$G$34:$G$777,СВЦЭМ!$A$34:$A$777,$A253,СВЦЭМ!$B$34:$B$777,M$225)+'СЕТ СН'!$F$12-'СЕТ СН'!$F$23</f>
        <v>-357.02287905000003</v>
      </c>
      <c r="N253" s="37">
        <f>SUMIFS(СВЦЭМ!$G$34:$G$777,СВЦЭМ!$A$34:$A$777,$A253,СВЦЭМ!$B$34:$B$777,N$225)+'СЕТ СН'!$F$12-'СЕТ СН'!$F$23</f>
        <v>-352.95973266999999</v>
      </c>
      <c r="O253" s="37">
        <f>SUMIFS(СВЦЭМ!$G$34:$G$777,СВЦЭМ!$A$34:$A$777,$A253,СВЦЭМ!$B$34:$B$777,O$225)+'СЕТ СН'!$F$12-'СЕТ СН'!$F$23</f>
        <v>-349.50179341</v>
      </c>
      <c r="P253" s="37">
        <f>SUMIFS(СВЦЭМ!$G$34:$G$777,СВЦЭМ!$A$34:$A$777,$A253,СВЦЭМ!$B$34:$B$777,P$225)+'СЕТ СН'!$F$12-'СЕТ СН'!$F$23</f>
        <v>-347.08197054999999</v>
      </c>
      <c r="Q253" s="37">
        <f>SUMIFS(СВЦЭМ!$G$34:$G$777,СВЦЭМ!$A$34:$A$777,$A253,СВЦЭМ!$B$34:$B$777,Q$225)+'СЕТ СН'!$F$12-'СЕТ СН'!$F$23</f>
        <v>-345.49757669999997</v>
      </c>
      <c r="R253" s="37">
        <f>SUMIFS(СВЦЭМ!$G$34:$G$777,СВЦЭМ!$A$34:$A$777,$A253,СВЦЭМ!$B$34:$B$777,R$225)+'СЕТ СН'!$F$12-'СЕТ СН'!$F$23</f>
        <v>-345.22148972000002</v>
      </c>
      <c r="S253" s="37">
        <f>SUMIFS(СВЦЭМ!$G$34:$G$777,СВЦЭМ!$A$34:$A$777,$A253,СВЦЭМ!$B$34:$B$777,S$225)+'СЕТ СН'!$F$12-'СЕТ СН'!$F$23</f>
        <v>-350.84872128000001</v>
      </c>
      <c r="T253" s="37">
        <f>SUMIFS(СВЦЭМ!$G$34:$G$777,СВЦЭМ!$A$34:$A$777,$A253,СВЦЭМ!$B$34:$B$777,T$225)+'СЕТ СН'!$F$12-'СЕТ СН'!$F$23</f>
        <v>-358.99472871</v>
      </c>
      <c r="U253" s="37">
        <f>SUMIFS(СВЦЭМ!$G$34:$G$777,СВЦЭМ!$A$34:$A$777,$A253,СВЦЭМ!$B$34:$B$777,U$225)+'СЕТ СН'!$F$12-'СЕТ СН'!$F$23</f>
        <v>-361.32725596</v>
      </c>
      <c r="V253" s="37">
        <f>SUMIFS(СВЦЭМ!$G$34:$G$777,СВЦЭМ!$A$34:$A$777,$A253,СВЦЭМ!$B$34:$B$777,V$225)+'СЕТ СН'!$F$12-'СЕТ СН'!$F$23</f>
        <v>-359.74210642000003</v>
      </c>
      <c r="W253" s="37">
        <f>SUMIFS(СВЦЭМ!$G$34:$G$777,СВЦЭМ!$A$34:$A$777,$A253,СВЦЭМ!$B$34:$B$777,W$225)+'СЕТ СН'!$F$12-'СЕТ СН'!$F$23</f>
        <v>-356.21622150999997</v>
      </c>
      <c r="X253" s="37">
        <f>SUMIFS(СВЦЭМ!$G$34:$G$777,СВЦЭМ!$A$34:$A$777,$A253,СВЦЭМ!$B$34:$B$777,X$225)+'СЕТ СН'!$F$12-'СЕТ СН'!$F$23</f>
        <v>-349.48716093999997</v>
      </c>
      <c r="Y253" s="37">
        <f>SUMIFS(СВЦЭМ!$G$34:$G$777,СВЦЭМ!$A$34:$A$777,$A253,СВЦЭМ!$B$34:$B$777,Y$225)+'СЕТ СН'!$F$12-'СЕТ СН'!$F$23</f>
        <v>-339.41315317999999</v>
      </c>
    </row>
    <row r="254" spans="1:25" ht="15.75" x14ac:dyDescent="0.2">
      <c r="A254" s="36">
        <f t="shared" si="6"/>
        <v>42764</v>
      </c>
      <c r="B254" s="37">
        <f>SUMIFS(СВЦЭМ!$G$34:$G$777,СВЦЭМ!$A$34:$A$777,$A254,СВЦЭМ!$B$34:$B$777,B$225)+'СЕТ СН'!$F$12-'СЕТ СН'!$F$23</f>
        <v>-329.08896247000001</v>
      </c>
      <c r="C254" s="37">
        <f>SUMIFS(СВЦЭМ!$G$34:$G$777,СВЦЭМ!$A$34:$A$777,$A254,СВЦЭМ!$B$34:$B$777,C$225)+'СЕТ СН'!$F$12-'СЕТ СН'!$F$23</f>
        <v>-322.84757599</v>
      </c>
      <c r="D254" s="37">
        <f>SUMIFS(СВЦЭМ!$G$34:$G$777,СВЦЭМ!$A$34:$A$777,$A254,СВЦЭМ!$B$34:$B$777,D$225)+'СЕТ СН'!$F$12-'СЕТ СН'!$F$23</f>
        <v>-320.33525967999998</v>
      </c>
      <c r="E254" s="37">
        <f>SUMIFS(СВЦЭМ!$G$34:$G$777,СВЦЭМ!$A$34:$A$777,$A254,СВЦЭМ!$B$34:$B$777,E$225)+'СЕТ СН'!$F$12-'СЕТ СН'!$F$23</f>
        <v>-318.99318978999997</v>
      </c>
      <c r="F254" s="37">
        <f>SUMIFS(СВЦЭМ!$G$34:$G$777,СВЦЭМ!$A$34:$A$777,$A254,СВЦЭМ!$B$34:$B$777,F$225)+'СЕТ СН'!$F$12-'СЕТ СН'!$F$23</f>
        <v>-318.77855663000003</v>
      </c>
      <c r="G254" s="37">
        <f>SUMIFS(СВЦЭМ!$G$34:$G$777,СВЦЭМ!$A$34:$A$777,$A254,СВЦЭМ!$B$34:$B$777,G$225)+'СЕТ СН'!$F$12-'СЕТ СН'!$F$23</f>
        <v>-320.03268974000002</v>
      </c>
      <c r="H254" s="37">
        <f>SUMIFS(СВЦЭМ!$G$34:$G$777,СВЦЭМ!$A$34:$A$777,$A254,СВЦЭМ!$B$34:$B$777,H$225)+'СЕТ СН'!$F$12-'СЕТ СН'!$F$23</f>
        <v>-320.78098832000001</v>
      </c>
      <c r="I254" s="37">
        <f>SUMIFS(СВЦЭМ!$G$34:$G$777,СВЦЭМ!$A$34:$A$777,$A254,СВЦЭМ!$B$34:$B$777,I$225)+'СЕТ СН'!$F$12-'СЕТ СН'!$F$23</f>
        <v>-326.40267731</v>
      </c>
      <c r="J254" s="37">
        <f>SUMIFS(СВЦЭМ!$G$34:$G$777,СВЦЭМ!$A$34:$A$777,$A254,СВЦЭМ!$B$34:$B$777,J$225)+'СЕТ СН'!$F$12-'СЕТ СН'!$F$23</f>
        <v>-332.26755138999999</v>
      </c>
      <c r="K254" s="37">
        <f>SUMIFS(СВЦЭМ!$G$34:$G$777,СВЦЭМ!$A$34:$A$777,$A254,СВЦЭМ!$B$34:$B$777,K$225)+'СЕТ СН'!$F$12-'СЕТ СН'!$F$23</f>
        <v>-346.73306377</v>
      </c>
      <c r="L254" s="37">
        <f>SUMIFS(СВЦЭМ!$G$34:$G$777,СВЦЭМ!$A$34:$A$777,$A254,СВЦЭМ!$B$34:$B$777,L$225)+'СЕТ СН'!$F$12-'СЕТ СН'!$F$23</f>
        <v>-359.18083363</v>
      </c>
      <c r="M254" s="37">
        <f>SUMIFS(СВЦЭМ!$G$34:$G$777,СВЦЭМ!$A$34:$A$777,$A254,СВЦЭМ!$B$34:$B$777,M$225)+'СЕТ СН'!$F$12-'СЕТ СН'!$F$23</f>
        <v>-360.46167371000001</v>
      </c>
      <c r="N254" s="37">
        <f>SUMIFS(СВЦЭМ!$G$34:$G$777,СВЦЭМ!$A$34:$A$777,$A254,СВЦЭМ!$B$34:$B$777,N$225)+'СЕТ СН'!$F$12-'СЕТ СН'!$F$23</f>
        <v>-358.06923596000001</v>
      </c>
      <c r="O254" s="37">
        <f>SUMIFS(СВЦЭМ!$G$34:$G$777,СВЦЭМ!$A$34:$A$777,$A254,СВЦЭМ!$B$34:$B$777,O$225)+'СЕТ СН'!$F$12-'СЕТ СН'!$F$23</f>
        <v>-354.35773697000002</v>
      </c>
      <c r="P254" s="37">
        <f>SUMIFS(СВЦЭМ!$G$34:$G$777,СВЦЭМ!$A$34:$A$777,$A254,СВЦЭМ!$B$34:$B$777,P$225)+'СЕТ СН'!$F$12-'СЕТ СН'!$F$23</f>
        <v>-351.45252225000002</v>
      </c>
      <c r="Q254" s="37">
        <f>SUMIFS(СВЦЭМ!$G$34:$G$777,СВЦЭМ!$A$34:$A$777,$A254,СВЦЭМ!$B$34:$B$777,Q$225)+'СЕТ СН'!$F$12-'СЕТ СН'!$F$23</f>
        <v>-347.17418628999997</v>
      </c>
      <c r="R254" s="37">
        <f>SUMIFS(СВЦЭМ!$G$34:$G$777,СВЦЭМ!$A$34:$A$777,$A254,СВЦЭМ!$B$34:$B$777,R$225)+'СЕТ СН'!$F$12-'СЕТ СН'!$F$23</f>
        <v>-346.82701111</v>
      </c>
      <c r="S254" s="37">
        <f>SUMIFS(СВЦЭМ!$G$34:$G$777,СВЦЭМ!$A$34:$A$777,$A254,СВЦЭМ!$B$34:$B$777,S$225)+'СЕТ СН'!$F$12-'СЕТ СН'!$F$23</f>
        <v>-352.03389042000003</v>
      </c>
      <c r="T254" s="37">
        <f>SUMIFS(СВЦЭМ!$G$34:$G$777,СВЦЭМ!$A$34:$A$777,$A254,СВЦЭМ!$B$34:$B$777,T$225)+'СЕТ СН'!$F$12-'СЕТ СН'!$F$23</f>
        <v>-360.36244203000001</v>
      </c>
      <c r="U254" s="37">
        <f>SUMIFS(СВЦЭМ!$G$34:$G$777,СВЦЭМ!$A$34:$A$777,$A254,СВЦЭМ!$B$34:$B$777,U$225)+'СЕТ СН'!$F$12-'СЕТ СН'!$F$23</f>
        <v>-362.15160660999999</v>
      </c>
      <c r="V254" s="37">
        <f>SUMIFS(СВЦЭМ!$G$34:$G$777,СВЦЭМ!$A$34:$A$777,$A254,СВЦЭМ!$B$34:$B$777,V$225)+'СЕТ СН'!$F$12-'СЕТ СН'!$F$23</f>
        <v>-361.18902785</v>
      </c>
      <c r="W254" s="37">
        <f>SUMIFS(СВЦЭМ!$G$34:$G$777,СВЦЭМ!$A$34:$A$777,$A254,СВЦЭМ!$B$34:$B$777,W$225)+'СЕТ СН'!$F$12-'СЕТ СН'!$F$23</f>
        <v>-358.89921019999997</v>
      </c>
      <c r="X254" s="37">
        <f>SUMIFS(СВЦЭМ!$G$34:$G$777,СВЦЭМ!$A$34:$A$777,$A254,СВЦЭМ!$B$34:$B$777,X$225)+'СЕТ СН'!$F$12-'СЕТ СН'!$F$23</f>
        <v>-353.04326334999996</v>
      </c>
      <c r="Y254" s="37">
        <f>SUMIFS(СВЦЭМ!$G$34:$G$777,СВЦЭМ!$A$34:$A$777,$A254,СВЦЭМ!$B$34:$B$777,Y$225)+'СЕТ СН'!$F$12-'СЕТ СН'!$F$23</f>
        <v>-342.29835439999999</v>
      </c>
    </row>
    <row r="255" spans="1:25" ht="15.75" x14ac:dyDescent="0.2">
      <c r="A255" s="36">
        <f t="shared" si="6"/>
        <v>42765</v>
      </c>
      <c r="B255" s="37">
        <f>SUMIFS(СВЦЭМ!$G$34:$G$777,СВЦЭМ!$A$34:$A$777,$A255,СВЦЭМ!$B$34:$B$777,B$225)+'СЕТ СН'!$F$12-'СЕТ СН'!$F$23</f>
        <v>-324.92184259999999</v>
      </c>
      <c r="C255" s="37">
        <f>SUMIFS(СВЦЭМ!$G$34:$G$777,СВЦЭМ!$A$34:$A$777,$A255,СВЦЭМ!$B$34:$B$777,C$225)+'СЕТ СН'!$F$12-'СЕТ СН'!$F$23</f>
        <v>-315.78724440000002</v>
      </c>
      <c r="D255" s="37">
        <f>SUMIFS(СВЦЭМ!$G$34:$G$777,СВЦЭМ!$A$34:$A$777,$A255,СВЦЭМ!$B$34:$B$777,D$225)+'СЕТ СН'!$F$12-'СЕТ СН'!$F$23</f>
        <v>-311.39072088</v>
      </c>
      <c r="E255" s="37">
        <f>SUMIFS(СВЦЭМ!$G$34:$G$777,СВЦЭМ!$A$34:$A$777,$A255,СВЦЭМ!$B$34:$B$777,E$225)+'СЕТ СН'!$F$12-'СЕТ СН'!$F$23</f>
        <v>-308.68304010000003</v>
      </c>
      <c r="F255" s="37">
        <f>SUMIFS(СВЦЭМ!$G$34:$G$777,СВЦЭМ!$A$34:$A$777,$A255,СВЦЭМ!$B$34:$B$777,F$225)+'СЕТ СН'!$F$12-'СЕТ СН'!$F$23</f>
        <v>-308.68752322</v>
      </c>
      <c r="G255" s="37">
        <f>SUMIFS(СВЦЭМ!$G$34:$G$777,СВЦЭМ!$A$34:$A$777,$A255,СВЦЭМ!$B$34:$B$777,G$225)+'СЕТ СН'!$F$12-'СЕТ СН'!$F$23</f>
        <v>-311.95510216999998</v>
      </c>
      <c r="H255" s="37">
        <f>SUMIFS(СВЦЭМ!$G$34:$G$777,СВЦЭМ!$A$34:$A$777,$A255,СВЦЭМ!$B$34:$B$777,H$225)+'СЕТ СН'!$F$12-'СЕТ СН'!$F$23</f>
        <v>-326.79717685000003</v>
      </c>
      <c r="I255" s="37">
        <f>SUMIFS(СВЦЭМ!$G$34:$G$777,СВЦЭМ!$A$34:$A$777,$A255,СВЦЭМ!$B$34:$B$777,I$225)+'СЕТ СН'!$F$12-'СЕТ СН'!$F$23</f>
        <v>-342.19068000999999</v>
      </c>
      <c r="J255" s="37">
        <f>SUMIFS(СВЦЭМ!$G$34:$G$777,СВЦЭМ!$A$34:$A$777,$A255,СВЦЭМ!$B$34:$B$777,J$225)+'СЕТ СН'!$F$12-'СЕТ СН'!$F$23</f>
        <v>-350.63999147999999</v>
      </c>
      <c r="K255" s="37">
        <f>SUMIFS(СВЦЭМ!$G$34:$G$777,СВЦЭМ!$A$34:$A$777,$A255,СВЦЭМ!$B$34:$B$777,K$225)+'СЕТ СН'!$F$12-'СЕТ СН'!$F$23</f>
        <v>-357.30718701000001</v>
      </c>
      <c r="L255" s="37">
        <f>SUMIFS(СВЦЭМ!$G$34:$G$777,СВЦЭМ!$A$34:$A$777,$A255,СВЦЭМ!$B$34:$B$777,L$225)+'СЕТ СН'!$F$12-'СЕТ СН'!$F$23</f>
        <v>-359.74541249999999</v>
      </c>
      <c r="M255" s="37">
        <f>SUMIFS(СВЦЭМ!$G$34:$G$777,СВЦЭМ!$A$34:$A$777,$A255,СВЦЭМ!$B$34:$B$777,M$225)+'СЕТ СН'!$F$12-'СЕТ СН'!$F$23</f>
        <v>-356.52254525000001</v>
      </c>
      <c r="N255" s="37">
        <f>SUMIFS(СВЦЭМ!$G$34:$G$777,СВЦЭМ!$A$34:$A$777,$A255,СВЦЭМ!$B$34:$B$777,N$225)+'СЕТ СН'!$F$12-'СЕТ СН'!$F$23</f>
        <v>-351.33277269000001</v>
      </c>
      <c r="O255" s="37">
        <f>SUMIFS(СВЦЭМ!$G$34:$G$777,СВЦЭМ!$A$34:$A$777,$A255,СВЦЭМ!$B$34:$B$777,O$225)+'СЕТ СН'!$F$12-'СЕТ СН'!$F$23</f>
        <v>-349.02083669000001</v>
      </c>
      <c r="P255" s="37">
        <f>SUMIFS(СВЦЭМ!$G$34:$G$777,СВЦЭМ!$A$34:$A$777,$A255,СВЦЭМ!$B$34:$B$777,P$225)+'СЕТ СН'!$F$12-'СЕТ СН'!$F$23</f>
        <v>-345.52387930999998</v>
      </c>
      <c r="Q255" s="37">
        <f>SUMIFS(СВЦЭМ!$G$34:$G$777,СВЦЭМ!$A$34:$A$777,$A255,СВЦЭМ!$B$34:$B$777,Q$225)+'СЕТ СН'!$F$12-'СЕТ СН'!$F$23</f>
        <v>-343.75972783999998</v>
      </c>
      <c r="R255" s="37">
        <f>SUMIFS(СВЦЭМ!$G$34:$G$777,СВЦЭМ!$A$34:$A$777,$A255,СВЦЭМ!$B$34:$B$777,R$225)+'СЕТ СН'!$F$12-'СЕТ СН'!$F$23</f>
        <v>-344.22708986999999</v>
      </c>
      <c r="S255" s="37">
        <f>SUMIFS(СВЦЭМ!$G$34:$G$777,СВЦЭМ!$A$34:$A$777,$A255,СВЦЭМ!$B$34:$B$777,S$225)+'СЕТ СН'!$F$12-'СЕТ СН'!$F$23</f>
        <v>-348.94863444999999</v>
      </c>
      <c r="T255" s="37">
        <f>SUMIFS(СВЦЭМ!$G$34:$G$777,СВЦЭМ!$A$34:$A$777,$A255,СВЦЭМ!$B$34:$B$777,T$225)+'СЕТ СН'!$F$12-'СЕТ СН'!$F$23</f>
        <v>-358.51792768999996</v>
      </c>
      <c r="U255" s="37">
        <f>SUMIFS(СВЦЭМ!$G$34:$G$777,СВЦЭМ!$A$34:$A$777,$A255,СВЦЭМ!$B$34:$B$777,U$225)+'СЕТ СН'!$F$12-'СЕТ СН'!$F$23</f>
        <v>-361.3957671</v>
      </c>
      <c r="V255" s="37">
        <f>SUMIFS(СВЦЭМ!$G$34:$G$777,СВЦЭМ!$A$34:$A$777,$A255,СВЦЭМ!$B$34:$B$777,V$225)+'СЕТ СН'!$F$12-'СЕТ СН'!$F$23</f>
        <v>-357.71645494000001</v>
      </c>
      <c r="W255" s="37">
        <f>SUMIFS(СВЦЭМ!$G$34:$G$777,СВЦЭМ!$A$34:$A$777,$A255,СВЦЭМ!$B$34:$B$777,W$225)+'СЕТ СН'!$F$12-'СЕТ СН'!$F$23</f>
        <v>-352.77045441999996</v>
      </c>
      <c r="X255" s="37">
        <f>SUMIFS(СВЦЭМ!$G$34:$G$777,СВЦЭМ!$A$34:$A$777,$A255,СВЦЭМ!$B$34:$B$777,X$225)+'СЕТ СН'!$F$12-'СЕТ СН'!$F$23</f>
        <v>-347.41359897999996</v>
      </c>
      <c r="Y255" s="37">
        <f>SUMIFS(СВЦЭМ!$G$34:$G$777,СВЦЭМ!$A$34:$A$777,$A255,СВЦЭМ!$B$34:$B$777,Y$225)+'СЕТ СН'!$F$12-'СЕТ СН'!$F$23</f>
        <v>-336.06411531000003</v>
      </c>
    </row>
    <row r="256" spans="1:25" ht="15.75" x14ac:dyDescent="0.2">
      <c r="A256" s="36">
        <f t="shared" si="6"/>
        <v>42766</v>
      </c>
      <c r="B256" s="37">
        <f>SUMIFS(СВЦЭМ!$G$34:$G$777,СВЦЭМ!$A$34:$A$777,$A256,СВЦЭМ!$B$34:$B$777,B$225)+'СЕТ СН'!$F$12-'СЕТ СН'!$F$23</f>
        <v>-325.48703783999997</v>
      </c>
      <c r="C256" s="37">
        <f>SUMIFS(СВЦЭМ!$G$34:$G$777,СВЦЭМ!$A$34:$A$777,$A256,СВЦЭМ!$B$34:$B$777,C$225)+'СЕТ СН'!$F$12-'СЕТ СН'!$F$23</f>
        <v>-315.57780502000003</v>
      </c>
      <c r="D256" s="37">
        <f>SUMIFS(СВЦЭМ!$G$34:$G$777,СВЦЭМ!$A$34:$A$777,$A256,СВЦЭМ!$B$34:$B$777,D$225)+'СЕТ СН'!$F$12-'СЕТ СН'!$F$23</f>
        <v>-310.30003196000001</v>
      </c>
      <c r="E256" s="37">
        <f>SUMIFS(СВЦЭМ!$G$34:$G$777,СВЦЭМ!$A$34:$A$777,$A256,СВЦЭМ!$B$34:$B$777,E$225)+'СЕТ СН'!$F$12-'СЕТ СН'!$F$23</f>
        <v>-308.46110393999999</v>
      </c>
      <c r="F256" s="37">
        <f>SUMIFS(СВЦЭМ!$G$34:$G$777,СВЦЭМ!$A$34:$A$777,$A256,СВЦЭМ!$B$34:$B$777,F$225)+'СЕТ СН'!$F$12-'СЕТ СН'!$F$23</f>
        <v>-309.23502246999999</v>
      </c>
      <c r="G256" s="37">
        <f>SUMIFS(СВЦЭМ!$G$34:$G$777,СВЦЭМ!$A$34:$A$777,$A256,СВЦЭМ!$B$34:$B$777,G$225)+'СЕТ СН'!$F$12-'СЕТ СН'!$F$23</f>
        <v>-312.82002007</v>
      </c>
      <c r="H256" s="37">
        <f>SUMIFS(СВЦЭМ!$G$34:$G$777,СВЦЭМ!$A$34:$A$777,$A256,СВЦЭМ!$B$34:$B$777,H$225)+'СЕТ СН'!$F$12-'СЕТ СН'!$F$23</f>
        <v>-327.23951303000001</v>
      </c>
      <c r="I256" s="37">
        <f>SUMIFS(СВЦЭМ!$G$34:$G$777,СВЦЭМ!$A$34:$A$777,$A256,СВЦЭМ!$B$34:$B$777,I$225)+'СЕТ СН'!$F$12-'СЕТ СН'!$F$23</f>
        <v>-341.05528949000001</v>
      </c>
      <c r="J256" s="37">
        <f>SUMIFS(СВЦЭМ!$G$34:$G$777,СВЦЭМ!$A$34:$A$777,$A256,СВЦЭМ!$B$34:$B$777,J$225)+'СЕТ СН'!$F$12-'СЕТ СН'!$F$23</f>
        <v>-349.41488916000003</v>
      </c>
      <c r="K256" s="37">
        <f>SUMIFS(СВЦЭМ!$G$34:$G$777,СВЦЭМ!$A$34:$A$777,$A256,СВЦЭМ!$B$34:$B$777,K$225)+'СЕТ СН'!$F$12-'СЕТ СН'!$F$23</f>
        <v>-355.89267785999999</v>
      </c>
      <c r="L256" s="37">
        <f>SUMIFS(СВЦЭМ!$G$34:$G$777,СВЦЭМ!$A$34:$A$777,$A256,СВЦЭМ!$B$34:$B$777,L$225)+'СЕТ СН'!$F$12-'СЕТ СН'!$F$23</f>
        <v>-356.75855274000003</v>
      </c>
      <c r="M256" s="37">
        <f>SUMIFS(СВЦЭМ!$G$34:$G$777,СВЦЭМ!$A$34:$A$777,$A256,СВЦЭМ!$B$34:$B$777,M$225)+'СЕТ СН'!$F$12-'СЕТ СН'!$F$23</f>
        <v>-355.47327415000001</v>
      </c>
      <c r="N256" s="37">
        <f>SUMIFS(СВЦЭМ!$G$34:$G$777,СВЦЭМ!$A$34:$A$777,$A256,СВЦЭМ!$B$34:$B$777,N$225)+'СЕТ СН'!$F$12-'СЕТ СН'!$F$23</f>
        <v>-349.95212534000001</v>
      </c>
      <c r="O256" s="37">
        <f>SUMIFS(СВЦЭМ!$G$34:$G$777,СВЦЭМ!$A$34:$A$777,$A256,СВЦЭМ!$B$34:$B$777,O$225)+'СЕТ СН'!$F$12-'СЕТ СН'!$F$23</f>
        <v>-348.89587710000001</v>
      </c>
      <c r="P256" s="37">
        <f>SUMIFS(СВЦЭМ!$G$34:$G$777,СВЦЭМ!$A$34:$A$777,$A256,СВЦЭМ!$B$34:$B$777,P$225)+'СЕТ СН'!$F$12-'СЕТ СН'!$F$23</f>
        <v>-345.44099141000004</v>
      </c>
      <c r="Q256" s="37">
        <f>SUMIFS(СВЦЭМ!$G$34:$G$777,СВЦЭМ!$A$34:$A$777,$A256,СВЦЭМ!$B$34:$B$777,Q$225)+'СЕТ СН'!$F$12-'СЕТ СН'!$F$23</f>
        <v>-343.04863254999998</v>
      </c>
      <c r="R256" s="37">
        <f>SUMIFS(СВЦЭМ!$G$34:$G$777,СВЦЭМ!$A$34:$A$777,$A256,СВЦЭМ!$B$34:$B$777,R$225)+'СЕТ СН'!$F$12-'СЕТ СН'!$F$23</f>
        <v>-342.12207153999998</v>
      </c>
      <c r="S256" s="37">
        <f>SUMIFS(СВЦЭМ!$G$34:$G$777,СВЦЭМ!$A$34:$A$777,$A256,СВЦЭМ!$B$34:$B$777,S$225)+'СЕТ СН'!$F$12-'СЕТ СН'!$F$23</f>
        <v>-346.68795954000001</v>
      </c>
      <c r="T256" s="37">
        <f>SUMIFS(СВЦЭМ!$G$34:$G$777,СВЦЭМ!$A$34:$A$777,$A256,СВЦЭМ!$B$34:$B$777,T$225)+'СЕТ СН'!$F$12-'СЕТ СН'!$F$23</f>
        <v>-358.69541734000001</v>
      </c>
      <c r="U256" s="37">
        <f>SUMIFS(СВЦЭМ!$G$34:$G$777,СВЦЭМ!$A$34:$A$777,$A256,СВЦЭМ!$B$34:$B$777,U$225)+'СЕТ СН'!$F$12-'СЕТ СН'!$F$23</f>
        <v>-361.99285243999998</v>
      </c>
      <c r="V256" s="37">
        <f>SUMIFS(СВЦЭМ!$G$34:$G$777,СВЦЭМ!$A$34:$A$777,$A256,СВЦЭМ!$B$34:$B$777,V$225)+'СЕТ СН'!$F$12-'СЕТ СН'!$F$23</f>
        <v>-357.94018487</v>
      </c>
      <c r="W256" s="37">
        <f>SUMIFS(СВЦЭМ!$G$34:$G$777,СВЦЭМ!$A$34:$A$777,$A256,СВЦЭМ!$B$34:$B$777,W$225)+'СЕТ СН'!$F$12-'СЕТ СН'!$F$23</f>
        <v>-353.80320674000001</v>
      </c>
      <c r="X256" s="37">
        <f>SUMIFS(СВЦЭМ!$G$34:$G$777,СВЦЭМ!$A$34:$A$777,$A256,СВЦЭМ!$B$34:$B$777,X$225)+'СЕТ СН'!$F$12-'СЕТ СН'!$F$23</f>
        <v>-347.02286601000003</v>
      </c>
      <c r="Y256" s="37">
        <f>SUMIFS(СВЦЭМ!$G$34:$G$777,СВЦЭМ!$A$34:$A$777,$A256,СВЦЭМ!$B$34:$B$777,Y$225)+'СЕТ СН'!$F$12-'СЕТ СН'!$F$23</f>
        <v>-336.00723476999997</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01.01.2017</v>
      </c>
      <c r="B261" s="37">
        <f>SUMIFS(СВЦЭМ!$H$34:$H$777,СВЦЭМ!$A$34:$A$777,$A261,СВЦЭМ!$B$34:$B$777,B$260)+'СЕТ СН'!$F$12-'СЕТ СН'!$F$23</f>
        <v>-133.78482646999998</v>
      </c>
      <c r="C261" s="37">
        <f>SUMIFS(СВЦЭМ!$H$34:$H$777,СВЦЭМ!$A$34:$A$777,$A261,СВЦЭМ!$B$34:$B$777,C$260)+'СЕТ СН'!$F$12-'СЕТ СН'!$F$23</f>
        <v>-136.91819258999999</v>
      </c>
      <c r="D261" s="37">
        <f>SUMIFS(СВЦЭМ!$H$34:$H$777,СВЦЭМ!$A$34:$A$777,$A261,СВЦЭМ!$B$34:$B$777,D$260)+'СЕТ СН'!$F$12-'СЕТ СН'!$F$23</f>
        <v>-124.14054265999999</v>
      </c>
      <c r="E261" s="37">
        <f>SUMIFS(СВЦЭМ!$H$34:$H$777,СВЦЭМ!$A$34:$A$777,$A261,СВЦЭМ!$B$34:$B$777,E$260)+'СЕТ СН'!$F$12-'СЕТ СН'!$F$23</f>
        <v>-112.91464144999998</v>
      </c>
      <c r="F261" s="37">
        <f>SUMIFS(СВЦЭМ!$H$34:$H$777,СВЦЭМ!$A$34:$A$777,$A261,СВЦЭМ!$B$34:$B$777,F$260)+'СЕТ СН'!$F$12-'СЕТ СН'!$F$23</f>
        <v>-107.09569305000002</v>
      </c>
      <c r="G261" s="37">
        <f>SUMIFS(СВЦЭМ!$H$34:$H$777,СВЦЭМ!$A$34:$A$777,$A261,СВЦЭМ!$B$34:$B$777,G$260)+'СЕТ СН'!$F$12-'СЕТ СН'!$F$23</f>
        <v>-105.14468748000002</v>
      </c>
      <c r="H261" s="37">
        <f>SUMIFS(СВЦЭМ!$H$34:$H$777,СВЦЭМ!$A$34:$A$777,$A261,СВЦЭМ!$B$34:$B$777,H$260)+'СЕТ СН'!$F$12-'СЕТ СН'!$F$23</f>
        <v>-113.55523312000003</v>
      </c>
      <c r="I261" s="37">
        <f>SUMIFS(СВЦЭМ!$H$34:$H$777,СВЦЭМ!$A$34:$A$777,$A261,СВЦЭМ!$B$34:$B$777,I$260)+'СЕТ СН'!$F$12-'СЕТ СН'!$F$23</f>
        <v>-128.18958748</v>
      </c>
      <c r="J261" s="37">
        <f>SUMIFS(СВЦЭМ!$H$34:$H$777,СВЦЭМ!$A$34:$A$777,$A261,СВЦЭМ!$B$34:$B$777,J$260)+'СЕТ СН'!$F$12-'СЕТ СН'!$F$23</f>
        <v>-149.85506922000002</v>
      </c>
      <c r="K261" s="37">
        <f>SUMIFS(СВЦЭМ!$H$34:$H$777,СВЦЭМ!$A$34:$A$777,$A261,СВЦЭМ!$B$34:$B$777,K$260)+'СЕТ СН'!$F$12-'СЕТ СН'!$F$23</f>
        <v>-162.22189874999998</v>
      </c>
      <c r="L261" s="37">
        <f>SUMIFS(СВЦЭМ!$H$34:$H$777,СВЦЭМ!$A$34:$A$777,$A261,СВЦЭМ!$B$34:$B$777,L$260)+'СЕТ СН'!$F$12-'СЕТ СН'!$F$23</f>
        <v>-177.99119725000003</v>
      </c>
      <c r="M261" s="37">
        <f>SUMIFS(СВЦЭМ!$H$34:$H$777,СВЦЭМ!$A$34:$A$777,$A261,СВЦЭМ!$B$34:$B$777,M$260)+'СЕТ СН'!$F$12-'СЕТ СН'!$F$23</f>
        <v>-184.08020407999999</v>
      </c>
      <c r="N261" s="37">
        <f>SUMIFS(СВЦЭМ!$H$34:$H$777,СВЦЭМ!$A$34:$A$777,$A261,СВЦЭМ!$B$34:$B$777,N$260)+'СЕТ СН'!$F$12-'СЕТ СН'!$F$23</f>
        <v>-182.14586765000001</v>
      </c>
      <c r="O261" s="37">
        <f>SUMIFS(СВЦЭМ!$H$34:$H$777,СВЦЭМ!$A$34:$A$777,$A261,СВЦЭМ!$B$34:$B$777,O$260)+'СЕТ СН'!$F$12-'СЕТ СН'!$F$23</f>
        <v>-179.59772121999998</v>
      </c>
      <c r="P261" s="37">
        <f>SUMIFS(СВЦЭМ!$H$34:$H$777,СВЦЭМ!$A$34:$A$777,$A261,СВЦЭМ!$B$34:$B$777,P$260)+'СЕТ СН'!$F$12-'СЕТ СН'!$F$23</f>
        <v>-173.58589099</v>
      </c>
      <c r="Q261" s="37">
        <f>SUMIFS(СВЦЭМ!$H$34:$H$777,СВЦЭМ!$A$34:$A$777,$A261,СВЦЭМ!$B$34:$B$777,Q$260)+'СЕТ СН'!$F$12-'СЕТ СН'!$F$23</f>
        <v>-168.85474520000002</v>
      </c>
      <c r="R261" s="37">
        <f>SUMIFS(СВЦЭМ!$H$34:$H$777,СВЦЭМ!$A$34:$A$777,$A261,СВЦЭМ!$B$34:$B$777,R$260)+'СЕТ СН'!$F$12-'СЕТ СН'!$F$23</f>
        <v>-172.50489054000002</v>
      </c>
      <c r="S261" s="37">
        <f>SUMIFS(СВЦЭМ!$H$34:$H$777,СВЦЭМ!$A$34:$A$777,$A261,СВЦЭМ!$B$34:$B$777,S$260)+'СЕТ СН'!$F$12-'СЕТ СН'!$F$23</f>
        <v>-187.88659281999998</v>
      </c>
      <c r="T261" s="37">
        <f>SUMIFS(СВЦЭМ!$H$34:$H$777,СВЦЭМ!$A$34:$A$777,$A261,СВЦЭМ!$B$34:$B$777,T$260)+'СЕТ СН'!$F$12-'СЕТ СН'!$F$23</f>
        <v>-192.15181473000001</v>
      </c>
      <c r="U261" s="37">
        <f>SUMIFS(СВЦЭМ!$H$34:$H$777,СВЦЭМ!$A$34:$A$777,$A261,СВЦЭМ!$B$34:$B$777,U$260)+'СЕТ СН'!$F$12-'СЕТ СН'!$F$23</f>
        <v>-191.82903309</v>
      </c>
      <c r="V261" s="37">
        <f>SUMIFS(СВЦЭМ!$H$34:$H$777,СВЦЭМ!$A$34:$A$777,$A261,СВЦЭМ!$B$34:$B$777,V$260)+'СЕТ СН'!$F$12-'СЕТ СН'!$F$23</f>
        <v>-189.19955821000002</v>
      </c>
      <c r="W261" s="37">
        <f>SUMIFS(СВЦЭМ!$H$34:$H$777,СВЦЭМ!$A$34:$A$777,$A261,СВЦЭМ!$B$34:$B$777,W$260)+'СЕТ СН'!$F$12-'СЕТ СН'!$F$23</f>
        <v>-189.73570539999997</v>
      </c>
      <c r="X261" s="37">
        <f>SUMIFS(СВЦЭМ!$H$34:$H$777,СВЦЭМ!$A$34:$A$777,$A261,СВЦЭМ!$B$34:$B$777,X$260)+'СЕТ СН'!$F$12-'СЕТ СН'!$F$23</f>
        <v>-189.41644323999998</v>
      </c>
      <c r="Y261" s="37">
        <f>SUMIFS(СВЦЭМ!$H$34:$H$777,СВЦЭМ!$A$34:$A$777,$A261,СВЦЭМ!$B$34:$B$777,Y$260)+'СЕТ СН'!$F$12-'СЕТ СН'!$F$23</f>
        <v>-170.46563414000002</v>
      </c>
      <c r="AA261" s="46"/>
    </row>
    <row r="262" spans="1:27" ht="15.75" x14ac:dyDescent="0.2">
      <c r="A262" s="36">
        <f>A261+1</f>
        <v>42737</v>
      </c>
      <c r="B262" s="37">
        <f>SUMIFS(СВЦЭМ!$H$34:$H$777,СВЦЭМ!$A$34:$A$777,$A262,СВЦЭМ!$B$34:$B$777,B$260)+'СЕТ СН'!$F$12-'СЕТ СН'!$F$23</f>
        <v>-147.47623557999998</v>
      </c>
      <c r="C262" s="37">
        <f>SUMIFS(СВЦЭМ!$H$34:$H$777,СВЦЭМ!$A$34:$A$777,$A262,СВЦЭМ!$B$34:$B$777,C$260)+'СЕТ СН'!$F$12-'СЕТ СН'!$F$23</f>
        <v>-130.30166602999998</v>
      </c>
      <c r="D262" s="37">
        <f>SUMIFS(СВЦЭМ!$H$34:$H$777,СВЦЭМ!$A$34:$A$777,$A262,СВЦЭМ!$B$34:$B$777,D$260)+'СЕТ СН'!$F$12-'СЕТ СН'!$F$23</f>
        <v>-120.72759646999998</v>
      </c>
      <c r="E262" s="37">
        <f>SUMIFS(СВЦЭМ!$H$34:$H$777,СВЦЭМ!$A$34:$A$777,$A262,СВЦЭМ!$B$34:$B$777,E$260)+'СЕТ СН'!$F$12-'СЕТ СН'!$F$23</f>
        <v>-114.92700993</v>
      </c>
      <c r="F262" s="37">
        <f>SUMIFS(СВЦЭМ!$H$34:$H$777,СВЦЭМ!$A$34:$A$777,$A262,СВЦЭМ!$B$34:$B$777,F$260)+'СЕТ СН'!$F$12-'СЕТ СН'!$F$23</f>
        <v>-113.22660093000002</v>
      </c>
      <c r="G262" s="37">
        <f>SUMIFS(СВЦЭМ!$H$34:$H$777,СВЦЭМ!$A$34:$A$777,$A262,СВЦЭМ!$B$34:$B$777,G$260)+'СЕТ СН'!$F$12-'СЕТ СН'!$F$23</f>
        <v>-113.94991547000001</v>
      </c>
      <c r="H262" s="37">
        <f>SUMIFS(СВЦЭМ!$H$34:$H$777,СВЦЭМ!$A$34:$A$777,$A262,СВЦЭМ!$B$34:$B$777,H$260)+'СЕТ СН'!$F$12-'СЕТ СН'!$F$23</f>
        <v>-118.78491167999999</v>
      </c>
      <c r="I262" s="37">
        <f>SUMIFS(СВЦЭМ!$H$34:$H$777,СВЦЭМ!$A$34:$A$777,$A262,СВЦЭМ!$B$34:$B$777,I$260)+'СЕТ СН'!$F$12-'СЕТ СН'!$F$23</f>
        <v>-135.65465695</v>
      </c>
      <c r="J262" s="37">
        <f>SUMIFS(СВЦЭМ!$H$34:$H$777,СВЦЭМ!$A$34:$A$777,$A262,СВЦЭМ!$B$34:$B$777,J$260)+'СЕТ СН'!$F$12-'СЕТ СН'!$F$23</f>
        <v>-168.42771832</v>
      </c>
      <c r="K262" s="37">
        <f>SUMIFS(СВЦЭМ!$H$34:$H$777,СВЦЭМ!$A$34:$A$777,$A262,СВЦЭМ!$B$34:$B$777,K$260)+'СЕТ СН'!$F$12-'СЕТ СН'!$F$23</f>
        <v>-186.79330963000001</v>
      </c>
      <c r="L262" s="37">
        <f>SUMIFS(СВЦЭМ!$H$34:$H$777,СВЦЭМ!$A$34:$A$777,$A262,СВЦЭМ!$B$34:$B$777,L$260)+'СЕТ СН'!$F$12-'СЕТ СН'!$F$23</f>
        <v>-185.66669780000001</v>
      </c>
      <c r="M262" s="37">
        <f>SUMIFS(СВЦЭМ!$H$34:$H$777,СВЦЭМ!$A$34:$A$777,$A262,СВЦЭМ!$B$34:$B$777,M$260)+'СЕТ СН'!$F$12-'СЕТ СН'!$F$23</f>
        <v>-186.17193152999999</v>
      </c>
      <c r="N262" s="37">
        <f>SUMIFS(СВЦЭМ!$H$34:$H$777,СВЦЭМ!$A$34:$A$777,$A262,СВЦЭМ!$B$34:$B$777,N$260)+'СЕТ СН'!$F$12-'СЕТ СН'!$F$23</f>
        <v>-188.67069029999999</v>
      </c>
      <c r="O262" s="37">
        <f>SUMIFS(СВЦЭМ!$H$34:$H$777,СВЦЭМ!$A$34:$A$777,$A262,СВЦЭМ!$B$34:$B$777,O$260)+'СЕТ СН'!$F$12-'СЕТ СН'!$F$23</f>
        <v>-190.34385036999998</v>
      </c>
      <c r="P262" s="37">
        <f>SUMIFS(СВЦЭМ!$H$34:$H$777,СВЦЭМ!$A$34:$A$777,$A262,СВЦЭМ!$B$34:$B$777,P$260)+'СЕТ СН'!$F$12-'СЕТ СН'!$F$23</f>
        <v>-188.01784229999998</v>
      </c>
      <c r="Q262" s="37">
        <f>SUMIFS(СВЦЭМ!$H$34:$H$777,СВЦЭМ!$A$34:$A$777,$A262,СВЦЭМ!$B$34:$B$777,Q$260)+'СЕТ СН'!$F$12-'СЕТ СН'!$F$23</f>
        <v>-181.25711267999998</v>
      </c>
      <c r="R262" s="37">
        <f>SUMIFS(СВЦЭМ!$H$34:$H$777,СВЦЭМ!$A$34:$A$777,$A262,СВЦЭМ!$B$34:$B$777,R$260)+'СЕТ СН'!$F$12-'СЕТ СН'!$F$23</f>
        <v>-186.53486657000002</v>
      </c>
      <c r="S262" s="37">
        <f>SUMIFS(СВЦЭМ!$H$34:$H$777,СВЦЭМ!$A$34:$A$777,$A262,СВЦЭМ!$B$34:$B$777,S$260)+'СЕТ СН'!$F$12-'СЕТ СН'!$F$23</f>
        <v>-189.51943835999998</v>
      </c>
      <c r="T262" s="37">
        <f>SUMIFS(СВЦЭМ!$H$34:$H$777,СВЦЭМ!$A$34:$A$777,$A262,СВЦЭМ!$B$34:$B$777,T$260)+'СЕТ СН'!$F$12-'СЕТ СН'!$F$23</f>
        <v>-187.62309474</v>
      </c>
      <c r="U262" s="37">
        <f>SUMIFS(СВЦЭМ!$H$34:$H$777,СВЦЭМ!$A$34:$A$777,$A262,СВЦЭМ!$B$34:$B$777,U$260)+'СЕТ СН'!$F$12-'СЕТ СН'!$F$23</f>
        <v>-186.45253375999999</v>
      </c>
      <c r="V262" s="37">
        <f>SUMIFS(СВЦЭМ!$H$34:$H$777,СВЦЭМ!$A$34:$A$777,$A262,СВЦЭМ!$B$34:$B$777,V$260)+'СЕТ СН'!$F$12-'СЕТ СН'!$F$23</f>
        <v>-185.28773711999997</v>
      </c>
      <c r="W262" s="37">
        <f>SUMIFS(СВЦЭМ!$H$34:$H$777,СВЦЭМ!$A$34:$A$777,$A262,СВЦЭМ!$B$34:$B$777,W$260)+'СЕТ СН'!$F$12-'СЕТ СН'!$F$23</f>
        <v>-186.41853155000001</v>
      </c>
      <c r="X262" s="37">
        <f>SUMIFS(СВЦЭМ!$H$34:$H$777,СВЦЭМ!$A$34:$A$777,$A262,СВЦЭМ!$B$34:$B$777,X$260)+'СЕТ СН'!$F$12-'СЕТ СН'!$F$23</f>
        <v>-185.86873544999997</v>
      </c>
      <c r="Y262" s="37">
        <f>SUMIFS(СВЦЭМ!$H$34:$H$777,СВЦЭМ!$A$34:$A$777,$A262,СВЦЭМ!$B$34:$B$777,Y$260)+'СЕТ СН'!$F$12-'СЕТ СН'!$F$23</f>
        <v>-168.64063307999999</v>
      </c>
    </row>
    <row r="263" spans="1:27" ht="15.75" x14ac:dyDescent="0.2">
      <c r="A263" s="36">
        <f t="shared" ref="A263:A291" si="7">A262+1</f>
        <v>42738</v>
      </c>
      <c r="B263" s="37">
        <f>SUMIFS(СВЦЭМ!$H$34:$H$777,СВЦЭМ!$A$34:$A$777,$A263,СВЦЭМ!$B$34:$B$777,B$260)+'СЕТ СН'!$F$12-'СЕТ СН'!$F$23</f>
        <v>-131.70172973000001</v>
      </c>
      <c r="C263" s="37">
        <f>SUMIFS(СВЦЭМ!$H$34:$H$777,СВЦЭМ!$A$34:$A$777,$A263,СВЦЭМ!$B$34:$B$777,C$260)+'СЕТ СН'!$F$12-'СЕТ СН'!$F$23</f>
        <v>-114.77552314000002</v>
      </c>
      <c r="D263" s="37">
        <f>SUMIFS(СВЦЭМ!$H$34:$H$777,СВЦЭМ!$A$34:$A$777,$A263,СВЦЭМ!$B$34:$B$777,D$260)+'СЕТ СН'!$F$12-'СЕТ СН'!$F$23</f>
        <v>-103.62308526999999</v>
      </c>
      <c r="E263" s="37">
        <f>SUMIFS(СВЦЭМ!$H$34:$H$777,СВЦЭМ!$A$34:$A$777,$A263,СВЦЭМ!$B$34:$B$777,E$260)+'СЕТ СН'!$F$12-'СЕТ СН'!$F$23</f>
        <v>-97.538771440000005</v>
      </c>
      <c r="F263" s="37">
        <f>SUMIFS(СВЦЭМ!$H$34:$H$777,СВЦЭМ!$A$34:$A$777,$A263,СВЦЭМ!$B$34:$B$777,F$260)+'СЕТ СН'!$F$12-'СЕТ СН'!$F$23</f>
        <v>-98.405255119999993</v>
      </c>
      <c r="G263" s="37">
        <f>SUMIFS(СВЦЭМ!$H$34:$H$777,СВЦЭМ!$A$34:$A$777,$A263,СВЦЭМ!$B$34:$B$777,G$260)+'СЕТ СН'!$F$12-'СЕТ СН'!$F$23</f>
        <v>-101.26272144000001</v>
      </c>
      <c r="H263" s="37">
        <f>SUMIFS(СВЦЭМ!$H$34:$H$777,СВЦЭМ!$A$34:$A$777,$A263,СВЦЭМ!$B$34:$B$777,H$260)+'СЕТ СН'!$F$12-'СЕТ СН'!$F$23</f>
        <v>-106.76547706000002</v>
      </c>
      <c r="I263" s="37">
        <f>SUMIFS(СВЦЭМ!$H$34:$H$777,СВЦЭМ!$A$34:$A$777,$A263,СВЦЭМ!$B$34:$B$777,I$260)+'СЕТ СН'!$F$12-'СЕТ СН'!$F$23</f>
        <v>-119.95567612999997</v>
      </c>
      <c r="J263" s="37">
        <f>SUMIFS(СВЦЭМ!$H$34:$H$777,СВЦЭМ!$A$34:$A$777,$A263,СВЦЭМ!$B$34:$B$777,J$260)+'СЕТ СН'!$F$12-'СЕТ СН'!$F$23</f>
        <v>-147.11493238999998</v>
      </c>
      <c r="K263" s="37">
        <f>SUMIFS(СВЦЭМ!$H$34:$H$777,СВЦЭМ!$A$34:$A$777,$A263,СВЦЭМ!$B$34:$B$777,K$260)+'СЕТ СН'!$F$12-'СЕТ СН'!$F$23</f>
        <v>-162.15107591999998</v>
      </c>
      <c r="L263" s="37">
        <f>SUMIFS(СВЦЭМ!$H$34:$H$777,СВЦЭМ!$A$34:$A$777,$A263,СВЦЭМ!$B$34:$B$777,L$260)+'СЕТ СН'!$F$12-'СЕТ СН'!$F$23</f>
        <v>-166.00459778999999</v>
      </c>
      <c r="M263" s="37">
        <f>SUMIFS(СВЦЭМ!$H$34:$H$777,СВЦЭМ!$A$34:$A$777,$A263,СВЦЭМ!$B$34:$B$777,M$260)+'СЕТ СН'!$F$12-'СЕТ СН'!$F$23</f>
        <v>-173.57949337999997</v>
      </c>
      <c r="N263" s="37">
        <f>SUMIFS(СВЦЭМ!$H$34:$H$777,СВЦЭМ!$A$34:$A$777,$A263,СВЦЭМ!$B$34:$B$777,N$260)+'СЕТ СН'!$F$12-'СЕТ СН'!$F$23</f>
        <v>-176.85363601</v>
      </c>
      <c r="O263" s="37">
        <f>SUMIFS(СВЦЭМ!$H$34:$H$777,СВЦЭМ!$A$34:$A$777,$A263,СВЦЭМ!$B$34:$B$777,O$260)+'СЕТ СН'!$F$12-'СЕТ СН'!$F$23</f>
        <v>-177.71832024000003</v>
      </c>
      <c r="P263" s="37">
        <f>SUMIFS(СВЦЭМ!$H$34:$H$777,СВЦЭМ!$A$34:$A$777,$A263,СВЦЭМ!$B$34:$B$777,P$260)+'СЕТ СН'!$F$12-'СЕТ СН'!$F$23</f>
        <v>-178.28207209999999</v>
      </c>
      <c r="Q263" s="37">
        <f>SUMIFS(СВЦЭМ!$H$34:$H$777,СВЦЭМ!$A$34:$A$777,$A263,СВЦЭМ!$B$34:$B$777,Q$260)+'СЕТ СН'!$F$12-'СЕТ СН'!$F$23</f>
        <v>-179.52216240000001</v>
      </c>
      <c r="R263" s="37">
        <f>SUMIFS(СВЦЭМ!$H$34:$H$777,СВЦЭМ!$A$34:$A$777,$A263,СВЦЭМ!$B$34:$B$777,R$260)+'СЕТ СН'!$F$12-'СЕТ СН'!$F$23</f>
        <v>-179.23956306999997</v>
      </c>
      <c r="S263" s="37">
        <f>SUMIFS(СВЦЭМ!$H$34:$H$777,СВЦЭМ!$A$34:$A$777,$A263,СВЦЭМ!$B$34:$B$777,S$260)+'СЕТ СН'!$F$12-'СЕТ СН'!$F$23</f>
        <v>-179.17007988</v>
      </c>
      <c r="T263" s="37">
        <f>SUMIFS(СВЦЭМ!$H$34:$H$777,СВЦЭМ!$A$34:$A$777,$A263,СВЦЭМ!$B$34:$B$777,T$260)+'СЕТ СН'!$F$12-'СЕТ СН'!$F$23</f>
        <v>-176.22215777999997</v>
      </c>
      <c r="U263" s="37">
        <f>SUMIFS(СВЦЭМ!$H$34:$H$777,СВЦЭМ!$A$34:$A$777,$A263,СВЦЭМ!$B$34:$B$777,U$260)+'СЕТ СН'!$F$12-'СЕТ СН'!$F$23</f>
        <v>-176.36514351</v>
      </c>
      <c r="V263" s="37">
        <f>SUMIFS(СВЦЭМ!$H$34:$H$777,СВЦЭМ!$A$34:$A$777,$A263,СВЦЭМ!$B$34:$B$777,V$260)+'СЕТ СН'!$F$12-'СЕТ СН'!$F$23</f>
        <v>-176.24299167999999</v>
      </c>
      <c r="W263" s="37">
        <f>SUMIFS(СВЦЭМ!$H$34:$H$777,СВЦЭМ!$A$34:$A$777,$A263,СВЦЭМ!$B$34:$B$777,W$260)+'СЕТ СН'!$F$12-'СЕТ СН'!$F$23</f>
        <v>-177.21770734</v>
      </c>
      <c r="X263" s="37">
        <f>SUMIFS(СВЦЭМ!$H$34:$H$777,СВЦЭМ!$A$34:$A$777,$A263,СВЦЭМ!$B$34:$B$777,X$260)+'СЕТ СН'!$F$12-'СЕТ СН'!$F$23</f>
        <v>-177.85620789000001</v>
      </c>
      <c r="Y263" s="37">
        <f>SUMIFS(СВЦЭМ!$H$34:$H$777,СВЦЭМ!$A$34:$A$777,$A263,СВЦЭМ!$B$34:$B$777,Y$260)+'СЕТ СН'!$F$12-'СЕТ СН'!$F$23</f>
        <v>-159.36520696000002</v>
      </c>
    </row>
    <row r="264" spans="1:27" ht="15.75" x14ac:dyDescent="0.2">
      <c r="A264" s="36">
        <f t="shared" si="7"/>
        <v>42739</v>
      </c>
      <c r="B264" s="37">
        <f>SUMIFS(СВЦЭМ!$H$34:$H$777,СВЦЭМ!$A$34:$A$777,$A264,СВЦЭМ!$B$34:$B$777,B$260)+'СЕТ СН'!$F$12-'СЕТ СН'!$F$23</f>
        <v>-154.30008380999999</v>
      </c>
      <c r="C264" s="37">
        <f>SUMIFS(СВЦЭМ!$H$34:$H$777,СВЦЭМ!$A$34:$A$777,$A264,СВЦЭМ!$B$34:$B$777,C$260)+'СЕТ СН'!$F$12-'СЕТ СН'!$F$23</f>
        <v>-133.95745288000001</v>
      </c>
      <c r="D264" s="37">
        <f>SUMIFS(СВЦЭМ!$H$34:$H$777,СВЦЭМ!$A$34:$A$777,$A264,СВЦЭМ!$B$34:$B$777,D$260)+'СЕТ СН'!$F$12-'СЕТ СН'!$F$23</f>
        <v>-123.26068019000002</v>
      </c>
      <c r="E264" s="37">
        <f>SUMIFS(СВЦЭМ!$H$34:$H$777,СВЦЭМ!$A$34:$A$777,$A264,СВЦЭМ!$B$34:$B$777,E$260)+'СЕТ СН'!$F$12-'СЕТ СН'!$F$23</f>
        <v>-115.96027356000002</v>
      </c>
      <c r="F264" s="37">
        <f>SUMIFS(СВЦЭМ!$H$34:$H$777,СВЦЭМ!$A$34:$A$777,$A264,СВЦЭМ!$B$34:$B$777,F$260)+'СЕТ СН'!$F$12-'СЕТ СН'!$F$23</f>
        <v>-114.17894559000001</v>
      </c>
      <c r="G264" s="37">
        <f>SUMIFS(СВЦЭМ!$H$34:$H$777,СВЦЭМ!$A$34:$A$777,$A264,СВЦЭМ!$B$34:$B$777,G$260)+'СЕТ СН'!$F$12-'СЕТ СН'!$F$23</f>
        <v>-116.57345494999998</v>
      </c>
      <c r="H264" s="37">
        <f>SUMIFS(СВЦЭМ!$H$34:$H$777,СВЦЭМ!$A$34:$A$777,$A264,СВЦЭМ!$B$34:$B$777,H$260)+'СЕТ СН'!$F$12-'СЕТ СН'!$F$23</f>
        <v>-126.94871868000001</v>
      </c>
      <c r="I264" s="37">
        <f>SUMIFS(СВЦЭМ!$H$34:$H$777,СВЦЭМ!$A$34:$A$777,$A264,СВЦЭМ!$B$34:$B$777,I$260)+'СЕТ СН'!$F$12-'СЕТ СН'!$F$23</f>
        <v>-146.89102342000001</v>
      </c>
      <c r="J264" s="37">
        <f>SUMIFS(СВЦЭМ!$H$34:$H$777,СВЦЭМ!$A$34:$A$777,$A264,СВЦЭМ!$B$34:$B$777,J$260)+'СЕТ СН'!$F$12-'СЕТ СН'!$F$23</f>
        <v>-182.36973657999999</v>
      </c>
      <c r="K264" s="37">
        <f>SUMIFS(СВЦЭМ!$H$34:$H$777,СВЦЭМ!$A$34:$A$777,$A264,СВЦЭМ!$B$34:$B$777,K$260)+'СЕТ СН'!$F$12-'СЕТ СН'!$F$23</f>
        <v>-183.21357323000001</v>
      </c>
      <c r="L264" s="37">
        <f>SUMIFS(СВЦЭМ!$H$34:$H$777,СВЦЭМ!$A$34:$A$777,$A264,СВЦЭМ!$B$34:$B$777,L$260)+'СЕТ СН'!$F$12-'СЕТ СН'!$F$23</f>
        <v>-180.84337857000003</v>
      </c>
      <c r="M264" s="37">
        <f>SUMIFS(СВЦЭМ!$H$34:$H$777,СВЦЭМ!$A$34:$A$777,$A264,СВЦЭМ!$B$34:$B$777,M$260)+'СЕТ СН'!$F$12-'СЕТ СН'!$F$23</f>
        <v>-182.65431769000003</v>
      </c>
      <c r="N264" s="37">
        <f>SUMIFS(СВЦЭМ!$H$34:$H$777,СВЦЭМ!$A$34:$A$777,$A264,СВЦЭМ!$B$34:$B$777,N$260)+'СЕТ СН'!$F$12-'СЕТ СН'!$F$23</f>
        <v>-186.41566354999998</v>
      </c>
      <c r="O264" s="37">
        <f>SUMIFS(СВЦЭМ!$H$34:$H$777,СВЦЭМ!$A$34:$A$777,$A264,СВЦЭМ!$B$34:$B$777,O$260)+'СЕТ СН'!$F$12-'СЕТ СН'!$F$23</f>
        <v>-184.64280725999998</v>
      </c>
      <c r="P264" s="37">
        <f>SUMIFS(СВЦЭМ!$H$34:$H$777,СВЦЭМ!$A$34:$A$777,$A264,СВЦЭМ!$B$34:$B$777,P$260)+'СЕТ СН'!$F$12-'СЕТ СН'!$F$23</f>
        <v>-185.49765925999998</v>
      </c>
      <c r="Q264" s="37">
        <f>SUMIFS(СВЦЭМ!$H$34:$H$777,СВЦЭМ!$A$34:$A$777,$A264,СВЦЭМ!$B$34:$B$777,Q$260)+'СЕТ СН'!$F$12-'СЕТ СН'!$F$23</f>
        <v>-186.79180710999998</v>
      </c>
      <c r="R264" s="37">
        <f>SUMIFS(СВЦЭМ!$H$34:$H$777,СВЦЭМ!$A$34:$A$777,$A264,СВЦЭМ!$B$34:$B$777,R$260)+'СЕТ СН'!$F$12-'СЕТ СН'!$F$23</f>
        <v>-186.70289213000001</v>
      </c>
      <c r="S264" s="37">
        <f>SUMIFS(СВЦЭМ!$H$34:$H$777,СВЦЭМ!$A$34:$A$777,$A264,СВЦЭМ!$B$34:$B$777,S$260)+'СЕТ СН'!$F$12-'СЕТ СН'!$F$23</f>
        <v>-185.44973951999998</v>
      </c>
      <c r="T264" s="37">
        <f>SUMIFS(СВЦЭМ!$H$34:$H$777,СВЦЭМ!$A$34:$A$777,$A264,СВЦЭМ!$B$34:$B$777,T$260)+'СЕТ СН'!$F$12-'СЕТ СН'!$F$23</f>
        <v>-182.42276414999998</v>
      </c>
      <c r="U264" s="37">
        <f>SUMIFS(СВЦЭМ!$H$34:$H$777,СВЦЭМ!$A$34:$A$777,$A264,СВЦЭМ!$B$34:$B$777,U$260)+'СЕТ СН'!$F$12-'СЕТ СН'!$F$23</f>
        <v>-182.59315420000001</v>
      </c>
      <c r="V264" s="37">
        <f>SUMIFS(СВЦЭМ!$H$34:$H$777,СВЦЭМ!$A$34:$A$777,$A264,СВЦЭМ!$B$34:$B$777,V$260)+'СЕТ СН'!$F$12-'СЕТ СН'!$F$23</f>
        <v>-182.60041090999999</v>
      </c>
      <c r="W264" s="37">
        <f>SUMIFS(СВЦЭМ!$H$34:$H$777,СВЦЭМ!$A$34:$A$777,$A264,СВЦЭМ!$B$34:$B$777,W$260)+'СЕТ СН'!$F$12-'СЕТ СН'!$F$23</f>
        <v>-184.24141057999998</v>
      </c>
      <c r="X264" s="37">
        <f>SUMIFS(СВЦЭМ!$H$34:$H$777,СВЦЭМ!$A$34:$A$777,$A264,СВЦЭМ!$B$34:$B$777,X$260)+'СЕТ СН'!$F$12-'СЕТ СН'!$F$23</f>
        <v>-185.07247597999998</v>
      </c>
      <c r="Y264" s="37">
        <f>SUMIFS(СВЦЭМ!$H$34:$H$777,СВЦЭМ!$A$34:$A$777,$A264,СВЦЭМ!$B$34:$B$777,Y$260)+'СЕТ СН'!$F$12-'СЕТ СН'!$F$23</f>
        <v>-169.78301590000001</v>
      </c>
    </row>
    <row r="265" spans="1:27" ht="15.75" x14ac:dyDescent="0.2">
      <c r="A265" s="36">
        <f t="shared" si="7"/>
        <v>42740</v>
      </c>
      <c r="B265" s="37">
        <f>SUMIFS(СВЦЭМ!$H$34:$H$777,СВЦЭМ!$A$34:$A$777,$A265,СВЦЭМ!$B$34:$B$777,B$260)+'СЕТ СН'!$F$12-'СЕТ СН'!$F$23</f>
        <v>-145.25332688999998</v>
      </c>
      <c r="C265" s="37">
        <f>SUMIFS(СВЦЭМ!$H$34:$H$777,СВЦЭМ!$A$34:$A$777,$A265,СВЦЭМ!$B$34:$B$777,C$260)+'СЕТ СН'!$F$12-'СЕТ СН'!$F$23</f>
        <v>-127.15078358</v>
      </c>
      <c r="D265" s="37">
        <f>SUMIFS(СВЦЭМ!$H$34:$H$777,СВЦЭМ!$A$34:$A$777,$A265,СВЦЭМ!$B$34:$B$777,D$260)+'СЕТ СН'!$F$12-'СЕТ СН'!$F$23</f>
        <v>-112.70245269999998</v>
      </c>
      <c r="E265" s="37">
        <f>SUMIFS(СВЦЭМ!$H$34:$H$777,СВЦЭМ!$A$34:$A$777,$A265,СВЦЭМ!$B$34:$B$777,E$260)+'СЕТ СН'!$F$12-'СЕТ СН'!$F$23</f>
        <v>-107.82083083999999</v>
      </c>
      <c r="F265" s="37">
        <f>SUMIFS(СВЦЭМ!$H$34:$H$777,СВЦЭМ!$A$34:$A$777,$A265,СВЦЭМ!$B$34:$B$777,F$260)+'СЕТ СН'!$F$12-'СЕТ СН'!$F$23</f>
        <v>-107.09318963999999</v>
      </c>
      <c r="G265" s="37">
        <f>SUMIFS(СВЦЭМ!$H$34:$H$777,СВЦЭМ!$A$34:$A$777,$A265,СВЦЭМ!$B$34:$B$777,G$260)+'СЕТ СН'!$F$12-'СЕТ СН'!$F$23</f>
        <v>-107.93739059000001</v>
      </c>
      <c r="H265" s="37">
        <f>SUMIFS(СВЦЭМ!$H$34:$H$777,СВЦЭМ!$A$34:$A$777,$A265,СВЦЭМ!$B$34:$B$777,H$260)+'СЕТ СН'!$F$12-'СЕТ СН'!$F$23</f>
        <v>-118.84148549999998</v>
      </c>
      <c r="I265" s="37">
        <f>SUMIFS(СВЦЭМ!$H$34:$H$777,СВЦЭМ!$A$34:$A$777,$A265,СВЦЭМ!$B$34:$B$777,I$260)+'СЕТ СН'!$F$12-'СЕТ СН'!$F$23</f>
        <v>-141.95700778000003</v>
      </c>
      <c r="J265" s="37">
        <f>SUMIFS(СВЦЭМ!$H$34:$H$777,СВЦЭМ!$A$34:$A$777,$A265,СВЦЭМ!$B$34:$B$777,J$260)+'СЕТ СН'!$F$12-'СЕТ СН'!$F$23</f>
        <v>-176.67245055000001</v>
      </c>
      <c r="K265" s="37">
        <f>SUMIFS(СВЦЭМ!$H$34:$H$777,СВЦЭМ!$A$34:$A$777,$A265,СВЦЭМ!$B$34:$B$777,K$260)+'СЕТ СН'!$F$12-'СЕТ СН'!$F$23</f>
        <v>-183.88600061</v>
      </c>
      <c r="L265" s="37">
        <f>SUMIFS(СВЦЭМ!$H$34:$H$777,СВЦЭМ!$A$34:$A$777,$A265,СВЦЭМ!$B$34:$B$777,L$260)+'СЕТ СН'!$F$12-'СЕТ СН'!$F$23</f>
        <v>-179.78675319000001</v>
      </c>
      <c r="M265" s="37">
        <f>SUMIFS(СВЦЭМ!$H$34:$H$777,СВЦЭМ!$A$34:$A$777,$A265,СВЦЭМ!$B$34:$B$777,M$260)+'СЕТ СН'!$F$12-'СЕТ СН'!$F$23</f>
        <v>-181.27207743999998</v>
      </c>
      <c r="N265" s="37">
        <f>SUMIFS(СВЦЭМ!$H$34:$H$777,СВЦЭМ!$A$34:$A$777,$A265,СВЦЭМ!$B$34:$B$777,N$260)+'СЕТ СН'!$F$12-'СЕТ СН'!$F$23</f>
        <v>-185.35630214000003</v>
      </c>
      <c r="O265" s="37">
        <f>SUMIFS(СВЦЭМ!$H$34:$H$777,СВЦЭМ!$A$34:$A$777,$A265,СВЦЭМ!$B$34:$B$777,O$260)+'СЕТ СН'!$F$12-'СЕТ СН'!$F$23</f>
        <v>-185.46322608000003</v>
      </c>
      <c r="P265" s="37">
        <f>SUMIFS(СВЦЭМ!$H$34:$H$777,СВЦЭМ!$A$34:$A$777,$A265,СВЦЭМ!$B$34:$B$777,P$260)+'СЕТ СН'!$F$12-'СЕТ СН'!$F$23</f>
        <v>-184.99241381000002</v>
      </c>
      <c r="Q265" s="37">
        <f>SUMIFS(СВЦЭМ!$H$34:$H$777,СВЦЭМ!$A$34:$A$777,$A265,СВЦЭМ!$B$34:$B$777,Q$260)+'СЕТ СН'!$F$12-'СЕТ СН'!$F$23</f>
        <v>-186.95735120000001</v>
      </c>
      <c r="R265" s="37">
        <f>SUMIFS(СВЦЭМ!$H$34:$H$777,СВЦЭМ!$A$34:$A$777,$A265,СВЦЭМ!$B$34:$B$777,R$260)+'СЕТ СН'!$F$12-'СЕТ СН'!$F$23</f>
        <v>-187.16110114999998</v>
      </c>
      <c r="S265" s="37">
        <f>SUMIFS(СВЦЭМ!$H$34:$H$777,СВЦЭМ!$A$34:$A$777,$A265,СВЦЭМ!$B$34:$B$777,S$260)+'СЕТ СН'!$F$12-'СЕТ СН'!$F$23</f>
        <v>-185.68954617999998</v>
      </c>
      <c r="T265" s="37">
        <f>SUMIFS(СВЦЭМ!$H$34:$H$777,СВЦЭМ!$A$34:$A$777,$A265,СВЦЭМ!$B$34:$B$777,T$260)+'СЕТ СН'!$F$12-'СЕТ СН'!$F$23</f>
        <v>-182.20619588</v>
      </c>
      <c r="U265" s="37">
        <f>SUMIFS(СВЦЭМ!$H$34:$H$777,СВЦЭМ!$A$34:$A$777,$A265,СВЦЭМ!$B$34:$B$777,U$260)+'СЕТ СН'!$F$12-'СЕТ СН'!$F$23</f>
        <v>-183.24261138000003</v>
      </c>
      <c r="V265" s="37">
        <f>SUMIFS(СВЦЭМ!$H$34:$H$777,СВЦЭМ!$A$34:$A$777,$A265,СВЦЭМ!$B$34:$B$777,V$260)+'СЕТ СН'!$F$12-'СЕТ СН'!$F$23</f>
        <v>-182.80892342999999</v>
      </c>
      <c r="W265" s="37">
        <f>SUMIFS(СВЦЭМ!$H$34:$H$777,СВЦЭМ!$A$34:$A$777,$A265,СВЦЭМ!$B$34:$B$777,W$260)+'СЕТ СН'!$F$12-'СЕТ СН'!$F$23</f>
        <v>-184.99700338999997</v>
      </c>
      <c r="X265" s="37">
        <f>SUMIFS(СВЦЭМ!$H$34:$H$777,СВЦЭМ!$A$34:$A$777,$A265,СВЦЭМ!$B$34:$B$777,X$260)+'СЕТ СН'!$F$12-'СЕТ СН'!$F$23</f>
        <v>-185.66960308</v>
      </c>
      <c r="Y265" s="37">
        <f>SUMIFS(СВЦЭМ!$H$34:$H$777,СВЦЭМ!$A$34:$A$777,$A265,СВЦЭМ!$B$34:$B$777,Y$260)+'СЕТ СН'!$F$12-'СЕТ СН'!$F$23</f>
        <v>-166.31001350000003</v>
      </c>
    </row>
    <row r="266" spans="1:27" ht="15.75" x14ac:dyDescent="0.2">
      <c r="A266" s="36">
        <f t="shared" si="7"/>
        <v>42741</v>
      </c>
      <c r="B266" s="37">
        <f>SUMIFS(СВЦЭМ!$H$34:$H$777,СВЦЭМ!$A$34:$A$777,$A266,СВЦЭМ!$B$34:$B$777,B$260)+'СЕТ СН'!$F$12-'СЕТ СН'!$F$23</f>
        <v>-149.95446249000003</v>
      </c>
      <c r="C266" s="37">
        <f>SUMIFS(СВЦЭМ!$H$34:$H$777,СВЦЭМ!$A$34:$A$777,$A266,СВЦЭМ!$B$34:$B$777,C$260)+'СЕТ СН'!$F$12-'СЕТ СН'!$F$23</f>
        <v>-131.84043644000002</v>
      </c>
      <c r="D266" s="37">
        <f>SUMIFS(СВЦЭМ!$H$34:$H$777,СВЦЭМ!$A$34:$A$777,$A266,СВЦЭМ!$B$34:$B$777,D$260)+'СЕТ СН'!$F$12-'СЕТ СН'!$F$23</f>
        <v>-120.18551194999998</v>
      </c>
      <c r="E266" s="37">
        <f>SUMIFS(СВЦЭМ!$H$34:$H$777,СВЦЭМ!$A$34:$A$777,$A266,СВЦЭМ!$B$34:$B$777,E$260)+'СЕТ СН'!$F$12-'СЕТ СН'!$F$23</f>
        <v>-114.14152342</v>
      </c>
      <c r="F266" s="37">
        <f>SUMIFS(СВЦЭМ!$H$34:$H$777,СВЦЭМ!$A$34:$A$777,$A266,СВЦЭМ!$B$34:$B$777,F$260)+'СЕТ СН'!$F$12-'СЕТ СН'!$F$23</f>
        <v>-113.50987992</v>
      </c>
      <c r="G266" s="37">
        <f>SUMIFS(СВЦЭМ!$H$34:$H$777,СВЦЭМ!$A$34:$A$777,$A266,СВЦЭМ!$B$34:$B$777,G$260)+'СЕТ СН'!$F$12-'СЕТ СН'!$F$23</f>
        <v>-113.81880899999999</v>
      </c>
      <c r="H266" s="37">
        <f>SUMIFS(СВЦЭМ!$H$34:$H$777,СВЦЭМ!$A$34:$A$777,$A266,СВЦЭМ!$B$34:$B$777,H$260)+'СЕТ СН'!$F$12-'СЕТ СН'!$F$23</f>
        <v>-125.55409802000003</v>
      </c>
      <c r="I266" s="37">
        <f>SUMIFS(СВЦЭМ!$H$34:$H$777,СВЦЭМ!$A$34:$A$777,$A266,СВЦЭМ!$B$34:$B$777,I$260)+'СЕТ СН'!$F$12-'СЕТ СН'!$F$23</f>
        <v>-145.56979580000001</v>
      </c>
      <c r="J266" s="37">
        <f>SUMIFS(СВЦЭМ!$H$34:$H$777,СВЦЭМ!$A$34:$A$777,$A266,СВЦЭМ!$B$34:$B$777,J$260)+'СЕТ СН'!$F$12-'СЕТ СН'!$F$23</f>
        <v>-179.34236456000002</v>
      </c>
      <c r="K266" s="37">
        <f>SUMIFS(СВЦЭМ!$H$34:$H$777,СВЦЭМ!$A$34:$A$777,$A266,СВЦЭМ!$B$34:$B$777,K$260)+'СЕТ СН'!$F$12-'СЕТ СН'!$F$23</f>
        <v>-192.57304317000001</v>
      </c>
      <c r="L266" s="37">
        <f>SUMIFS(СВЦЭМ!$H$34:$H$777,СВЦЭМ!$A$34:$A$777,$A266,СВЦЭМ!$B$34:$B$777,L$260)+'СЕТ СН'!$F$12-'СЕТ СН'!$F$23</f>
        <v>-181.33647086000002</v>
      </c>
      <c r="M266" s="37">
        <f>SUMIFS(СВЦЭМ!$H$34:$H$777,СВЦЭМ!$A$34:$A$777,$A266,СВЦЭМ!$B$34:$B$777,M$260)+'СЕТ СН'!$F$12-'СЕТ СН'!$F$23</f>
        <v>-179.63839571</v>
      </c>
      <c r="N266" s="37">
        <f>SUMIFS(СВЦЭМ!$H$34:$H$777,СВЦЭМ!$A$34:$A$777,$A266,СВЦЭМ!$B$34:$B$777,N$260)+'СЕТ СН'!$F$12-'СЕТ СН'!$F$23</f>
        <v>-183.51041334000001</v>
      </c>
      <c r="O266" s="37">
        <f>SUMIFS(СВЦЭМ!$H$34:$H$777,СВЦЭМ!$A$34:$A$777,$A266,СВЦЭМ!$B$34:$B$777,O$260)+'СЕТ СН'!$F$12-'СЕТ СН'!$F$23</f>
        <v>-190.28948197</v>
      </c>
      <c r="P266" s="37">
        <f>SUMIFS(СВЦЭМ!$H$34:$H$777,СВЦЭМ!$A$34:$A$777,$A266,СВЦЭМ!$B$34:$B$777,P$260)+'СЕТ СН'!$F$12-'СЕТ СН'!$F$23</f>
        <v>-195.13477719999997</v>
      </c>
      <c r="Q266" s="37">
        <f>SUMIFS(СВЦЭМ!$H$34:$H$777,СВЦЭМ!$A$34:$A$777,$A266,СВЦЭМ!$B$34:$B$777,Q$260)+'СЕТ СН'!$F$12-'СЕТ СН'!$F$23</f>
        <v>-194.33004066000001</v>
      </c>
      <c r="R266" s="37">
        <f>SUMIFS(СВЦЭМ!$H$34:$H$777,СВЦЭМ!$A$34:$A$777,$A266,СВЦЭМ!$B$34:$B$777,R$260)+'СЕТ СН'!$F$12-'СЕТ СН'!$F$23</f>
        <v>-195.64247596000001</v>
      </c>
      <c r="S266" s="37">
        <f>SUMIFS(СВЦЭМ!$H$34:$H$777,СВЦЭМ!$A$34:$A$777,$A266,СВЦЭМ!$B$34:$B$777,S$260)+'СЕТ СН'!$F$12-'СЕТ СН'!$F$23</f>
        <v>-186.99815074999998</v>
      </c>
      <c r="T266" s="37">
        <f>SUMIFS(СВЦЭМ!$H$34:$H$777,СВЦЭМ!$A$34:$A$777,$A266,СВЦЭМ!$B$34:$B$777,T$260)+'СЕТ СН'!$F$12-'СЕТ СН'!$F$23</f>
        <v>-183.61776944000002</v>
      </c>
      <c r="U266" s="37">
        <f>SUMIFS(СВЦЭМ!$H$34:$H$777,СВЦЭМ!$A$34:$A$777,$A266,СВЦЭМ!$B$34:$B$777,U$260)+'СЕТ СН'!$F$12-'СЕТ СН'!$F$23</f>
        <v>-182.49933698000001</v>
      </c>
      <c r="V266" s="37">
        <f>SUMIFS(СВЦЭМ!$H$34:$H$777,СВЦЭМ!$A$34:$A$777,$A266,СВЦЭМ!$B$34:$B$777,V$260)+'СЕТ СН'!$F$12-'СЕТ СН'!$F$23</f>
        <v>-178.39146925</v>
      </c>
      <c r="W266" s="37">
        <f>SUMIFS(СВЦЭМ!$H$34:$H$777,СВЦЭМ!$A$34:$A$777,$A266,СВЦЭМ!$B$34:$B$777,W$260)+'СЕТ СН'!$F$12-'СЕТ СН'!$F$23</f>
        <v>-180.74725798999998</v>
      </c>
      <c r="X266" s="37">
        <f>SUMIFS(СВЦЭМ!$H$34:$H$777,СВЦЭМ!$A$34:$A$777,$A266,СВЦЭМ!$B$34:$B$777,X$260)+'СЕТ СН'!$F$12-'СЕТ СН'!$F$23</f>
        <v>-188.78579414000001</v>
      </c>
      <c r="Y266" s="37">
        <f>SUMIFS(СВЦЭМ!$H$34:$H$777,СВЦЭМ!$A$34:$A$777,$A266,СВЦЭМ!$B$34:$B$777,Y$260)+'СЕТ СН'!$F$12-'СЕТ СН'!$F$23</f>
        <v>-175.01560984000002</v>
      </c>
    </row>
    <row r="267" spans="1:27" ht="15.75" x14ac:dyDescent="0.2">
      <c r="A267" s="36">
        <f t="shared" si="7"/>
        <v>42742</v>
      </c>
      <c r="B267" s="37">
        <f>SUMIFS(СВЦЭМ!$H$34:$H$777,СВЦЭМ!$A$34:$A$777,$A267,СВЦЭМ!$B$34:$B$777,B$260)+'СЕТ СН'!$F$12-'СЕТ СН'!$F$23</f>
        <v>-151.14022189999997</v>
      </c>
      <c r="C267" s="37">
        <f>SUMIFS(СВЦЭМ!$H$34:$H$777,СВЦЭМ!$A$34:$A$777,$A267,СВЦЭМ!$B$34:$B$777,C$260)+'СЕТ СН'!$F$12-'СЕТ СН'!$F$23</f>
        <v>-133.49327026999998</v>
      </c>
      <c r="D267" s="37">
        <f>SUMIFS(СВЦЭМ!$H$34:$H$777,СВЦЭМ!$A$34:$A$777,$A267,СВЦЭМ!$B$34:$B$777,D$260)+'СЕТ СН'!$F$12-'СЕТ СН'!$F$23</f>
        <v>-121.58610324</v>
      </c>
      <c r="E267" s="37">
        <f>SUMIFS(СВЦЭМ!$H$34:$H$777,СВЦЭМ!$A$34:$A$777,$A267,СВЦЭМ!$B$34:$B$777,E$260)+'СЕТ СН'!$F$12-'СЕТ СН'!$F$23</f>
        <v>-116.93957230000001</v>
      </c>
      <c r="F267" s="37">
        <f>SUMIFS(СВЦЭМ!$H$34:$H$777,СВЦЭМ!$A$34:$A$777,$A267,СВЦЭМ!$B$34:$B$777,F$260)+'СЕТ СН'!$F$12-'СЕТ СН'!$F$23</f>
        <v>-115.09395837</v>
      </c>
      <c r="G267" s="37">
        <f>SUMIFS(СВЦЭМ!$H$34:$H$777,СВЦЭМ!$A$34:$A$777,$A267,СВЦЭМ!$B$34:$B$777,G$260)+'СЕТ СН'!$F$12-'СЕТ СН'!$F$23</f>
        <v>-113.89241308999999</v>
      </c>
      <c r="H267" s="37">
        <f>SUMIFS(СВЦЭМ!$H$34:$H$777,СВЦЭМ!$A$34:$A$777,$A267,СВЦЭМ!$B$34:$B$777,H$260)+'СЕТ СН'!$F$12-'СЕТ СН'!$F$23</f>
        <v>-126.18886596999999</v>
      </c>
      <c r="I267" s="37">
        <f>SUMIFS(СВЦЭМ!$H$34:$H$777,СВЦЭМ!$A$34:$A$777,$A267,СВЦЭМ!$B$34:$B$777,I$260)+'СЕТ СН'!$F$12-'СЕТ СН'!$F$23</f>
        <v>-144.88848173999997</v>
      </c>
      <c r="J267" s="37">
        <f>SUMIFS(СВЦЭМ!$H$34:$H$777,СВЦЭМ!$A$34:$A$777,$A267,СВЦЭМ!$B$34:$B$777,J$260)+'СЕТ СН'!$F$12-'СЕТ СН'!$F$23</f>
        <v>-179.35710723</v>
      </c>
      <c r="K267" s="37">
        <f>SUMIFS(СВЦЭМ!$H$34:$H$777,СВЦЭМ!$A$34:$A$777,$A267,СВЦЭМ!$B$34:$B$777,K$260)+'СЕТ СН'!$F$12-'СЕТ СН'!$F$23</f>
        <v>-188.81394456999999</v>
      </c>
      <c r="L267" s="37">
        <f>SUMIFS(СВЦЭМ!$H$34:$H$777,СВЦЭМ!$A$34:$A$777,$A267,СВЦЭМ!$B$34:$B$777,L$260)+'СЕТ СН'!$F$12-'СЕТ СН'!$F$23</f>
        <v>-184.81433609999999</v>
      </c>
      <c r="M267" s="37">
        <f>SUMIFS(СВЦЭМ!$H$34:$H$777,СВЦЭМ!$A$34:$A$777,$A267,СВЦЭМ!$B$34:$B$777,M$260)+'СЕТ СН'!$F$12-'СЕТ СН'!$F$23</f>
        <v>-183.41434772999997</v>
      </c>
      <c r="N267" s="37">
        <f>SUMIFS(СВЦЭМ!$H$34:$H$777,СВЦЭМ!$A$34:$A$777,$A267,СВЦЭМ!$B$34:$B$777,N$260)+'СЕТ СН'!$F$12-'СЕТ СН'!$F$23</f>
        <v>-188.21529141000002</v>
      </c>
      <c r="O267" s="37">
        <f>SUMIFS(СВЦЭМ!$H$34:$H$777,СВЦЭМ!$A$34:$A$777,$A267,СВЦЭМ!$B$34:$B$777,O$260)+'СЕТ СН'!$F$12-'СЕТ СН'!$F$23</f>
        <v>-191.35213616999999</v>
      </c>
      <c r="P267" s="37">
        <f>SUMIFS(СВЦЭМ!$H$34:$H$777,СВЦЭМ!$A$34:$A$777,$A267,СВЦЭМ!$B$34:$B$777,P$260)+'СЕТ СН'!$F$12-'СЕТ СН'!$F$23</f>
        <v>-190.95203966999998</v>
      </c>
      <c r="Q267" s="37">
        <f>SUMIFS(СВЦЭМ!$H$34:$H$777,СВЦЭМ!$A$34:$A$777,$A267,СВЦЭМ!$B$34:$B$777,Q$260)+'СЕТ СН'!$F$12-'СЕТ СН'!$F$23</f>
        <v>-192.53206360000001</v>
      </c>
      <c r="R267" s="37">
        <f>SUMIFS(СВЦЭМ!$H$34:$H$777,СВЦЭМ!$A$34:$A$777,$A267,СВЦЭМ!$B$34:$B$777,R$260)+'СЕТ СН'!$F$12-'СЕТ СН'!$F$23</f>
        <v>-192.09649987</v>
      </c>
      <c r="S267" s="37">
        <f>SUMIFS(СВЦЭМ!$H$34:$H$777,СВЦЭМ!$A$34:$A$777,$A267,СВЦЭМ!$B$34:$B$777,S$260)+'СЕТ СН'!$F$12-'СЕТ СН'!$F$23</f>
        <v>-188.62800297000001</v>
      </c>
      <c r="T267" s="37">
        <f>SUMIFS(СВЦЭМ!$H$34:$H$777,СВЦЭМ!$A$34:$A$777,$A267,СВЦЭМ!$B$34:$B$777,T$260)+'СЕТ СН'!$F$12-'СЕТ СН'!$F$23</f>
        <v>-175.17540408000002</v>
      </c>
      <c r="U267" s="37">
        <f>SUMIFS(СВЦЭМ!$H$34:$H$777,СВЦЭМ!$A$34:$A$777,$A267,СВЦЭМ!$B$34:$B$777,U$260)+'СЕТ СН'!$F$12-'СЕТ СН'!$F$23</f>
        <v>-177.04276587999999</v>
      </c>
      <c r="V267" s="37">
        <f>SUMIFS(СВЦЭМ!$H$34:$H$777,СВЦЭМ!$A$34:$A$777,$A267,СВЦЭМ!$B$34:$B$777,V$260)+'СЕТ СН'!$F$12-'СЕТ СН'!$F$23</f>
        <v>-181.55642408</v>
      </c>
      <c r="W267" s="37">
        <f>SUMIFS(СВЦЭМ!$H$34:$H$777,СВЦЭМ!$A$34:$A$777,$A267,СВЦЭМ!$B$34:$B$777,W$260)+'СЕТ СН'!$F$12-'СЕТ СН'!$F$23</f>
        <v>-183.96649603999998</v>
      </c>
      <c r="X267" s="37">
        <f>SUMIFS(СВЦЭМ!$H$34:$H$777,СВЦЭМ!$A$34:$A$777,$A267,СВЦЭМ!$B$34:$B$777,X$260)+'СЕТ СН'!$F$12-'СЕТ СН'!$F$23</f>
        <v>-188.89245921000003</v>
      </c>
      <c r="Y267" s="37">
        <f>SUMIFS(СВЦЭМ!$H$34:$H$777,СВЦЭМ!$A$34:$A$777,$A267,СВЦЭМ!$B$34:$B$777,Y$260)+'СЕТ СН'!$F$12-'СЕТ СН'!$F$23</f>
        <v>-168.96268636000002</v>
      </c>
    </row>
    <row r="268" spans="1:27" ht="15.75" x14ac:dyDescent="0.2">
      <c r="A268" s="36">
        <f t="shared" si="7"/>
        <v>42743</v>
      </c>
      <c r="B268" s="37">
        <f>SUMIFS(СВЦЭМ!$H$34:$H$777,СВЦЭМ!$A$34:$A$777,$A268,СВЦЭМ!$B$34:$B$777,B$260)+'СЕТ СН'!$F$12-'СЕТ СН'!$F$23</f>
        <v>-151.28743558999997</v>
      </c>
      <c r="C268" s="37">
        <f>SUMIFS(СВЦЭМ!$H$34:$H$777,СВЦЭМ!$A$34:$A$777,$A268,СВЦЭМ!$B$34:$B$777,C$260)+'СЕТ СН'!$F$12-'СЕТ СН'!$F$23</f>
        <v>-129.49970533999999</v>
      </c>
      <c r="D268" s="37">
        <f>SUMIFS(СВЦЭМ!$H$34:$H$777,СВЦЭМ!$A$34:$A$777,$A268,СВЦЭМ!$B$34:$B$777,D$260)+'СЕТ СН'!$F$12-'СЕТ СН'!$F$23</f>
        <v>-109.22753521999999</v>
      </c>
      <c r="E268" s="37">
        <f>SUMIFS(СВЦЭМ!$H$34:$H$777,СВЦЭМ!$A$34:$A$777,$A268,СВЦЭМ!$B$34:$B$777,E$260)+'СЕТ СН'!$F$12-'СЕТ СН'!$F$23</f>
        <v>-90.514707840000028</v>
      </c>
      <c r="F268" s="37">
        <f>SUMIFS(СВЦЭМ!$H$34:$H$777,СВЦЭМ!$A$34:$A$777,$A268,СВЦЭМ!$B$34:$B$777,F$260)+'СЕТ СН'!$F$12-'СЕТ СН'!$F$23</f>
        <v>-85.791415749999999</v>
      </c>
      <c r="G268" s="37">
        <f>SUMIFS(СВЦЭМ!$H$34:$H$777,СВЦЭМ!$A$34:$A$777,$A268,СВЦЭМ!$B$34:$B$777,G$260)+'СЕТ СН'!$F$12-'СЕТ СН'!$F$23</f>
        <v>-89.288705689999972</v>
      </c>
      <c r="H268" s="37">
        <f>SUMIFS(СВЦЭМ!$H$34:$H$777,СВЦЭМ!$A$34:$A$777,$A268,СВЦЭМ!$B$34:$B$777,H$260)+'СЕТ СН'!$F$12-'СЕТ СН'!$F$23</f>
        <v>-94.87318184999998</v>
      </c>
      <c r="I268" s="37">
        <f>SUMIFS(СВЦЭМ!$H$34:$H$777,СВЦЭМ!$A$34:$A$777,$A268,СВЦЭМ!$B$34:$B$777,I$260)+'СЕТ СН'!$F$12-'СЕТ СН'!$F$23</f>
        <v>-116.78435760999997</v>
      </c>
      <c r="J268" s="37">
        <f>SUMIFS(СВЦЭМ!$H$34:$H$777,СВЦЭМ!$A$34:$A$777,$A268,СВЦЭМ!$B$34:$B$777,J$260)+'СЕТ СН'!$F$12-'СЕТ СН'!$F$23</f>
        <v>-146.70074835000003</v>
      </c>
      <c r="K268" s="37">
        <f>SUMIFS(СВЦЭМ!$H$34:$H$777,СВЦЭМ!$A$34:$A$777,$A268,СВЦЭМ!$B$34:$B$777,K$260)+'СЕТ СН'!$F$12-'СЕТ СН'!$F$23</f>
        <v>-167.65166761</v>
      </c>
      <c r="L268" s="37">
        <f>SUMIFS(СВЦЭМ!$H$34:$H$777,СВЦЭМ!$A$34:$A$777,$A268,СВЦЭМ!$B$34:$B$777,L$260)+'СЕТ СН'!$F$12-'СЕТ СН'!$F$23</f>
        <v>-176.03156553000002</v>
      </c>
      <c r="M268" s="37">
        <f>SUMIFS(СВЦЭМ!$H$34:$H$777,СВЦЭМ!$A$34:$A$777,$A268,СВЦЭМ!$B$34:$B$777,M$260)+'СЕТ СН'!$F$12-'СЕТ СН'!$F$23</f>
        <v>-175.96046482000003</v>
      </c>
      <c r="N268" s="37">
        <f>SUMIFS(СВЦЭМ!$H$34:$H$777,СВЦЭМ!$A$34:$A$777,$A268,СВЦЭМ!$B$34:$B$777,N$260)+'СЕТ СН'!$F$12-'СЕТ СН'!$F$23</f>
        <v>-178.89249638000001</v>
      </c>
      <c r="O268" s="37">
        <f>SUMIFS(СВЦЭМ!$H$34:$H$777,СВЦЭМ!$A$34:$A$777,$A268,СВЦЭМ!$B$34:$B$777,O$260)+'СЕТ СН'!$F$12-'СЕТ СН'!$F$23</f>
        <v>-173.23025460000002</v>
      </c>
      <c r="P268" s="37">
        <f>SUMIFS(СВЦЭМ!$H$34:$H$777,СВЦЭМ!$A$34:$A$777,$A268,СВЦЭМ!$B$34:$B$777,P$260)+'СЕТ СН'!$F$12-'СЕТ СН'!$F$23</f>
        <v>-168.75008493000001</v>
      </c>
      <c r="Q268" s="37">
        <f>SUMIFS(СВЦЭМ!$H$34:$H$777,СВЦЭМ!$A$34:$A$777,$A268,СВЦЭМ!$B$34:$B$777,Q$260)+'СЕТ СН'!$F$12-'СЕТ СН'!$F$23</f>
        <v>-161.80380593000001</v>
      </c>
      <c r="R268" s="37">
        <f>SUMIFS(СВЦЭМ!$H$34:$H$777,СВЦЭМ!$A$34:$A$777,$A268,СВЦЭМ!$B$34:$B$777,R$260)+'СЕТ СН'!$F$12-'СЕТ СН'!$F$23</f>
        <v>-163.69494400000002</v>
      </c>
      <c r="S268" s="37">
        <f>SUMIFS(СВЦЭМ!$H$34:$H$777,СВЦЭМ!$A$34:$A$777,$A268,СВЦЭМ!$B$34:$B$777,S$260)+'СЕТ СН'!$F$12-'СЕТ СН'!$F$23</f>
        <v>-176.10236218</v>
      </c>
      <c r="T268" s="37">
        <f>SUMIFS(СВЦЭМ!$H$34:$H$777,СВЦЭМ!$A$34:$A$777,$A268,СВЦЭМ!$B$34:$B$777,T$260)+'СЕТ СН'!$F$12-'СЕТ СН'!$F$23</f>
        <v>-168.08162454000001</v>
      </c>
      <c r="U268" s="37">
        <f>SUMIFS(СВЦЭМ!$H$34:$H$777,СВЦЭМ!$A$34:$A$777,$A268,СВЦЭМ!$B$34:$B$777,U$260)+'СЕТ СН'!$F$12-'СЕТ СН'!$F$23</f>
        <v>-169.29904370999998</v>
      </c>
      <c r="V268" s="37">
        <f>SUMIFS(СВЦЭМ!$H$34:$H$777,СВЦЭМ!$A$34:$A$777,$A268,СВЦЭМ!$B$34:$B$777,V$260)+'СЕТ СН'!$F$12-'СЕТ СН'!$F$23</f>
        <v>-172.53965591999997</v>
      </c>
      <c r="W268" s="37">
        <f>SUMIFS(СВЦЭМ!$H$34:$H$777,СВЦЭМ!$A$34:$A$777,$A268,СВЦЭМ!$B$34:$B$777,W$260)+'СЕТ СН'!$F$12-'СЕТ СН'!$F$23</f>
        <v>-173.23021476000002</v>
      </c>
      <c r="X268" s="37">
        <f>SUMIFS(СВЦЭМ!$H$34:$H$777,СВЦЭМ!$A$34:$A$777,$A268,СВЦЭМ!$B$34:$B$777,X$260)+'СЕТ СН'!$F$12-'СЕТ СН'!$F$23</f>
        <v>-164.66970801999997</v>
      </c>
      <c r="Y268" s="37">
        <f>SUMIFS(СВЦЭМ!$H$34:$H$777,СВЦЭМ!$A$34:$A$777,$A268,СВЦЭМ!$B$34:$B$777,Y$260)+'СЕТ СН'!$F$12-'СЕТ СН'!$F$23</f>
        <v>-132.02835322999999</v>
      </c>
    </row>
    <row r="269" spans="1:27" ht="15.75" x14ac:dyDescent="0.2">
      <c r="A269" s="36">
        <f t="shared" si="7"/>
        <v>42744</v>
      </c>
      <c r="B269" s="37">
        <f>SUMIFS(СВЦЭМ!$H$34:$H$777,СВЦЭМ!$A$34:$A$777,$A269,СВЦЭМ!$B$34:$B$777,B$260)+'СЕТ СН'!$F$12-'СЕТ СН'!$F$23</f>
        <v>-111.12081727999998</v>
      </c>
      <c r="C269" s="37">
        <f>SUMIFS(СВЦЭМ!$H$34:$H$777,СВЦЭМ!$A$34:$A$777,$A269,СВЦЭМ!$B$34:$B$777,C$260)+'СЕТ СН'!$F$12-'СЕТ СН'!$F$23</f>
        <v>-91.533800729999996</v>
      </c>
      <c r="D269" s="37">
        <f>SUMIFS(СВЦЭМ!$H$34:$H$777,СВЦЭМ!$A$34:$A$777,$A269,СВЦЭМ!$B$34:$B$777,D$260)+'СЕТ СН'!$F$12-'СЕТ СН'!$F$23</f>
        <v>-76.887572879999993</v>
      </c>
      <c r="E269" s="37">
        <f>SUMIFS(СВЦЭМ!$H$34:$H$777,СВЦЭМ!$A$34:$A$777,$A269,СВЦЭМ!$B$34:$B$777,E$260)+'СЕТ СН'!$F$12-'СЕТ СН'!$F$23</f>
        <v>-70.19707489000001</v>
      </c>
      <c r="F269" s="37">
        <f>SUMIFS(СВЦЭМ!$H$34:$H$777,СВЦЭМ!$A$34:$A$777,$A269,СВЦЭМ!$B$34:$B$777,F$260)+'СЕТ СН'!$F$12-'СЕТ СН'!$F$23</f>
        <v>-71.631846259999975</v>
      </c>
      <c r="G269" s="37">
        <f>SUMIFS(СВЦЭМ!$H$34:$H$777,СВЦЭМ!$A$34:$A$777,$A269,СВЦЭМ!$B$34:$B$777,G$260)+'СЕТ СН'!$F$12-'СЕТ СН'!$F$23</f>
        <v>-76.943197489999989</v>
      </c>
      <c r="H269" s="37">
        <f>SUMIFS(СВЦЭМ!$H$34:$H$777,СВЦЭМ!$A$34:$A$777,$A269,СВЦЭМ!$B$34:$B$777,H$260)+'СЕТ СН'!$F$12-'СЕТ СН'!$F$23</f>
        <v>-105.08639672999999</v>
      </c>
      <c r="I269" s="37">
        <f>SUMIFS(СВЦЭМ!$H$34:$H$777,СВЦЭМ!$A$34:$A$777,$A269,СВЦЭМ!$B$34:$B$777,I$260)+'СЕТ СН'!$F$12-'СЕТ СН'!$F$23</f>
        <v>-129.57501144000003</v>
      </c>
      <c r="J269" s="37">
        <f>SUMIFS(СВЦЭМ!$H$34:$H$777,СВЦЭМ!$A$34:$A$777,$A269,СВЦЭМ!$B$34:$B$777,J$260)+'СЕТ СН'!$F$12-'СЕТ СН'!$F$23</f>
        <v>-161.31478274</v>
      </c>
      <c r="K269" s="37">
        <f>SUMIFS(СВЦЭМ!$H$34:$H$777,СВЦЭМ!$A$34:$A$777,$A269,СВЦЭМ!$B$34:$B$777,K$260)+'СЕТ СН'!$F$12-'СЕТ СН'!$F$23</f>
        <v>-173.30465901999997</v>
      </c>
      <c r="L269" s="37">
        <f>SUMIFS(СВЦЭМ!$H$34:$H$777,СВЦЭМ!$A$34:$A$777,$A269,СВЦЭМ!$B$34:$B$777,L$260)+'СЕТ СН'!$F$12-'СЕТ СН'!$F$23</f>
        <v>-174.37984971999998</v>
      </c>
      <c r="M269" s="37">
        <f>SUMIFS(СВЦЭМ!$H$34:$H$777,СВЦЭМ!$A$34:$A$777,$A269,СВЦЭМ!$B$34:$B$777,M$260)+'СЕТ СН'!$F$12-'СЕТ СН'!$F$23</f>
        <v>-175.49241398999999</v>
      </c>
      <c r="N269" s="37">
        <f>SUMIFS(СВЦЭМ!$H$34:$H$777,СВЦЭМ!$A$34:$A$777,$A269,СВЦЭМ!$B$34:$B$777,N$260)+'СЕТ СН'!$F$12-'СЕТ СН'!$F$23</f>
        <v>-165.27898238</v>
      </c>
      <c r="O269" s="37">
        <f>SUMIFS(СВЦЭМ!$H$34:$H$777,СВЦЭМ!$A$34:$A$777,$A269,СВЦЭМ!$B$34:$B$777,O$260)+'СЕТ СН'!$F$12-'СЕТ СН'!$F$23</f>
        <v>-165.18946892999998</v>
      </c>
      <c r="P269" s="37">
        <f>SUMIFS(СВЦЭМ!$H$34:$H$777,СВЦЭМ!$A$34:$A$777,$A269,СВЦЭМ!$B$34:$B$777,P$260)+'СЕТ СН'!$F$12-'СЕТ СН'!$F$23</f>
        <v>-164.01608999000001</v>
      </c>
      <c r="Q269" s="37">
        <f>SUMIFS(СВЦЭМ!$H$34:$H$777,СВЦЭМ!$A$34:$A$777,$A269,СВЦЭМ!$B$34:$B$777,Q$260)+'СЕТ СН'!$F$12-'СЕТ СН'!$F$23</f>
        <v>-164.26208373999998</v>
      </c>
      <c r="R269" s="37">
        <f>SUMIFS(СВЦЭМ!$H$34:$H$777,СВЦЭМ!$A$34:$A$777,$A269,СВЦЭМ!$B$34:$B$777,R$260)+'СЕТ СН'!$F$12-'СЕТ СН'!$F$23</f>
        <v>-163.00013533999999</v>
      </c>
      <c r="S269" s="37">
        <f>SUMIFS(СВЦЭМ!$H$34:$H$777,СВЦЭМ!$A$34:$A$777,$A269,СВЦЭМ!$B$34:$B$777,S$260)+'СЕТ СН'!$F$12-'СЕТ СН'!$F$23</f>
        <v>-166.34351826</v>
      </c>
      <c r="T269" s="37">
        <f>SUMIFS(СВЦЭМ!$H$34:$H$777,СВЦЭМ!$A$34:$A$777,$A269,СВЦЭМ!$B$34:$B$777,T$260)+'СЕТ СН'!$F$12-'СЕТ СН'!$F$23</f>
        <v>-173.83222147999999</v>
      </c>
      <c r="U269" s="37">
        <f>SUMIFS(СВЦЭМ!$H$34:$H$777,СВЦЭМ!$A$34:$A$777,$A269,СВЦЭМ!$B$34:$B$777,U$260)+'СЕТ СН'!$F$12-'СЕТ СН'!$F$23</f>
        <v>-171.92172819000001</v>
      </c>
      <c r="V269" s="37">
        <f>SUMIFS(СВЦЭМ!$H$34:$H$777,СВЦЭМ!$A$34:$A$777,$A269,СВЦЭМ!$B$34:$B$777,V$260)+'СЕТ СН'!$F$12-'СЕТ СН'!$F$23</f>
        <v>-172.10146852000003</v>
      </c>
      <c r="W269" s="37">
        <f>SUMIFS(СВЦЭМ!$H$34:$H$777,СВЦЭМ!$A$34:$A$777,$A269,СВЦЭМ!$B$34:$B$777,W$260)+'СЕТ СН'!$F$12-'СЕТ СН'!$F$23</f>
        <v>-171.6408611</v>
      </c>
      <c r="X269" s="37">
        <f>SUMIFS(СВЦЭМ!$H$34:$H$777,СВЦЭМ!$A$34:$A$777,$A269,СВЦЭМ!$B$34:$B$777,X$260)+'СЕТ СН'!$F$12-'СЕТ СН'!$F$23</f>
        <v>-166.86244268000002</v>
      </c>
      <c r="Y269" s="37">
        <f>SUMIFS(СВЦЭМ!$H$34:$H$777,СВЦЭМ!$A$34:$A$777,$A269,СВЦЭМ!$B$34:$B$777,Y$260)+'СЕТ СН'!$F$12-'СЕТ СН'!$F$23</f>
        <v>-140.47209329999998</v>
      </c>
    </row>
    <row r="270" spans="1:27" ht="15.75" x14ac:dyDescent="0.2">
      <c r="A270" s="36">
        <f t="shared" si="7"/>
        <v>42745</v>
      </c>
      <c r="B270" s="37">
        <f>SUMIFS(СВЦЭМ!$H$34:$H$777,СВЦЭМ!$A$34:$A$777,$A270,СВЦЭМ!$B$34:$B$777,B$260)+'СЕТ СН'!$F$12-'СЕТ СН'!$F$23</f>
        <v>-89.709686869999985</v>
      </c>
      <c r="C270" s="37">
        <f>SUMIFS(СВЦЭМ!$H$34:$H$777,СВЦЭМ!$A$34:$A$777,$A270,СВЦЭМ!$B$34:$B$777,C$260)+'СЕТ СН'!$F$12-'СЕТ СН'!$F$23</f>
        <v>-74.285800400000028</v>
      </c>
      <c r="D270" s="37">
        <f>SUMIFS(СВЦЭМ!$H$34:$H$777,СВЦЭМ!$A$34:$A$777,$A270,СВЦЭМ!$B$34:$B$777,D$260)+'СЕТ СН'!$F$12-'СЕТ СН'!$F$23</f>
        <v>-72.497151009999982</v>
      </c>
      <c r="E270" s="37">
        <f>SUMIFS(СВЦЭМ!$H$34:$H$777,СВЦЭМ!$A$34:$A$777,$A270,СВЦЭМ!$B$34:$B$777,E$260)+'СЕТ СН'!$F$12-'СЕТ СН'!$F$23</f>
        <v>-70.970859179999991</v>
      </c>
      <c r="F270" s="37">
        <f>SUMIFS(СВЦЭМ!$H$34:$H$777,СВЦЭМ!$A$34:$A$777,$A270,СВЦЭМ!$B$34:$B$777,F$260)+'СЕТ СН'!$F$12-'СЕТ СН'!$F$23</f>
        <v>-70.719730799999979</v>
      </c>
      <c r="G270" s="37">
        <f>SUMIFS(СВЦЭМ!$H$34:$H$777,СВЦЭМ!$A$34:$A$777,$A270,СВЦЭМ!$B$34:$B$777,G$260)+'СЕТ СН'!$F$12-'СЕТ СН'!$F$23</f>
        <v>-70.733667879999985</v>
      </c>
      <c r="H270" s="37">
        <f>SUMIFS(СВЦЭМ!$H$34:$H$777,СВЦЭМ!$A$34:$A$777,$A270,СВЦЭМ!$B$34:$B$777,H$260)+'СЕТ СН'!$F$12-'СЕТ СН'!$F$23</f>
        <v>-88.714227479999977</v>
      </c>
      <c r="I270" s="37">
        <f>SUMIFS(СВЦЭМ!$H$34:$H$777,СВЦЭМ!$A$34:$A$777,$A270,СВЦЭМ!$B$34:$B$777,I$260)+'СЕТ СН'!$F$12-'СЕТ СН'!$F$23</f>
        <v>-126.98469012999999</v>
      </c>
      <c r="J270" s="37">
        <f>SUMIFS(СВЦЭМ!$H$34:$H$777,СВЦЭМ!$A$34:$A$777,$A270,СВЦЭМ!$B$34:$B$777,J$260)+'СЕТ СН'!$F$12-'СЕТ СН'!$F$23</f>
        <v>-164.51466528999998</v>
      </c>
      <c r="K270" s="37">
        <f>SUMIFS(СВЦЭМ!$H$34:$H$777,СВЦЭМ!$A$34:$A$777,$A270,СВЦЭМ!$B$34:$B$777,K$260)+'СЕТ СН'!$F$12-'СЕТ СН'!$F$23</f>
        <v>-169.40500370000001</v>
      </c>
      <c r="L270" s="37">
        <f>SUMIFS(СВЦЭМ!$H$34:$H$777,СВЦЭМ!$A$34:$A$777,$A270,СВЦЭМ!$B$34:$B$777,L$260)+'СЕТ СН'!$F$12-'СЕТ СН'!$F$23</f>
        <v>-169.24897844999998</v>
      </c>
      <c r="M270" s="37">
        <f>SUMIFS(СВЦЭМ!$H$34:$H$777,СВЦЭМ!$A$34:$A$777,$A270,СВЦЭМ!$B$34:$B$777,M$260)+'СЕТ СН'!$F$12-'СЕТ СН'!$F$23</f>
        <v>-172.94723169999997</v>
      </c>
      <c r="N270" s="37">
        <f>SUMIFS(СВЦЭМ!$H$34:$H$777,СВЦЭМ!$A$34:$A$777,$A270,СВЦЭМ!$B$34:$B$777,N$260)+'СЕТ СН'!$F$12-'СЕТ СН'!$F$23</f>
        <v>-170.94445192000001</v>
      </c>
      <c r="O270" s="37">
        <f>SUMIFS(СВЦЭМ!$H$34:$H$777,СВЦЭМ!$A$34:$A$777,$A270,СВЦЭМ!$B$34:$B$777,O$260)+'СЕТ СН'!$F$12-'СЕТ СН'!$F$23</f>
        <v>-166.08236782</v>
      </c>
      <c r="P270" s="37">
        <f>SUMIFS(СВЦЭМ!$H$34:$H$777,СВЦЭМ!$A$34:$A$777,$A270,СВЦЭМ!$B$34:$B$777,P$260)+'СЕТ СН'!$F$12-'СЕТ СН'!$F$23</f>
        <v>-160.68968106</v>
      </c>
      <c r="Q270" s="37">
        <f>SUMIFS(СВЦЭМ!$H$34:$H$777,СВЦЭМ!$A$34:$A$777,$A270,СВЦЭМ!$B$34:$B$777,Q$260)+'СЕТ СН'!$F$12-'СЕТ СН'!$F$23</f>
        <v>-153.93935871999997</v>
      </c>
      <c r="R270" s="37">
        <f>SUMIFS(СВЦЭМ!$H$34:$H$777,СВЦЭМ!$A$34:$A$777,$A270,СВЦЭМ!$B$34:$B$777,R$260)+'СЕТ СН'!$F$12-'СЕТ СН'!$F$23</f>
        <v>-155.00354614000003</v>
      </c>
      <c r="S270" s="37">
        <f>SUMIFS(СВЦЭМ!$H$34:$H$777,СВЦЭМ!$A$34:$A$777,$A270,СВЦЭМ!$B$34:$B$777,S$260)+'СЕТ СН'!$F$12-'СЕТ СН'!$F$23</f>
        <v>-167.96092127999998</v>
      </c>
      <c r="T270" s="37">
        <f>SUMIFS(СВЦЭМ!$H$34:$H$777,СВЦЭМ!$A$34:$A$777,$A270,СВЦЭМ!$B$34:$B$777,T$260)+'СЕТ СН'!$F$12-'СЕТ СН'!$F$23</f>
        <v>-171.22149641999999</v>
      </c>
      <c r="U270" s="37">
        <f>SUMIFS(СВЦЭМ!$H$34:$H$777,СВЦЭМ!$A$34:$A$777,$A270,СВЦЭМ!$B$34:$B$777,U$260)+'СЕТ СН'!$F$12-'СЕТ СН'!$F$23</f>
        <v>-171.02164997</v>
      </c>
      <c r="V270" s="37">
        <f>SUMIFS(СВЦЭМ!$H$34:$H$777,СВЦЭМ!$A$34:$A$777,$A270,СВЦЭМ!$B$34:$B$777,V$260)+'СЕТ СН'!$F$12-'СЕТ СН'!$F$23</f>
        <v>-172.61006642000001</v>
      </c>
      <c r="W270" s="37">
        <f>SUMIFS(СВЦЭМ!$H$34:$H$777,СВЦЭМ!$A$34:$A$777,$A270,СВЦЭМ!$B$34:$B$777,W$260)+'СЕТ СН'!$F$12-'СЕТ СН'!$F$23</f>
        <v>-173.15684421999998</v>
      </c>
      <c r="X270" s="37">
        <f>SUMIFS(СВЦЭМ!$H$34:$H$777,СВЦЭМ!$A$34:$A$777,$A270,СВЦЭМ!$B$34:$B$777,X$260)+'СЕТ СН'!$F$12-'СЕТ СН'!$F$23</f>
        <v>-161.48141733</v>
      </c>
      <c r="Y270" s="37">
        <f>SUMIFS(СВЦЭМ!$H$34:$H$777,СВЦЭМ!$A$34:$A$777,$A270,СВЦЭМ!$B$34:$B$777,Y$260)+'СЕТ СН'!$F$12-'СЕТ СН'!$F$23</f>
        <v>-124.81597439000001</v>
      </c>
    </row>
    <row r="271" spans="1:27" ht="15.75" x14ac:dyDescent="0.2">
      <c r="A271" s="36">
        <f t="shared" si="7"/>
        <v>42746</v>
      </c>
      <c r="B271" s="37">
        <f>SUMIFS(СВЦЭМ!$H$34:$H$777,СВЦЭМ!$A$34:$A$777,$A271,СВЦЭМ!$B$34:$B$777,B$260)+'СЕТ СН'!$F$12-'СЕТ СН'!$F$23</f>
        <v>-115.66746747000002</v>
      </c>
      <c r="C271" s="37">
        <f>SUMIFS(СВЦЭМ!$H$34:$H$777,СВЦЭМ!$A$34:$A$777,$A271,СВЦЭМ!$B$34:$B$777,C$260)+'СЕТ СН'!$F$12-'СЕТ СН'!$F$23</f>
        <v>-109.41325477999999</v>
      </c>
      <c r="D271" s="37">
        <f>SUMIFS(СВЦЭМ!$H$34:$H$777,СВЦЭМ!$A$34:$A$777,$A271,СВЦЭМ!$B$34:$B$777,D$260)+'СЕТ СН'!$F$12-'СЕТ СН'!$F$23</f>
        <v>-104.83244987</v>
      </c>
      <c r="E271" s="37">
        <f>SUMIFS(СВЦЭМ!$H$34:$H$777,СВЦЭМ!$A$34:$A$777,$A271,СВЦЭМ!$B$34:$B$777,E$260)+'СЕТ СН'!$F$12-'СЕТ СН'!$F$23</f>
        <v>-107.31909665000001</v>
      </c>
      <c r="F271" s="37">
        <f>SUMIFS(СВЦЭМ!$H$34:$H$777,СВЦЭМ!$A$34:$A$777,$A271,СВЦЭМ!$B$34:$B$777,F$260)+'СЕТ СН'!$F$12-'СЕТ СН'!$F$23</f>
        <v>-106.99968316000002</v>
      </c>
      <c r="G271" s="37">
        <f>SUMIFS(СВЦЭМ!$H$34:$H$777,СВЦЭМ!$A$34:$A$777,$A271,СВЦЭМ!$B$34:$B$777,G$260)+'СЕТ СН'!$F$12-'СЕТ СН'!$F$23</f>
        <v>-109.45488374000001</v>
      </c>
      <c r="H271" s="37">
        <f>SUMIFS(СВЦЭМ!$H$34:$H$777,СВЦЭМ!$A$34:$A$777,$A271,СВЦЭМ!$B$34:$B$777,H$260)+'СЕТ СН'!$F$12-'СЕТ СН'!$F$23</f>
        <v>-109.37564715000002</v>
      </c>
      <c r="I271" s="37">
        <f>SUMIFS(СВЦЭМ!$H$34:$H$777,СВЦЭМ!$A$34:$A$777,$A271,СВЦЭМ!$B$34:$B$777,I$260)+'СЕТ СН'!$F$12-'СЕТ СН'!$F$23</f>
        <v>-121.33196220999997</v>
      </c>
      <c r="J271" s="37">
        <f>SUMIFS(СВЦЭМ!$H$34:$H$777,СВЦЭМ!$A$34:$A$777,$A271,СВЦЭМ!$B$34:$B$777,J$260)+'СЕТ СН'!$F$12-'СЕТ СН'!$F$23</f>
        <v>-150.59752365999998</v>
      </c>
      <c r="K271" s="37">
        <f>SUMIFS(СВЦЭМ!$H$34:$H$777,СВЦЭМ!$A$34:$A$777,$A271,СВЦЭМ!$B$34:$B$777,K$260)+'СЕТ СН'!$F$12-'СЕТ СН'!$F$23</f>
        <v>-140.60688303000001</v>
      </c>
      <c r="L271" s="37">
        <f>SUMIFS(СВЦЭМ!$H$34:$H$777,СВЦЭМ!$A$34:$A$777,$A271,СВЦЭМ!$B$34:$B$777,L$260)+'СЕТ СН'!$F$12-'СЕТ СН'!$F$23</f>
        <v>-121.28788765000002</v>
      </c>
      <c r="M271" s="37">
        <f>SUMIFS(СВЦЭМ!$H$34:$H$777,СВЦЭМ!$A$34:$A$777,$A271,СВЦЭМ!$B$34:$B$777,M$260)+'СЕТ СН'!$F$12-'СЕТ СН'!$F$23</f>
        <v>-124.03527334</v>
      </c>
      <c r="N271" s="37">
        <f>SUMIFS(СВЦЭМ!$H$34:$H$777,СВЦЭМ!$A$34:$A$777,$A271,СВЦЭМ!$B$34:$B$777,N$260)+'СЕТ СН'!$F$12-'СЕТ СН'!$F$23</f>
        <v>-131.52513759999999</v>
      </c>
      <c r="O271" s="37">
        <f>SUMIFS(СВЦЭМ!$H$34:$H$777,СВЦЭМ!$A$34:$A$777,$A271,СВЦЭМ!$B$34:$B$777,O$260)+'СЕТ СН'!$F$12-'СЕТ СН'!$F$23</f>
        <v>-134.06159660999998</v>
      </c>
      <c r="P271" s="37">
        <f>SUMIFS(СВЦЭМ!$H$34:$H$777,СВЦЭМ!$A$34:$A$777,$A271,СВЦЭМ!$B$34:$B$777,P$260)+'СЕТ СН'!$F$12-'СЕТ СН'!$F$23</f>
        <v>-137.11159113000002</v>
      </c>
      <c r="Q271" s="37">
        <f>SUMIFS(СВЦЭМ!$H$34:$H$777,СВЦЭМ!$A$34:$A$777,$A271,СВЦЭМ!$B$34:$B$777,Q$260)+'СЕТ СН'!$F$12-'СЕТ СН'!$F$23</f>
        <v>-140.14691520000002</v>
      </c>
      <c r="R271" s="37">
        <f>SUMIFS(СВЦЭМ!$H$34:$H$777,СВЦЭМ!$A$34:$A$777,$A271,СВЦЭМ!$B$34:$B$777,R$260)+'СЕТ СН'!$F$12-'СЕТ СН'!$F$23</f>
        <v>-139.63444749000001</v>
      </c>
      <c r="S271" s="37">
        <f>SUMIFS(СВЦЭМ!$H$34:$H$777,СВЦЭМ!$A$34:$A$777,$A271,СВЦЭМ!$B$34:$B$777,S$260)+'СЕТ СН'!$F$12-'СЕТ СН'!$F$23</f>
        <v>-147.84237621</v>
      </c>
      <c r="T271" s="37">
        <f>SUMIFS(СВЦЭМ!$H$34:$H$777,СВЦЭМ!$A$34:$A$777,$A271,СВЦЭМ!$B$34:$B$777,T$260)+'СЕТ СН'!$F$12-'СЕТ СН'!$F$23</f>
        <v>-181.77851145</v>
      </c>
      <c r="U271" s="37">
        <f>SUMIFS(СВЦЭМ!$H$34:$H$777,СВЦЭМ!$A$34:$A$777,$A271,СВЦЭМ!$B$34:$B$777,U$260)+'СЕТ СН'!$F$12-'СЕТ СН'!$F$23</f>
        <v>-182.25613676</v>
      </c>
      <c r="V271" s="37">
        <f>SUMIFS(СВЦЭМ!$H$34:$H$777,СВЦЭМ!$A$34:$A$777,$A271,СВЦЭМ!$B$34:$B$777,V$260)+'СЕТ СН'!$F$12-'СЕТ СН'!$F$23</f>
        <v>-181.47732645000002</v>
      </c>
      <c r="W271" s="37">
        <f>SUMIFS(СВЦЭМ!$H$34:$H$777,СВЦЭМ!$A$34:$A$777,$A271,СВЦЭМ!$B$34:$B$777,W$260)+'СЕТ СН'!$F$12-'СЕТ СН'!$F$23</f>
        <v>-173.84980058000002</v>
      </c>
      <c r="X271" s="37">
        <f>SUMIFS(СВЦЭМ!$H$34:$H$777,СВЦЭМ!$A$34:$A$777,$A271,СВЦЭМ!$B$34:$B$777,X$260)+'СЕТ СН'!$F$12-'СЕТ СН'!$F$23</f>
        <v>-159.97898801999997</v>
      </c>
      <c r="Y271" s="37">
        <f>SUMIFS(СВЦЭМ!$H$34:$H$777,СВЦЭМ!$A$34:$A$777,$A271,СВЦЭМ!$B$34:$B$777,Y$260)+'СЕТ СН'!$F$12-'СЕТ СН'!$F$23</f>
        <v>-147.65065175000001</v>
      </c>
    </row>
    <row r="272" spans="1:27" ht="15.75" x14ac:dyDescent="0.2">
      <c r="A272" s="36">
        <f t="shared" si="7"/>
        <v>42747</v>
      </c>
      <c r="B272" s="37">
        <f>SUMIFS(СВЦЭМ!$H$34:$H$777,СВЦЭМ!$A$34:$A$777,$A272,СВЦЭМ!$B$34:$B$777,B$260)+'СЕТ СН'!$F$12-'СЕТ СН'!$F$23</f>
        <v>-131.58862649000002</v>
      </c>
      <c r="C272" s="37">
        <f>SUMIFS(СВЦЭМ!$H$34:$H$777,СВЦЭМ!$A$34:$A$777,$A272,СВЦЭМ!$B$34:$B$777,C$260)+'СЕТ СН'!$F$12-'СЕТ СН'!$F$23</f>
        <v>-112.10058657000002</v>
      </c>
      <c r="D272" s="37">
        <f>SUMIFS(СВЦЭМ!$H$34:$H$777,СВЦЭМ!$A$34:$A$777,$A272,СВЦЭМ!$B$34:$B$777,D$260)+'СЕТ СН'!$F$12-'СЕТ СН'!$F$23</f>
        <v>-105.88711425000002</v>
      </c>
      <c r="E272" s="37">
        <f>SUMIFS(СВЦЭМ!$H$34:$H$777,СВЦЭМ!$A$34:$A$777,$A272,СВЦЭМ!$B$34:$B$777,E$260)+'СЕТ СН'!$F$12-'СЕТ СН'!$F$23</f>
        <v>-104.56209322000001</v>
      </c>
      <c r="F272" s="37">
        <f>SUMIFS(СВЦЭМ!$H$34:$H$777,СВЦЭМ!$A$34:$A$777,$A272,СВЦЭМ!$B$34:$B$777,F$260)+'СЕТ СН'!$F$12-'СЕТ СН'!$F$23</f>
        <v>-105.75910438</v>
      </c>
      <c r="G272" s="37">
        <f>SUMIFS(СВЦЭМ!$H$34:$H$777,СВЦЭМ!$A$34:$A$777,$A272,СВЦЭМ!$B$34:$B$777,G$260)+'СЕТ СН'!$F$12-'СЕТ СН'!$F$23</f>
        <v>-104.45687988999998</v>
      </c>
      <c r="H272" s="37">
        <f>SUMIFS(СВЦЭМ!$H$34:$H$777,СВЦЭМ!$A$34:$A$777,$A272,СВЦЭМ!$B$34:$B$777,H$260)+'СЕТ СН'!$F$12-'СЕТ СН'!$F$23</f>
        <v>-103.95777227999997</v>
      </c>
      <c r="I272" s="37">
        <f>SUMIFS(СВЦЭМ!$H$34:$H$777,СВЦЭМ!$A$34:$A$777,$A272,СВЦЭМ!$B$34:$B$777,I$260)+'СЕТ СН'!$F$12-'СЕТ СН'!$F$23</f>
        <v>-124.45527490000001</v>
      </c>
      <c r="J272" s="37">
        <f>SUMIFS(СВЦЭМ!$H$34:$H$777,СВЦЭМ!$A$34:$A$777,$A272,СВЦЭМ!$B$34:$B$777,J$260)+'СЕТ СН'!$F$12-'СЕТ СН'!$F$23</f>
        <v>-157.96833923999998</v>
      </c>
      <c r="K272" s="37">
        <f>SUMIFS(СВЦЭМ!$H$34:$H$777,СВЦЭМ!$A$34:$A$777,$A272,СВЦЭМ!$B$34:$B$777,K$260)+'СЕТ СН'!$F$12-'СЕТ СН'!$F$23</f>
        <v>-164.76649877</v>
      </c>
      <c r="L272" s="37">
        <f>SUMIFS(СВЦЭМ!$H$34:$H$777,СВЦЭМ!$A$34:$A$777,$A272,СВЦЭМ!$B$34:$B$777,L$260)+'СЕТ СН'!$F$12-'СЕТ СН'!$F$23</f>
        <v>-162.84701222000001</v>
      </c>
      <c r="M272" s="37">
        <f>SUMIFS(СВЦЭМ!$H$34:$H$777,СВЦЭМ!$A$34:$A$777,$A272,СВЦЭМ!$B$34:$B$777,M$260)+'СЕТ СН'!$F$12-'СЕТ СН'!$F$23</f>
        <v>-160.05126225999999</v>
      </c>
      <c r="N272" s="37">
        <f>SUMIFS(СВЦЭМ!$H$34:$H$777,СВЦЭМ!$A$34:$A$777,$A272,СВЦЭМ!$B$34:$B$777,N$260)+'СЕТ СН'!$F$12-'СЕТ СН'!$F$23</f>
        <v>-164.86561310000002</v>
      </c>
      <c r="O272" s="37">
        <f>SUMIFS(СВЦЭМ!$H$34:$H$777,СВЦЭМ!$A$34:$A$777,$A272,СВЦЭМ!$B$34:$B$777,O$260)+'СЕТ СН'!$F$12-'СЕТ СН'!$F$23</f>
        <v>-162.39976822</v>
      </c>
      <c r="P272" s="37">
        <f>SUMIFS(СВЦЭМ!$H$34:$H$777,СВЦЭМ!$A$34:$A$777,$A272,СВЦЭМ!$B$34:$B$777,P$260)+'СЕТ СН'!$F$12-'СЕТ СН'!$F$23</f>
        <v>-159.75675217000003</v>
      </c>
      <c r="Q272" s="37">
        <f>SUMIFS(СВЦЭМ!$H$34:$H$777,СВЦЭМ!$A$34:$A$777,$A272,СВЦЭМ!$B$34:$B$777,Q$260)+'СЕТ СН'!$F$12-'СЕТ СН'!$F$23</f>
        <v>-161.27207492999997</v>
      </c>
      <c r="R272" s="37">
        <f>SUMIFS(СВЦЭМ!$H$34:$H$777,СВЦЭМ!$A$34:$A$777,$A272,СВЦЭМ!$B$34:$B$777,R$260)+'СЕТ СН'!$F$12-'СЕТ СН'!$F$23</f>
        <v>-159.89474580000001</v>
      </c>
      <c r="S272" s="37">
        <f>SUMIFS(СВЦЭМ!$H$34:$H$777,СВЦЭМ!$A$34:$A$777,$A272,СВЦЭМ!$B$34:$B$777,S$260)+'СЕТ СН'!$F$12-'СЕТ СН'!$F$23</f>
        <v>-152.21493024</v>
      </c>
      <c r="T272" s="37">
        <f>SUMIFS(СВЦЭМ!$H$34:$H$777,СВЦЭМ!$A$34:$A$777,$A272,СВЦЭМ!$B$34:$B$777,T$260)+'СЕТ СН'!$F$12-'СЕТ СН'!$F$23</f>
        <v>-153.50174140000001</v>
      </c>
      <c r="U272" s="37">
        <f>SUMIFS(СВЦЭМ!$H$34:$H$777,СВЦЭМ!$A$34:$A$777,$A272,СВЦЭМ!$B$34:$B$777,U$260)+'СЕТ СН'!$F$12-'СЕТ СН'!$F$23</f>
        <v>-151.96896901000002</v>
      </c>
      <c r="V272" s="37">
        <f>SUMIFS(СВЦЭМ!$H$34:$H$777,СВЦЭМ!$A$34:$A$777,$A272,СВЦЭМ!$B$34:$B$777,V$260)+'СЕТ СН'!$F$12-'СЕТ СН'!$F$23</f>
        <v>-149.52356380999998</v>
      </c>
      <c r="W272" s="37">
        <f>SUMIFS(СВЦЭМ!$H$34:$H$777,СВЦЭМ!$A$34:$A$777,$A272,СВЦЭМ!$B$34:$B$777,W$260)+'СЕТ СН'!$F$12-'СЕТ СН'!$F$23</f>
        <v>-146.19725131000001</v>
      </c>
      <c r="X272" s="37">
        <f>SUMIFS(СВЦЭМ!$H$34:$H$777,СВЦЭМ!$A$34:$A$777,$A272,СВЦЭМ!$B$34:$B$777,X$260)+'СЕТ СН'!$F$12-'СЕТ СН'!$F$23</f>
        <v>-180.78613861999997</v>
      </c>
      <c r="Y272" s="37">
        <f>SUMIFS(СВЦЭМ!$H$34:$H$777,СВЦЭМ!$A$34:$A$777,$A272,СВЦЭМ!$B$34:$B$777,Y$260)+'СЕТ СН'!$F$12-'СЕТ СН'!$F$23</f>
        <v>-147.27817229999999</v>
      </c>
    </row>
    <row r="273" spans="1:25" ht="15.75" x14ac:dyDescent="0.2">
      <c r="A273" s="36">
        <f t="shared" si="7"/>
        <v>42748</v>
      </c>
      <c r="B273" s="37">
        <f>SUMIFS(СВЦЭМ!$H$34:$H$777,СВЦЭМ!$A$34:$A$777,$A273,СВЦЭМ!$B$34:$B$777,B$260)+'СЕТ СН'!$F$12-'СЕТ СН'!$F$23</f>
        <v>-97.486782500000004</v>
      </c>
      <c r="C273" s="37">
        <f>SUMIFS(СВЦЭМ!$H$34:$H$777,СВЦЭМ!$A$34:$A$777,$A273,СВЦЭМ!$B$34:$B$777,C$260)+'СЕТ СН'!$F$12-'СЕТ СН'!$F$23</f>
        <v>-81.36037570000002</v>
      </c>
      <c r="D273" s="37">
        <f>SUMIFS(СВЦЭМ!$H$34:$H$777,СВЦЭМ!$A$34:$A$777,$A273,СВЦЭМ!$B$34:$B$777,D$260)+'СЕТ СН'!$F$12-'СЕТ СН'!$F$23</f>
        <v>-69.074477989999991</v>
      </c>
      <c r="E273" s="37">
        <f>SUMIFS(СВЦЭМ!$H$34:$H$777,СВЦЭМ!$A$34:$A$777,$A273,СВЦЭМ!$B$34:$B$777,E$260)+'СЕТ СН'!$F$12-'СЕТ СН'!$F$23</f>
        <v>-62.68034689000001</v>
      </c>
      <c r="F273" s="37">
        <f>SUMIFS(СВЦЭМ!$H$34:$H$777,СВЦЭМ!$A$34:$A$777,$A273,СВЦЭМ!$B$34:$B$777,F$260)+'СЕТ СН'!$F$12-'СЕТ СН'!$F$23</f>
        <v>-63.466493590000027</v>
      </c>
      <c r="G273" s="37">
        <f>SUMIFS(СВЦЭМ!$H$34:$H$777,СВЦЭМ!$A$34:$A$777,$A273,СВЦЭМ!$B$34:$B$777,G$260)+'СЕТ СН'!$F$12-'СЕТ СН'!$F$23</f>
        <v>-71.682392219999997</v>
      </c>
      <c r="H273" s="37">
        <f>SUMIFS(СВЦЭМ!$H$34:$H$777,СВЦЭМ!$A$34:$A$777,$A273,СВЦЭМ!$B$34:$B$777,H$260)+'СЕТ СН'!$F$12-'СЕТ СН'!$F$23</f>
        <v>-97.025809779999975</v>
      </c>
      <c r="I273" s="37">
        <f>SUMIFS(СВЦЭМ!$H$34:$H$777,СВЦЭМ!$A$34:$A$777,$A273,СВЦЭМ!$B$34:$B$777,I$260)+'СЕТ СН'!$F$12-'СЕТ СН'!$F$23</f>
        <v>-117.74278147000001</v>
      </c>
      <c r="J273" s="37">
        <f>SUMIFS(СВЦЭМ!$H$34:$H$777,СВЦЭМ!$A$34:$A$777,$A273,СВЦЭМ!$B$34:$B$777,J$260)+'СЕТ СН'!$F$12-'СЕТ СН'!$F$23</f>
        <v>-121.79012086</v>
      </c>
      <c r="K273" s="37">
        <f>SUMIFS(СВЦЭМ!$H$34:$H$777,СВЦЭМ!$A$34:$A$777,$A273,СВЦЭМ!$B$34:$B$777,K$260)+'СЕТ СН'!$F$12-'СЕТ СН'!$F$23</f>
        <v>-136.81739729999998</v>
      </c>
      <c r="L273" s="37">
        <f>SUMIFS(СВЦЭМ!$H$34:$H$777,СВЦЭМ!$A$34:$A$777,$A273,СВЦЭМ!$B$34:$B$777,L$260)+'СЕТ СН'!$F$12-'СЕТ СН'!$F$23</f>
        <v>-143.95874742000001</v>
      </c>
      <c r="M273" s="37">
        <f>SUMIFS(СВЦЭМ!$H$34:$H$777,СВЦЭМ!$A$34:$A$777,$A273,СВЦЭМ!$B$34:$B$777,M$260)+'СЕТ СН'!$F$12-'СЕТ СН'!$F$23</f>
        <v>-147.06518045000001</v>
      </c>
      <c r="N273" s="37">
        <f>SUMIFS(СВЦЭМ!$H$34:$H$777,СВЦЭМ!$A$34:$A$777,$A273,СВЦЭМ!$B$34:$B$777,N$260)+'СЕТ СН'!$F$12-'СЕТ СН'!$F$23</f>
        <v>-143.94316818999999</v>
      </c>
      <c r="O273" s="37">
        <f>SUMIFS(СВЦЭМ!$H$34:$H$777,СВЦЭМ!$A$34:$A$777,$A273,СВЦЭМ!$B$34:$B$777,O$260)+'СЕТ СН'!$F$12-'СЕТ СН'!$F$23</f>
        <v>-141.44879012000001</v>
      </c>
      <c r="P273" s="37">
        <f>SUMIFS(СВЦЭМ!$H$34:$H$777,СВЦЭМ!$A$34:$A$777,$A273,СВЦЭМ!$B$34:$B$777,P$260)+'СЕТ СН'!$F$12-'СЕТ СН'!$F$23</f>
        <v>-140.32054656000003</v>
      </c>
      <c r="Q273" s="37">
        <f>SUMIFS(СВЦЭМ!$H$34:$H$777,СВЦЭМ!$A$34:$A$777,$A273,СВЦЭМ!$B$34:$B$777,Q$260)+'СЕТ СН'!$F$12-'СЕТ СН'!$F$23</f>
        <v>-138.81135805999998</v>
      </c>
      <c r="R273" s="37">
        <f>SUMIFS(СВЦЭМ!$H$34:$H$777,СВЦЭМ!$A$34:$A$777,$A273,СВЦЭМ!$B$34:$B$777,R$260)+'СЕТ СН'!$F$12-'СЕТ СН'!$F$23</f>
        <v>-138.95103918000001</v>
      </c>
      <c r="S273" s="37">
        <f>SUMIFS(СВЦЭМ!$H$34:$H$777,СВЦЭМ!$A$34:$A$777,$A273,СВЦЭМ!$B$34:$B$777,S$260)+'СЕТ СН'!$F$12-'СЕТ СН'!$F$23</f>
        <v>-136.48770389999999</v>
      </c>
      <c r="T273" s="37">
        <f>SUMIFS(СВЦЭМ!$H$34:$H$777,СВЦЭМ!$A$34:$A$777,$A273,СВЦЭМ!$B$34:$B$777,T$260)+'СЕТ СН'!$F$12-'СЕТ СН'!$F$23</f>
        <v>-139.54379896</v>
      </c>
      <c r="U273" s="37">
        <f>SUMIFS(СВЦЭМ!$H$34:$H$777,СВЦЭМ!$A$34:$A$777,$A273,СВЦЭМ!$B$34:$B$777,U$260)+'СЕТ СН'!$F$12-'СЕТ СН'!$F$23</f>
        <v>-138.96101600999998</v>
      </c>
      <c r="V273" s="37">
        <f>SUMIFS(СВЦЭМ!$H$34:$H$777,СВЦЭМ!$A$34:$A$777,$A273,СВЦЭМ!$B$34:$B$777,V$260)+'СЕТ СН'!$F$12-'СЕТ СН'!$F$23</f>
        <v>-132.59735788</v>
      </c>
      <c r="W273" s="37">
        <f>SUMIFS(СВЦЭМ!$H$34:$H$777,СВЦЭМ!$A$34:$A$777,$A273,СВЦЭМ!$B$34:$B$777,W$260)+'СЕТ СН'!$F$12-'СЕТ СН'!$F$23</f>
        <v>-133.31624376000002</v>
      </c>
      <c r="X273" s="37">
        <f>SUMIFS(СВЦЭМ!$H$34:$H$777,СВЦЭМ!$A$34:$A$777,$A273,СВЦЭМ!$B$34:$B$777,X$260)+'СЕТ СН'!$F$12-'СЕТ СН'!$F$23</f>
        <v>-128.03983046000002</v>
      </c>
      <c r="Y273" s="37">
        <f>SUMIFS(СВЦЭМ!$H$34:$H$777,СВЦЭМ!$A$34:$A$777,$A273,СВЦЭМ!$B$34:$B$777,Y$260)+'СЕТ СН'!$F$12-'СЕТ СН'!$F$23</f>
        <v>-125.61158582000002</v>
      </c>
    </row>
    <row r="274" spans="1:25" ht="15.75" x14ac:dyDescent="0.2">
      <c r="A274" s="36">
        <f t="shared" si="7"/>
        <v>42749</v>
      </c>
      <c r="B274" s="37">
        <f>SUMIFS(СВЦЭМ!$H$34:$H$777,СВЦЭМ!$A$34:$A$777,$A274,СВЦЭМ!$B$34:$B$777,B$260)+'СЕТ СН'!$F$12-'СЕТ СН'!$F$23</f>
        <v>-120.46427628999999</v>
      </c>
      <c r="C274" s="37">
        <f>SUMIFS(СВЦЭМ!$H$34:$H$777,СВЦЭМ!$A$34:$A$777,$A274,СВЦЭМ!$B$34:$B$777,C$260)+'СЕТ СН'!$F$12-'СЕТ СН'!$F$23</f>
        <v>-118.67399165</v>
      </c>
      <c r="D274" s="37">
        <f>SUMIFS(СВЦЭМ!$H$34:$H$777,СВЦЭМ!$A$34:$A$777,$A274,СВЦЭМ!$B$34:$B$777,D$260)+'СЕТ СН'!$F$12-'СЕТ СН'!$F$23</f>
        <v>-119.45750121999998</v>
      </c>
      <c r="E274" s="37">
        <f>SUMIFS(СВЦЭМ!$H$34:$H$777,СВЦЭМ!$A$34:$A$777,$A274,СВЦЭМ!$B$34:$B$777,E$260)+'СЕТ СН'!$F$12-'СЕТ СН'!$F$23</f>
        <v>-113.37512185999998</v>
      </c>
      <c r="F274" s="37">
        <f>SUMIFS(СВЦЭМ!$H$34:$H$777,СВЦЭМ!$A$34:$A$777,$A274,СВЦЭМ!$B$34:$B$777,F$260)+'СЕТ СН'!$F$12-'СЕТ СН'!$F$23</f>
        <v>-111.80297335</v>
      </c>
      <c r="G274" s="37">
        <f>SUMIFS(СВЦЭМ!$H$34:$H$777,СВЦЭМ!$A$34:$A$777,$A274,СВЦЭМ!$B$34:$B$777,G$260)+'СЕТ СН'!$F$12-'СЕТ СН'!$F$23</f>
        <v>-114.94529001000001</v>
      </c>
      <c r="H274" s="37">
        <f>SUMIFS(СВЦЭМ!$H$34:$H$777,СВЦЭМ!$A$34:$A$777,$A274,СВЦЭМ!$B$34:$B$777,H$260)+'СЕТ СН'!$F$12-'СЕТ СН'!$F$23</f>
        <v>-119.9934824</v>
      </c>
      <c r="I274" s="37">
        <f>SUMIFS(СВЦЭМ!$H$34:$H$777,СВЦЭМ!$A$34:$A$777,$A274,СВЦЭМ!$B$34:$B$777,I$260)+'СЕТ СН'!$F$12-'СЕТ СН'!$F$23</f>
        <v>-119.19385345000001</v>
      </c>
      <c r="J274" s="37">
        <f>SUMIFS(СВЦЭМ!$H$34:$H$777,СВЦЭМ!$A$34:$A$777,$A274,СВЦЭМ!$B$34:$B$777,J$260)+'СЕТ СН'!$F$12-'СЕТ СН'!$F$23</f>
        <v>-124.81166560999998</v>
      </c>
      <c r="K274" s="37">
        <f>SUMIFS(СВЦЭМ!$H$34:$H$777,СВЦЭМ!$A$34:$A$777,$A274,СВЦЭМ!$B$34:$B$777,K$260)+'СЕТ СН'!$F$12-'СЕТ СН'!$F$23</f>
        <v>-145.54745969999999</v>
      </c>
      <c r="L274" s="37">
        <f>SUMIFS(СВЦЭМ!$H$34:$H$777,СВЦЭМ!$A$34:$A$777,$A274,СВЦЭМ!$B$34:$B$777,L$260)+'СЕТ СН'!$F$12-'СЕТ СН'!$F$23</f>
        <v>-147.10916445999999</v>
      </c>
      <c r="M274" s="37">
        <f>SUMIFS(СВЦЭМ!$H$34:$H$777,СВЦЭМ!$A$34:$A$777,$A274,СВЦЭМ!$B$34:$B$777,M$260)+'СЕТ СН'!$F$12-'СЕТ СН'!$F$23</f>
        <v>-150.00464948000001</v>
      </c>
      <c r="N274" s="37">
        <f>SUMIFS(СВЦЭМ!$H$34:$H$777,СВЦЭМ!$A$34:$A$777,$A274,СВЦЭМ!$B$34:$B$777,N$260)+'СЕТ СН'!$F$12-'СЕТ СН'!$F$23</f>
        <v>-146.81671933000001</v>
      </c>
      <c r="O274" s="37">
        <f>SUMIFS(СВЦЭМ!$H$34:$H$777,СВЦЭМ!$A$34:$A$777,$A274,СВЦЭМ!$B$34:$B$777,O$260)+'СЕТ СН'!$F$12-'СЕТ СН'!$F$23</f>
        <v>-146.08741319000001</v>
      </c>
      <c r="P274" s="37">
        <f>SUMIFS(СВЦЭМ!$H$34:$H$777,СВЦЭМ!$A$34:$A$777,$A274,СВЦЭМ!$B$34:$B$777,P$260)+'СЕТ СН'!$F$12-'СЕТ СН'!$F$23</f>
        <v>-143.88127387999998</v>
      </c>
      <c r="Q274" s="37">
        <f>SUMIFS(СВЦЭМ!$H$34:$H$777,СВЦЭМ!$A$34:$A$777,$A274,СВЦЭМ!$B$34:$B$777,Q$260)+'СЕТ СН'!$F$12-'СЕТ СН'!$F$23</f>
        <v>-141.32712432</v>
      </c>
      <c r="R274" s="37">
        <f>SUMIFS(СВЦЭМ!$H$34:$H$777,СВЦЭМ!$A$34:$A$777,$A274,СВЦЭМ!$B$34:$B$777,R$260)+'СЕТ СН'!$F$12-'СЕТ СН'!$F$23</f>
        <v>-142.28470880999998</v>
      </c>
      <c r="S274" s="37">
        <f>SUMIFS(СВЦЭМ!$H$34:$H$777,СВЦЭМ!$A$34:$A$777,$A274,СВЦЭМ!$B$34:$B$777,S$260)+'СЕТ СН'!$F$12-'СЕТ СН'!$F$23</f>
        <v>-149.38800665999997</v>
      </c>
      <c r="T274" s="37">
        <f>SUMIFS(СВЦЭМ!$H$34:$H$777,СВЦЭМ!$A$34:$A$777,$A274,СВЦЭМ!$B$34:$B$777,T$260)+'СЕТ СН'!$F$12-'СЕТ СН'!$F$23</f>
        <v>-152.25988281000002</v>
      </c>
      <c r="U274" s="37">
        <f>SUMIFS(СВЦЭМ!$H$34:$H$777,СВЦЭМ!$A$34:$A$777,$A274,СВЦЭМ!$B$34:$B$777,U$260)+'СЕТ СН'!$F$12-'СЕТ СН'!$F$23</f>
        <v>-151.99735851999998</v>
      </c>
      <c r="V274" s="37">
        <f>SUMIFS(СВЦЭМ!$H$34:$H$777,СВЦЭМ!$A$34:$A$777,$A274,СВЦЭМ!$B$34:$B$777,V$260)+'СЕТ СН'!$F$12-'СЕТ СН'!$F$23</f>
        <v>-150.29908576000003</v>
      </c>
      <c r="W274" s="37">
        <f>SUMIFS(СВЦЭМ!$H$34:$H$777,СВЦЭМ!$A$34:$A$777,$A274,СВЦЭМ!$B$34:$B$777,W$260)+'СЕТ СН'!$F$12-'СЕТ СН'!$F$23</f>
        <v>-140.90463621999999</v>
      </c>
      <c r="X274" s="37">
        <f>SUMIFS(СВЦЭМ!$H$34:$H$777,СВЦЭМ!$A$34:$A$777,$A274,СВЦЭМ!$B$34:$B$777,X$260)+'СЕТ СН'!$F$12-'СЕТ СН'!$F$23</f>
        <v>-138.14622985</v>
      </c>
      <c r="Y274" s="37">
        <f>SUMIFS(СВЦЭМ!$H$34:$H$777,СВЦЭМ!$A$34:$A$777,$A274,СВЦЭМ!$B$34:$B$777,Y$260)+'СЕТ СН'!$F$12-'СЕТ СН'!$F$23</f>
        <v>-131.58195325999998</v>
      </c>
    </row>
    <row r="275" spans="1:25" ht="15.75" x14ac:dyDescent="0.2">
      <c r="A275" s="36">
        <f t="shared" si="7"/>
        <v>42750</v>
      </c>
      <c r="B275" s="37">
        <f>SUMIFS(СВЦЭМ!$H$34:$H$777,СВЦЭМ!$A$34:$A$777,$A275,СВЦЭМ!$B$34:$B$777,B$260)+'СЕТ СН'!$F$12-'СЕТ СН'!$F$23</f>
        <v>-138.95903211000001</v>
      </c>
      <c r="C275" s="37">
        <f>SUMIFS(СВЦЭМ!$H$34:$H$777,СВЦЭМ!$A$34:$A$777,$A275,СВЦЭМ!$B$34:$B$777,C$260)+'СЕТ СН'!$F$12-'СЕТ СН'!$F$23</f>
        <v>-120.22216836000001</v>
      </c>
      <c r="D275" s="37">
        <f>SUMIFS(СВЦЭМ!$H$34:$H$777,СВЦЭМ!$A$34:$A$777,$A275,СВЦЭМ!$B$34:$B$777,D$260)+'СЕТ СН'!$F$12-'СЕТ СН'!$F$23</f>
        <v>-109.46340232</v>
      </c>
      <c r="E275" s="37">
        <f>SUMIFS(СВЦЭМ!$H$34:$H$777,СВЦЭМ!$A$34:$A$777,$A275,СВЦЭМ!$B$34:$B$777,E$260)+'СЕТ СН'!$F$12-'СЕТ СН'!$F$23</f>
        <v>-102.97466807000001</v>
      </c>
      <c r="F275" s="37">
        <f>SUMIFS(СВЦЭМ!$H$34:$H$777,СВЦЭМ!$A$34:$A$777,$A275,СВЦЭМ!$B$34:$B$777,F$260)+'СЕТ СН'!$F$12-'СЕТ СН'!$F$23</f>
        <v>-102.04504083</v>
      </c>
      <c r="G275" s="37">
        <f>SUMIFS(СВЦЭМ!$H$34:$H$777,СВЦЭМ!$A$34:$A$777,$A275,СВЦЭМ!$B$34:$B$777,G$260)+'СЕТ СН'!$F$12-'СЕТ СН'!$F$23</f>
        <v>-105.54540407000002</v>
      </c>
      <c r="H275" s="37">
        <f>SUMIFS(СВЦЭМ!$H$34:$H$777,СВЦЭМ!$A$34:$A$777,$A275,СВЦЭМ!$B$34:$B$777,H$260)+'СЕТ СН'!$F$12-'СЕТ СН'!$F$23</f>
        <v>-112.71874500000001</v>
      </c>
      <c r="I275" s="37">
        <f>SUMIFS(СВЦЭМ!$H$34:$H$777,СВЦЭМ!$A$34:$A$777,$A275,СВЦЭМ!$B$34:$B$777,I$260)+'СЕТ СН'!$F$12-'СЕТ СН'!$F$23</f>
        <v>-113.34774636999998</v>
      </c>
      <c r="J275" s="37">
        <f>SUMIFS(СВЦЭМ!$H$34:$H$777,СВЦЭМ!$A$34:$A$777,$A275,СВЦЭМ!$B$34:$B$777,J$260)+'СЕТ СН'!$F$12-'СЕТ СН'!$F$23</f>
        <v>-126.56774844</v>
      </c>
      <c r="K275" s="37">
        <f>SUMIFS(СВЦЭМ!$H$34:$H$777,СВЦЭМ!$A$34:$A$777,$A275,СВЦЭМ!$B$34:$B$777,K$260)+'СЕТ СН'!$F$12-'СЕТ СН'!$F$23</f>
        <v>-147.96177247000003</v>
      </c>
      <c r="L275" s="37">
        <f>SUMIFS(СВЦЭМ!$H$34:$H$777,СВЦЭМ!$A$34:$A$777,$A275,СВЦЭМ!$B$34:$B$777,L$260)+'СЕТ СН'!$F$12-'СЕТ СН'!$F$23</f>
        <v>-148.24716211999998</v>
      </c>
      <c r="M275" s="37">
        <f>SUMIFS(СВЦЭМ!$H$34:$H$777,СВЦЭМ!$A$34:$A$777,$A275,СВЦЭМ!$B$34:$B$777,M$260)+'СЕТ СН'!$F$12-'СЕТ СН'!$F$23</f>
        <v>-150.46151619</v>
      </c>
      <c r="N275" s="37">
        <f>SUMIFS(СВЦЭМ!$H$34:$H$777,СВЦЭМ!$A$34:$A$777,$A275,СВЦЭМ!$B$34:$B$777,N$260)+'СЕТ СН'!$F$12-'СЕТ СН'!$F$23</f>
        <v>-153.40499761000001</v>
      </c>
      <c r="O275" s="37">
        <f>SUMIFS(СВЦЭМ!$H$34:$H$777,СВЦЭМ!$A$34:$A$777,$A275,СВЦЭМ!$B$34:$B$777,O$260)+'СЕТ СН'!$F$12-'СЕТ СН'!$F$23</f>
        <v>-154.60575750999999</v>
      </c>
      <c r="P275" s="37">
        <f>SUMIFS(СВЦЭМ!$H$34:$H$777,СВЦЭМ!$A$34:$A$777,$A275,СВЦЭМ!$B$34:$B$777,P$260)+'СЕТ СН'!$F$12-'СЕТ СН'!$F$23</f>
        <v>-154.54766221</v>
      </c>
      <c r="Q275" s="37">
        <f>SUMIFS(СВЦЭМ!$H$34:$H$777,СВЦЭМ!$A$34:$A$777,$A275,СВЦЭМ!$B$34:$B$777,Q$260)+'СЕТ СН'!$F$12-'СЕТ СН'!$F$23</f>
        <v>-153.83980843000001</v>
      </c>
      <c r="R275" s="37">
        <f>SUMIFS(СВЦЭМ!$H$34:$H$777,СВЦЭМ!$A$34:$A$777,$A275,СВЦЭМ!$B$34:$B$777,R$260)+'СЕТ СН'!$F$12-'СЕТ СН'!$F$23</f>
        <v>-154.03384364999999</v>
      </c>
      <c r="S275" s="37">
        <f>SUMIFS(СВЦЭМ!$H$34:$H$777,СВЦЭМ!$A$34:$A$777,$A275,СВЦЭМ!$B$34:$B$777,S$260)+'СЕТ СН'!$F$12-'СЕТ СН'!$F$23</f>
        <v>-150.78566215000001</v>
      </c>
      <c r="T275" s="37">
        <f>SUMIFS(СВЦЭМ!$H$34:$H$777,СВЦЭМ!$A$34:$A$777,$A275,СВЦЭМ!$B$34:$B$777,T$260)+'СЕТ СН'!$F$12-'СЕТ СН'!$F$23</f>
        <v>-150.45911058000002</v>
      </c>
      <c r="U275" s="37">
        <f>SUMIFS(СВЦЭМ!$H$34:$H$777,СВЦЭМ!$A$34:$A$777,$A275,СВЦЭМ!$B$34:$B$777,U$260)+'СЕТ СН'!$F$12-'СЕТ СН'!$F$23</f>
        <v>-150.25281620999999</v>
      </c>
      <c r="V275" s="37">
        <f>SUMIFS(СВЦЭМ!$H$34:$H$777,СВЦЭМ!$A$34:$A$777,$A275,СВЦЭМ!$B$34:$B$777,V$260)+'СЕТ СН'!$F$12-'СЕТ СН'!$F$23</f>
        <v>-149.19149935000002</v>
      </c>
      <c r="W275" s="37">
        <f>SUMIFS(СВЦЭМ!$H$34:$H$777,СВЦЭМ!$A$34:$A$777,$A275,СВЦЭМ!$B$34:$B$777,W$260)+'СЕТ СН'!$F$12-'СЕТ СН'!$F$23</f>
        <v>-151.48603945000002</v>
      </c>
      <c r="X275" s="37">
        <f>SUMIFS(СВЦЭМ!$H$34:$H$777,СВЦЭМ!$A$34:$A$777,$A275,СВЦЭМ!$B$34:$B$777,X$260)+'СЕТ СН'!$F$12-'СЕТ СН'!$F$23</f>
        <v>-153.67209181999999</v>
      </c>
      <c r="Y275" s="37">
        <f>SUMIFS(СВЦЭМ!$H$34:$H$777,СВЦЭМ!$A$34:$A$777,$A275,СВЦЭМ!$B$34:$B$777,Y$260)+'СЕТ СН'!$F$12-'СЕТ СН'!$F$23</f>
        <v>-146.79997006999997</v>
      </c>
    </row>
    <row r="276" spans="1:25" ht="15.75" x14ac:dyDescent="0.2">
      <c r="A276" s="36">
        <f t="shared" si="7"/>
        <v>42751</v>
      </c>
      <c r="B276" s="37">
        <f>SUMIFS(СВЦЭМ!$H$34:$H$777,СВЦЭМ!$A$34:$A$777,$A276,СВЦЭМ!$B$34:$B$777,B$260)+'СЕТ СН'!$F$12-'СЕТ СН'!$F$23</f>
        <v>-129.83578977000002</v>
      </c>
      <c r="C276" s="37">
        <f>SUMIFS(СВЦЭМ!$H$34:$H$777,СВЦЭМ!$A$34:$A$777,$A276,СВЦЭМ!$B$34:$B$777,C$260)+'СЕТ СН'!$F$12-'СЕТ СН'!$F$23</f>
        <v>-112.68868075</v>
      </c>
      <c r="D276" s="37">
        <f>SUMIFS(СВЦЭМ!$H$34:$H$777,СВЦЭМ!$A$34:$A$777,$A276,СВЦЭМ!$B$34:$B$777,D$260)+'СЕТ СН'!$F$12-'СЕТ СН'!$F$23</f>
        <v>-100.33569332000002</v>
      </c>
      <c r="E276" s="37">
        <f>SUMIFS(СВЦЭМ!$H$34:$H$777,СВЦЭМ!$A$34:$A$777,$A276,СВЦЭМ!$B$34:$B$777,E$260)+'СЕТ СН'!$F$12-'СЕТ СН'!$F$23</f>
        <v>-94.414029009999979</v>
      </c>
      <c r="F276" s="37">
        <f>SUMIFS(СВЦЭМ!$H$34:$H$777,СВЦЭМ!$A$34:$A$777,$A276,СВЦЭМ!$B$34:$B$777,F$260)+'СЕТ СН'!$F$12-'СЕТ СН'!$F$23</f>
        <v>-94.765929190000008</v>
      </c>
      <c r="G276" s="37">
        <f>SUMIFS(СВЦЭМ!$H$34:$H$777,СВЦЭМ!$A$34:$A$777,$A276,СВЦЭМ!$B$34:$B$777,G$260)+'СЕТ СН'!$F$12-'СЕТ СН'!$F$23</f>
        <v>-102.92749020999997</v>
      </c>
      <c r="H276" s="37">
        <f>SUMIFS(СВЦЭМ!$H$34:$H$777,СВЦЭМ!$A$34:$A$777,$A276,СВЦЭМ!$B$34:$B$777,H$260)+'СЕТ СН'!$F$12-'СЕТ СН'!$F$23</f>
        <v>-108.80127528999998</v>
      </c>
      <c r="I276" s="37">
        <f>SUMIFS(СВЦЭМ!$H$34:$H$777,СВЦЭМ!$A$34:$A$777,$A276,СВЦЭМ!$B$34:$B$777,I$260)+'СЕТ СН'!$F$12-'СЕТ СН'!$F$23</f>
        <v>-139.03150470999998</v>
      </c>
      <c r="J276" s="37">
        <f>SUMIFS(СВЦЭМ!$H$34:$H$777,СВЦЭМ!$A$34:$A$777,$A276,СВЦЭМ!$B$34:$B$777,J$260)+'СЕТ СН'!$F$12-'СЕТ СН'!$F$23</f>
        <v>-103.71602317999998</v>
      </c>
      <c r="K276" s="37">
        <f>SUMIFS(СВЦЭМ!$H$34:$H$777,СВЦЭМ!$A$34:$A$777,$A276,СВЦЭМ!$B$34:$B$777,K$260)+'СЕТ СН'!$F$12-'СЕТ СН'!$F$23</f>
        <v>-132.93224671000002</v>
      </c>
      <c r="L276" s="37">
        <f>SUMIFS(СВЦЭМ!$H$34:$H$777,СВЦЭМ!$A$34:$A$777,$A276,СВЦЭМ!$B$34:$B$777,L$260)+'СЕТ СН'!$F$12-'СЕТ СН'!$F$23</f>
        <v>-130.37681392000002</v>
      </c>
      <c r="M276" s="37">
        <f>SUMIFS(СВЦЭМ!$H$34:$H$777,СВЦЭМ!$A$34:$A$777,$A276,СВЦЭМ!$B$34:$B$777,M$260)+'СЕТ СН'!$F$12-'СЕТ СН'!$F$23</f>
        <v>-133.22081842</v>
      </c>
      <c r="N276" s="37">
        <f>SUMIFS(СВЦЭМ!$H$34:$H$777,СВЦЭМ!$A$34:$A$777,$A276,СВЦЭМ!$B$34:$B$777,N$260)+'СЕТ СН'!$F$12-'СЕТ СН'!$F$23</f>
        <v>-140.72137860999999</v>
      </c>
      <c r="O276" s="37">
        <f>SUMIFS(СВЦЭМ!$H$34:$H$777,СВЦЭМ!$A$34:$A$777,$A276,СВЦЭМ!$B$34:$B$777,O$260)+'СЕТ СН'!$F$12-'СЕТ СН'!$F$23</f>
        <v>-143.12854119000002</v>
      </c>
      <c r="P276" s="37">
        <f>SUMIFS(СВЦЭМ!$H$34:$H$777,СВЦЭМ!$A$34:$A$777,$A276,СВЦЭМ!$B$34:$B$777,P$260)+'СЕТ СН'!$F$12-'СЕТ СН'!$F$23</f>
        <v>-143.76625512999999</v>
      </c>
      <c r="Q276" s="37">
        <f>SUMIFS(СВЦЭМ!$H$34:$H$777,СВЦЭМ!$A$34:$A$777,$A276,СВЦЭМ!$B$34:$B$777,Q$260)+'СЕТ СН'!$F$12-'СЕТ СН'!$F$23</f>
        <v>-145.62713445000003</v>
      </c>
      <c r="R276" s="37">
        <f>SUMIFS(СВЦЭМ!$H$34:$H$777,СВЦЭМ!$A$34:$A$777,$A276,СВЦЭМ!$B$34:$B$777,R$260)+'СЕТ СН'!$F$12-'СЕТ СН'!$F$23</f>
        <v>-143.27659993999998</v>
      </c>
      <c r="S276" s="37">
        <f>SUMIFS(СВЦЭМ!$H$34:$H$777,СВЦЭМ!$A$34:$A$777,$A276,СВЦЭМ!$B$34:$B$777,S$260)+'СЕТ СН'!$F$12-'СЕТ СН'!$F$23</f>
        <v>-136.39524793999999</v>
      </c>
      <c r="T276" s="37">
        <f>SUMIFS(СВЦЭМ!$H$34:$H$777,СВЦЭМ!$A$34:$A$777,$A276,СВЦЭМ!$B$34:$B$777,T$260)+'СЕТ СН'!$F$12-'СЕТ СН'!$F$23</f>
        <v>-141.90005183</v>
      </c>
      <c r="U276" s="37">
        <f>SUMIFS(СВЦЭМ!$H$34:$H$777,СВЦЭМ!$A$34:$A$777,$A276,СВЦЭМ!$B$34:$B$777,U$260)+'СЕТ СН'!$F$12-'СЕТ СН'!$F$23</f>
        <v>-139.35835623999998</v>
      </c>
      <c r="V276" s="37">
        <f>SUMIFS(СВЦЭМ!$H$34:$H$777,СВЦЭМ!$A$34:$A$777,$A276,СВЦЭМ!$B$34:$B$777,V$260)+'СЕТ СН'!$F$12-'СЕТ СН'!$F$23</f>
        <v>-135.35365293000001</v>
      </c>
      <c r="W276" s="37">
        <f>SUMIFS(СВЦЭМ!$H$34:$H$777,СВЦЭМ!$A$34:$A$777,$A276,СВЦЭМ!$B$34:$B$777,W$260)+'СЕТ СН'!$F$12-'СЕТ СН'!$F$23</f>
        <v>-138.08088712</v>
      </c>
      <c r="X276" s="37">
        <f>SUMIFS(СВЦЭМ!$H$34:$H$777,СВЦЭМ!$A$34:$A$777,$A276,СВЦЭМ!$B$34:$B$777,X$260)+'СЕТ СН'!$F$12-'СЕТ СН'!$F$23</f>
        <v>-137.09519546000001</v>
      </c>
      <c r="Y276" s="37">
        <f>SUMIFS(СВЦЭМ!$H$34:$H$777,СВЦЭМ!$A$34:$A$777,$A276,СВЦЭМ!$B$34:$B$777,Y$260)+'СЕТ СН'!$F$12-'СЕТ СН'!$F$23</f>
        <v>-139.08506308</v>
      </c>
    </row>
    <row r="277" spans="1:25" ht="15.75" x14ac:dyDescent="0.2">
      <c r="A277" s="36">
        <f t="shared" si="7"/>
        <v>42752</v>
      </c>
      <c r="B277" s="37">
        <f>SUMIFS(СВЦЭМ!$H$34:$H$777,СВЦЭМ!$A$34:$A$777,$A277,СВЦЭМ!$B$34:$B$777,B$260)+'СЕТ СН'!$F$12-'СЕТ СН'!$F$23</f>
        <v>-137.31289411</v>
      </c>
      <c r="C277" s="37">
        <f>SUMIFS(СВЦЭМ!$H$34:$H$777,СВЦЭМ!$A$34:$A$777,$A277,СВЦЭМ!$B$34:$B$777,C$260)+'СЕТ СН'!$F$12-'СЕТ СН'!$F$23</f>
        <v>-127.48512314999999</v>
      </c>
      <c r="D277" s="37">
        <f>SUMIFS(СВЦЭМ!$H$34:$H$777,СВЦЭМ!$A$34:$A$777,$A277,СВЦЭМ!$B$34:$B$777,D$260)+'СЕТ СН'!$F$12-'СЕТ СН'!$F$23</f>
        <v>-100.54199591000003</v>
      </c>
      <c r="E277" s="37">
        <f>SUMIFS(СВЦЭМ!$H$34:$H$777,СВЦЭМ!$A$34:$A$777,$A277,СВЦЭМ!$B$34:$B$777,E$260)+'СЕТ СН'!$F$12-'СЕТ СН'!$F$23</f>
        <v>-103.97819813000001</v>
      </c>
      <c r="F277" s="37">
        <f>SUMIFS(СВЦЭМ!$H$34:$H$777,СВЦЭМ!$A$34:$A$777,$A277,СВЦЭМ!$B$34:$B$777,F$260)+'СЕТ СН'!$F$12-'СЕТ СН'!$F$23</f>
        <v>-103.28230868999998</v>
      </c>
      <c r="G277" s="37">
        <f>SUMIFS(СВЦЭМ!$H$34:$H$777,СВЦЭМ!$A$34:$A$777,$A277,СВЦЭМ!$B$34:$B$777,G$260)+'СЕТ СН'!$F$12-'СЕТ СН'!$F$23</f>
        <v>-113.43828974000002</v>
      </c>
      <c r="H277" s="37">
        <f>SUMIFS(СВЦЭМ!$H$34:$H$777,СВЦЭМ!$A$34:$A$777,$A277,СВЦЭМ!$B$34:$B$777,H$260)+'СЕТ СН'!$F$12-'СЕТ СН'!$F$23</f>
        <v>-149.66378927</v>
      </c>
      <c r="I277" s="37">
        <f>SUMIFS(СВЦЭМ!$H$34:$H$777,СВЦЭМ!$A$34:$A$777,$A277,СВЦЭМ!$B$34:$B$777,I$260)+'СЕТ СН'!$F$12-'СЕТ СН'!$F$23</f>
        <v>-134.64643869000002</v>
      </c>
      <c r="J277" s="37">
        <f>SUMIFS(СВЦЭМ!$H$34:$H$777,СВЦЭМ!$A$34:$A$777,$A277,СВЦЭМ!$B$34:$B$777,J$260)+'СЕТ СН'!$F$12-'СЕТ СН'!$F$23</f>
        <v>-156.00643072999998</v>
      </c>
      <c r="K277" s="37">
        <f>SUMIFS(СВЦЭМ!$H$34:$H$777,СВЦЭМ!$A$34:$A$777,$A277,СВЦЭМ!$B$34:$B$777,K$260)+'СЕТ СН'!$F$12-'СЕТ СН'!$F$23</f>
        <v>-144.26928813000001</v>
      </c>
      <c r="L277" s="37">
        <f>SUMIFS(СВЦЭМ!$H$34:$H$777,СВЦЭМ!$A$34:$A$777,$A277,СВЦЭМ!$B$34:$B$777,L$260)+'СЕТ СН'!$F$12-'СЕТ СН'!$F$23</f>
        <v>-137.72887931000002</v>
      </c>
      <c r="M277" s="37">
        <f>SUMIFS(СВЦЭМ!$H$34:$H$777,СВЦЭМ!$A$34:$A$777,$A277,СВЦЭМ!$B$34:$B$777,M$260)+'СЕТ СН'!$F$12-'СЕТ СН'!$F$23</f>
        <v>-133.16509579000001</v>
      </c>
      <c r="N277" s="37">
        <f>SUMIFS(СВЦЭМ!$H$34:$H$777,СВЦЭМ!$A$34:$A$777,$A277,СВЦЭМ!$B$34:$B$777,N$260)+'СЕТ СН'!$F$12-'СЕТ СН'!$F$23</f>
        <v>-132.43927401000002</v>
      </c>
      <c r="O277" s="37">
        <f>SUMIFS(СВЦЭМ!$H$34:$H$777,СВЦЭМ!$A$34:$A$777,$A277,СВЦЭМ!$B$34:$B$777,O$260)+'СЕТ СН'!$F$12-'СЕТ СН'!$F$23</f>
        <v>-134.43539371999998</v>
      </c>
      <c r="P277" s="37">
        <f>SUMIFS(СВЦЭМ!$H$34:$H$777,СВЦЭМ!$A$34:$A$777,$A277,СВЦЭМ!$B$34:$B$777,P$260)+'СЕТ СН'!$F$12-'СЕТ СН'!$F$23</f>
        <v>-135.61275180000001</v>
      </c>
      <c r="Q277" s="37">
        <f>SUMIFS(СВЦЭМ!$H$34:$H$777,СВЦЭМ!$A$34:$A$777,$A277,СВЦЭМ!$B$34:$B$777,Q$260)+'СЕТ СН'!$F$12-'СЕТ СН'!$F$23</f>
        <v>-139.00309062000002</v>
      </c>
      <c r="R277" s="37">
        <f>SUMIFS(СВЦЭМ!$H$34:$H$777,СВЦЭМ!$A$34:$A$777,$A277,СВЦЭМ!$B$34:$B$777,R$260)+'СЕТ СН'!$F$12-'СЕТ СН'!$F$23</f>
        <v>-140.4441458</v>
      </c>
      <c r="S277" s="37">
        <f>SUMIFS(СВЦЭМ!$H$34:$H$777,СВЦЭМ!$A$34:$A$777,$A277,СВЦЭМ!$B$34:$B$777,S$260)+'СЕТ СН'!$F$12-'СЕТ СН'!$F$23</f>
        <v>-154.84997983</v>
      </c>
      <c r="T277" s="37">
        <f>SUMIFS(СВЦЭМ!$H$34:$H$777,СВЦЭМ!$A$34:$A$777,$A277,СВЦЭМ!$B$34:$B$777,T$260)+'СЕТ СН'!$F$12-'СЕТ СН'!$F$23</f>
        <v>-164.55728489000001</v>
      </c>
      <c r="U277" s="37">
        <f>SUMIFS(СВЦЭМ!$H$34:$H$777,СВЦЭМ!$A$34:$A$777,$A277,СВЦЭМ!$B$34:$B$777,U$260)+'СЕТ СН'!$F$12-'СЕТ СН'!$F$23</f>
        <v>-155.45854204</v>
      </c>
      <c r="V277" s="37">
        <f>SUMIFS(СВЦЭМ!$H$34:$H$777,СВЦЭМ!$A$34:$A$777,$A277,СВЦЭМ!$B$34:$B$777,V$260)+'СЕТ СН'!$F$12-'СЕТ СН'!$F$23</f>
        <v>-149.52960304999999</v>
      </c>
      <c r="W277" s="37">
        <f>SUMIFS(СВЦЭМ!$H$34:$H$777,СВЦЭМ!$A$34:$A$777,$A277,СВЦЭМ!$B$34:$B$777,W$260)+'СЕТ СН'!$F$12-'СЕТ СН'!$F$23</f>
        <v>-144.46988703</v>
      </c>
      <c r="X277" s="37">
        <f>SUMIFS(СВЦЭМ!$H$34:$H$777,СВЦЭМ!$A$34:$A$777,$A277,СВЦЭМ!$B$34:$B$777,X$260)+'СЕТ СН'!$F$12-'СЕТ СН'!$F$23</f>
        <v>-136.29766962000002</v>
      </c>
      <c r="Y277" s="37">
        <f>SUMIFS(СВЦЭМ!$H$34:$H$777,СВЦЭМ!$A$34:$A$777,$A277,СВЦЭМ!$B$34:$B$777,Y$260)+'СЕТ СН'!$F$12-'СЕТ СН'!$F$23</f>
        <v>-142.36261823000001</v>
      </c>
    </row>
    <row r="278" spans="1:25" ht="15.75" x14ac:dyDescent="0.2">
      <c r="A278" s="36">
        <f t="shared" si="7"/>
        <v>42753</v>
      </c>
      <c r="B278" s="37">
        <f>SUMIFS(СВЦЭМ!$H$34:$H$777,СВЦЭМ!$A$34:$A$777,$A278,СВЦЭМ!$B$34:$B$777,B$260)+'СЕТ СН'!$F$12-'СЕТ СН'!$F$23</f>
        <v>-103.50180875000001</v>
      </c>
      <c r="C278" s="37">
        <f>SUMIFS(СВЦЭМ!$H$34:$H$777,СВЦЭМ!$A$34:$A$777,$A278,СВЦЭМ!$B$34:$B$777,C$260)+'СЕТ СН'!$F$12-'СЕТ СН'!$F$23</f>
        <v>-94.560438990000023</v>
      </c>
      <c r="D278" s="37">
        <f>SUMIFS(СВЦЭМ!$H$34:$H$777,СВЦЭМ!$A$34:$A$777,$A278,СВЦЭМ!$B$34:$B$777,D$260)+'СЕТ СН'!$F$12-'СЕТ СН'!$F$23</f>
        <v>-93.357899780000025</v>
      </c>
      <c r="E278" s="37">
        <f>SUMIFS(СВЦЭМ!$H$34:$H$777,СВЦЭМ!$A$34:$A$777,$A278,СВЦЭМ!$B$34:$B$777,E$260)+'СЕТ СН'!$F$12-'СЕТ СН'!$F$23</f>
        <v>-87.457024320000016</v>
      </c>
      <c r="F278" s="37">
        <f>SUMIFS(СВЦЭМ!$H$34:$H$777,СВЦЭМ!$A$34:$A$777,$A278,СВЦЭМ!$B$34:$B$777,F$260)+'СЕТ СН'!$F$12-'СЕТ СН'!$F$23</f>
        <v>-87.625249479999979</v>
      </c>
      <c r="G278" s="37">
        <f>SUMIFS(СВЦЭМ!$H$34:$H$777,СВЦЭМ!$A$34:$A$777,$A278,СВЦЭМ!$B$34:$B$777,G$260)+'СЕТ СН'!$F$12-'СЕТ СН'!$F$23</f>
        <v>-93.208320850000007</v>
      </c>
      <c r="H278" s="37">
        <f>SUMIFS(СВЦЭМ!$H$34:$H$777,СВЦЭМ!$A$34:$A$777,$A278,СВЦЭМ!$B$34:$B$777,H$260)+'СЕТ СН'!$F$12-'СЕТ СН'!$F$23</f>
        <v>-103.94766127000003</v>
      </c>
      <c r="I278" s="37">
        <f>SUMIFS(СВЦЭМ!$H$34:$H$777,СВЦЭМ!$A$34:$A$777,$A278,СВЦЭМ!$B$34:$B$777,I$260)+'СЕТ СН'!$F$12-'СЕТ СН'!$F$23</f>
        <v>-130.66096981999999</v>
      </c>
      <c r="J278" s="37">
        <f>SUMIFS(СВЦЭМ!$H$34:$H$777,СВЦЭМ!$A$34:$A$777,$A278,СВЦЭМ!$B$34:$B$777,J$260)+'СЕТ СН'!$F$12-'СЕТ СН'!$F$23</f>
        <v>-148.71832477999999</v>
      </c>
      <c r="K278" s="37">
        <f>SUMIFS(СВЦЭМ!$H$34:$H$777,СВЦЭМ!$A$34:$A$777,$A278,СВЦЭМ!$B$34:$B$777,K$260)+'СЕТ СН'!$F$12-'СЕТ СН'!$F$23</f>
        <v>-152.96418340999998</v>
      </c>
      <c r="L278" s="37">
        <f>SUMIFS(СВЦЭМ!$H$34:$H$777,СВЦЭМ!$A$34:$A$777,$A278,СВЦЭМ!$B$34:$B$777,L$260)+'СЕТ СН'!$F$12-'СЕТ СН'!$F$23</f>
        <v>-151.22490443999999</v>
      </c>
      <c r="M278" s="37">
        <f>SUMIFS(СВЦЭМ!$H$34:$H$777,СВЦЭМ!$A$34:$A$777,$A278,СВЦЭМ!$B$34:$B$777,M$260)+'СЕТ СН'!$F$12-'СЕТ СН'!$F$23</f>
        <v>-151.93433836999998</v>
      </c>
      <c r="N278" s="37">
        <f>SUMIFS(СВЦЭМ!$H$34:$H$777,СВЦЭМ!$A$34:$A$777,$A278,СВЦЭМ!$B$34:$B$777,N$260)+'СЕТ СН'!$F$12-'СЕТ СН'!$F$23</f>
        <v>-151.9254833</v>
      </c>
      <c r="O278" s="37">
        <f>SUMIFS(СВЦЭМ!$H$34:$H$777,СВЦЭМ!$A$34:$A$777,$A278,СВЦЭМ!$B$34:$B$777,O$260)+'СЕТ СН'!$F$12-'СЕТ СН'!$F$23</f>
        <v>-150.63030612</v>
      </c>
      <c r="P278" s="37">
        <f>SUMIFS(СВЦЭМ!$H$34:$H$777,СВЦЭМ!$A$34:$A$777,$A278,СВЦЭМ!$B$34:$B$777,P$260)+'СЕТ СН'!$F$12-'СЕТ СН'!$F$23</f>
        <v>-147.49000810000001</v>
      </c>
      <c r="Q278" s="37">
        <f>SUMIFS(СВЦЭМ!$H$34:$H$777,СВЦЭМ!$A$34:$A$777,$A278,СВЦЭМ!$B$34:$B$777,Q$260)+'СЕТ СН'!$F$12-'СЕТ СН'!$F$23</f>
        <v>-142.56786605999997</v>
      </c>
      <c r="R278" s="37">
        <f>SUMIFS(СВЦЭМ!$H$34:$H$777,СВЦЭМ!$A$34:$A$777,$A278,СВЦЭМ!$B$34:$B$777,R$260)+'СЕТ СН'!$F$12-'СЕТ СН'!$F$23</f>
        <v>-142.92455555999999</v>
      </c>
      <c r="S278" s="37">
        <f>SUMIFS(СВЦЭМ!$H$34:$H$777,СВЦЭМ!$A$34:$A$777,$A278,СВЦЭМ!$B$34:$B$777,S$260)+'СЕТ СН'!$F$12-'СЕТ СН'!$F$23</f>
        <v>-152.33975794999998</v>
      </c>
      <c r="T278" s="37">
        <f>SUMIFS(СВЦЭМ!$H$34:$H$777,СВЦЭМ!$A$34:$A$777,$A278,СВЦЭМ!$B$34:$B$777,T$260)+'СЕТ СН'!$F$12-'СЕТ СН'!$F$23</f>
        <v>-159.06364780000001</v>
      </c>
      <c r="U278" s="37">
        <f>SUMIFS(СВЦЭМ!$H$34:$H$777,СВЦЭМ!$A$34:$A$777,$A278,СВЦЭМ!$B$34:$B$777,U$260)+'СЕТ СН'!$F$12-'СЕТ СН'!$F$23</f>
        <v>-157.26777910999999</v>
      </c>
      <c r="V278" s="37">
        <f>SUMIFS(СВЦЭМ!$H$34:$H$777,СВЦЭМ!$A$34:$A$777,$A278,СВЦЭМ!$B$34:$B$777,V$260)+'СЕТ СН'!$F$12-'СЕТ СН'!$F$23</f>
        <v>-159.27121138000001</v>
      </c>
      <c r="W278" s="37">
        <f>SUMIFS(СВЦЭМ!$H$34:$H$777,СВЦЭМ!$A$34:$A$777,$A278,СВЦЭМ!$B$34:$B$777,W$260)+'СЕТ СН'!$F$12-'СЕТ СН'!$F$23</f>
        <v>-159.02390528000001</v>
      </c>
      <c r="X278" s="37">
        <f>SUMIFS(СВЦЭМ!$H$34:$H$777,СВЦЭМ!$A$34:$A$777,$A278,СВЦЭМ!$B$34:$B$777,X$260)+'СЕТ СН'!$F$12-'СЕТ СН'!$F$23</f>
        <v>-146.58390929000001</v>
      </c>
      <c r="Y278" s="37">
        <f>SUMIFS(СВЦЭМ!$H$34:$H$777,СВЦЭМ!$A$34:$A$777,$A278,СВЦЭМ!$B$34:$B$777,Y$260)+'СЕТ СН'!$F$12-'СЕТ СН'!$F$23</f>
        <v>-131.79912516000002</v>
      </c>
    </row>
    <row r="279" spans="1:25" ht="15.75" x14ac:dyDescent="0.2">
      <c r="A279" s="36">
        <f t="shared" si="7"/>
        <v>42754</v>
      </c>
      <c r="B279" s="37">
        <f>SUMIFS(СВЦЭМ!$H$34:$H$777,СВЦЭМ!$A$34:$A$777,$A279,СВЦЭМ!$B$34:$B$777,B$260)+'СЕТ СН'!$F$12-'СЕТ СН'!$F$23</f>
        <v>-123.10604224999997</v>
      </c>
      <c r="C279" s="37">
        <f>SUMIFS(СВЦЭМ!$H$34:$H$777,СВЦЭМ!$A$34:$A$777,$A279,СВЦЭМ!$B$34:$B$777,C$260)+'СЕТ СН'!$F$12-'СЕТ СН'!$F$23</f>
        <v>-104.62585129000001</v>
      </c>
      <c r="D279" s="37">
        <f>SUMIFS(СВЦЭМ!$H$34:$H$777,СВЦЭМ!$A$34:$A$777,$A279,СВЦЭМ!$B$34:$B$777,D$260)+'СЕТ СН'!$F$12-'СЕТ СН'!$F$23</f>
        <v>-91.788187619999974</v>
      </c>
      <c r="E279" s="37">
        <f>SUMIFS(СВЦЭМ!$H$34:$H$777,СВЦЭМ!$A$34:$A$777,$A279,СВЦЭМ!$B$34:$B$777,E$260)+'СЕТ СН'!$F$12-'СЕТ СН'!$F$23</f>
        <v>-87.599190640000018</v>
      </c>
      <c r="F279" s="37">
        <f>SUMIFS(СВЦЭМ!$H$34:$H$777,СВЦЭМ!$A$34:$A$777,$A279,СВЦЭМ!$B$34:$B$777,F$260)+'СЕТ СН'!$F$12-'СЕТ СН'!$F$23</f>
        <v>-90.262955879999993</v>
      </c>
      <c r="G279" s="37">
        <f>SUMIFS(СВЦЭМ!$H$34:$H$777,СВЦЭМ!$A$34:$A$777,$A279,СВЦЭМ!$B$34:$B$777,G$260)+'СЕТ СН'!$F$12-'СЕТ СН'!$F$23</f>
        <v>-97.097557160000008</v>
      </c>
      <c r="H279" s="37">
        <f>SUMIFS(СВЦЭМ!$H$34:$H$777,СВЦЭМ!$A$34:$A$777,$A279,СВЦЭМ!$B$34:$B$777,H$260)+'СЕТ СН'!$F$12-'СЕТ СН'!$F$23</f>
        <v>-121.90428198000001</v>
      </c>
      <c r="I279" s="37">
        <f>SUMIFS(СВЦЭМ!$H$34:$H$777,СВЦЭМ!$A$34:$A$777,$A279,СВЦЭМ!$B$34:$B$777,I$260)+'СЕТ СН'!$F$12-'СЕТ СН'!$F$23</f>
        <v>-141.08553687</v>
      </c>
      <c r="J279" s="37">
        <f>SUMIFS(СВЦЭМ!$H$34:$H$777,СВЦЭМ!$A$34:$A$777,$A279,СВЦЭМ!$B$34:$B$777,J$260)+'СЕТ СН'!$F$12-'СЕТ СН'!$F$23</f>
        <v>-151.28641578999998</v>
      </c>
      <c r="K279" s="37">
        <f>SUMIFS(СВЦЭМ!$H$34:$H$777,СВЦЭМ!$A$34:$A$777,$A279,СВЦЭМ!$B$34:$B$777,K$260)+'СЕТ СН'!$F$12-'СЕТ СН'!$F$23</f>
        <v>-159.27425593999999</v>
      </c>
      <c r="L279" s="37">
        <f>SUMIFS(СВЦЭМ!$H$34:$H$777,СВЦЭМ!$A$34:$A$777,$A279,СВЦЭМ!$B$34:$B$777,L$260)+'СЕТ СН'!$F$12-'СЕТ СН'!$F$23</f>
        <v>-155.70054793000003</v>
      </c>
      <c r="M279" s="37">
        <f>SUMIFS(СВЦЭМ!$H$34:$H$777,СВЦЭМ!$A$34:$A$777,$A279,СВЦЭМ!$B$34:$B$777,M$260)+'СЕТ СН'!$F$12-'СЕТ СН'!$F$23</f>
        <v>-155.77098956999998</v>
      </c>
      <c r="N279" s="37">
        <f>SUMIFS(СВЦЭМ!$H$34:$H$777,СВЦЭМ!$A$34:$A$777,$A279,СВЦЭМ!$B$34:$B$777,N$260)+'СЕТ СН'!$F$12-'СЕТ СН'!$F$23</f>
        <v>-149.06686194000002</v>
      </c>
      <c r="O279" s="37">
        <f>SUMIFS(СВЦЭМ!$H$34:$H$777,СВЦЭМ!$A$34:$A$777,$A279,СВЦЭМ!$B$34:$B$777,O$260)+'СЕТ СН'!$F$12-'СЕТ СН'!$F$23</f>
        <v>-147.06203920000002</v>
      </c>
      <c r="P279" s="37">
        <f>SUMIFS(СВЦЭМ!$H$34:$H$777,СВЦЭМ!$A$34:$A$777,$A279,СВЦЭМ!$B$34:$B$777,P$260)+'СЕТ СН'!$F$12-'СЕТ СН'!$F$23</f>
        <v>-140.60098305999998</v>
      </c>
      <c r="Q279" s="37">
        <f>SUMIFS(СВЦЭМ!$H$34:$H$777,СВЦЭМ!$A$34:$A$777,$A279,СВЦЭМ!$B$34:$B$777,Q$260)+'СЕТ СН'!$F$12-'СЕТ СН'!$F$23</f>
        <v>-133.0908617</v>
      </c>
      <c r="R279" s="37">
        <f>SUMIFS(СВЦЭМ!$H$34:$H$777,СВЦЭМ!$A$34:$A$777,$A279,СВЦЭМ!$B$34:$B$777,R$260)+'СЕТ СН'!$F$12-'СЕТ СН'!$F$23</f>
        <v>-137.2402179</v>
      </c>
      <c r="S279" s="37">
        <f>SUMIFS(СВЦЭМ!$H$34:$H$777,СВЦЭМ!$A$34:$A$777,$A279,СВЦЭМ!$B$34:$B$777,S$260)+'СЕТ СН'!$F$12-'СЕТ СН'!$F$23</f>
        <v>-146.08106500000002</v>
      </c>
      <c r="T279" s="37">
        <f>SUMIFS(СВЦЭМ!$H$34:$H$777,СВЦЭМ!$A$34:$A$777,$A279,СВЦЭМ!$B$34:$B$777,T$260)+'СЕТ СН'!$F$12-'СЕТ СН'!$F$23</f>
        <v>-154.78352871999999</v>
      </c>
      <c r="U279" s="37">
        <f>SUMIFS(СВЦЭМ!$H$34:$H$777,СВЦЭМ!$A$34:$A$777,$A279,СВЦЭМ!$B$34:$B$777,U$260)+'СЕТ СН'!$F$12-'СЕТ СН'!$F$23</f>
        <v>-155.20123358000001</v>
      </c>
      <c r="V279" s="37">
        <f>SUMIFS(СВЦЭМ!$H$34:$H$777,СВЦЭМ!$A$34:$A$777,$A279,СВЦЭМ!$B$34:$B$777,V$260)+'СЕТ СН'!$F$12-'СЕТ СН'!$F$23</f>
        <v>-147.06353535</v>
      </c>
      <c r="W279" s="37">
        <f>SUMIFS(СВЦЭМ!$H$34:$H$777,СВЦЭМ!$A$34:$A$777,$A279,СВЦЭМ!$B$34:$B$777,W$260)+'СЕТ СН'!$F$12-'СЕТ СН'!$F$23</f>
        <v>-156.95933719999999</v>
      </c>
      <c r="X279" s="37">
        <f>SUMIFS(СВЦЭМ!$H$34:$H$777,СВЦЭМ!$A$34:$A$777,$A279,СВЦЭМ!$B$34:$B$777,X$260)+'СЕТ СН'!$F$12-'СЕТ СН'!$F$23</f>
        <v>-156.14970170999999</v>
      </c>
      <c r="Y279" s="37">
        <f>SUMIFS(СВЦЭМ!$H$34:$H$777,СВЦЭМ!$A$34:$A$777,$A279,СВЦЭМ!$B$34:$B$777,Y$260)+'СЕТ СН'!$F$12-'СЕТ СН'!$F$23</f>
        <v>-139.77367910999999</v>
      </c>
    </row>
    <row r="280" spans="1:25" ht="15.75" x14ac:dyDescent="0.2">
      <c r="A280" s="36">
        <f t="shared" si="7"/>
        <v>42755</v>
      </c>
      <c r="B280" s="37">
        <f>SUMIFS(СВЦЭМ!$H$34:$H$777,СВЦЭМ!$A$34:$A$777,$A280,СВЦЭМ!$B$34:$B$777,B$260)+'СЕТ СН'!$F$12-'СЕТ СН'!$F$23</f>
        <v>-122.72378666999998</v>
      </c>
      <c r="C280" s="37">
        <f>SUMIFS(СВЦЭМ!$H$34:$H$777,СВЦЭМ!$A$34:$A$777,$A280,СВЦЭМ!$B$34:$B$777,C$260)+'СЕТ СН'!$F$12-'СЕТ СН'!$F$23</f>
        <v>-108.80087216999999</v>
      </c>
      <c r="D280" s="37">
        <f>SUMIFS(СВЦЭМ!$H$34:$H$777,СВЦЭМ!$A$34:$A$777,$A280,СВЦЭМ!$B$34:$B$777,D$260)+'СЕТ СН'!$F$12-'СЕТ СН'!$F$23</f>
        <v>-99.334068000000002</v>
      </c>
      <c r="E280" s="37">
        <f>SUMIFS(СВЦЭМ!$H$34:$H$777,СВЦЭМ!$A$34:$A$777,$A280,СВЦЭМ!$B$34:$B$777,E$260)+'СЕТ СН'!$F$12-'СЕТ СН'!$F$23</f>
        <v>-94.557617610000023</v>
      </c>
      <c r="F280" s="37">
        <f>SUMIFS(СВЦЭМ!$H$34:$H$777,СВЦЭМ!$A$34:$A$777,$A280,СВЦЭМ!$B$34:$B$777,F$260)+'СЕТ СН'!$F$12-'СЕТ СН'!$F$23</f>
        <v>-93.824823550000019</v>
      </c>
      <c r="G280" s="37">
        <f>SUMIFS(СВЦЭМ!$H$34:$H$777,СВЦЭМ!$A$34:$A$777,$A280,СВЦЭМ!$B$34:$B$777,G$260)+'СЕТ СН'!$F$12-'СЕТ СН'!$F$23</f>
        <v>-102.87351511000003</v>
      </c>
      <c r="H280" s="37">
        <f>SUMIFS(СВЦЭМ!$H$34:$H$777,СВЦЭМ!$A$34:$A$777,$A280,СВЦЭМ!$B$34:$B$777,H$260)+'СЕТ СН'!$F$12-'СЕТ СН'!$F$23</f>
        <v>-118.29758605000001</v>
      </c>
      <c r="I280" s="37">
        <f>SUMIFS(СВЦЭМ!$H$34:$H$777,СВЦЭМ!$A$34:$A$777,$A280,СВЦЭМ!$B$34:$B$777,I$260)+'СЕТ СН'!$F$12-'СЕТ СН'!$F$23</f>
        <v>-136.89546095999998</v>
      </c>
      <c r="J280" s="37">
        <f>SUMIFS(СВЦЭМ!$H$34:$H$777,СВЦЭМ!$A$34:$A$777,$A280,СВЦЭМ!$B$34:$B$777,J$260)+'СЕТ СН'!$F$12-'СЕТ СН'!$F$23</f>
        <v>-153.92786007000001</v>
      </c>
      <c r="K280" s="37">
        <f>SUMIFS(СВЦЭМ!$H$34:$H$777,СВЦЭМ!$A$34:$A$777,$A280,СВЦЭМ!$B$34:$B$777,K$260)+'СЕТ СН'!$F$12-'СЕТ СН'!$F$23</f>
        <v>-156.15107244000001</v>
      </c>
      <c r="L280" s="37">
        <f>SUMIFS(СВЦЭМ!$H$34:$H$777,СВЦЭМ!$A$34:$A$777,$A280,СВЦЭМ!$B$34:$B$777,L$260)+'СЕТ СН'!$F$12-'СЕТ СН'!$F$23</f>
        <v>-158.00887798000002</v>
      </c>
      <c r="M280" s="37">
        <f>SUMIFS(СВЦЭМ!$H$34:$H$777,СВЦЭМ!$A$34:$A$777,$A280,СВЦЭМ!$B$34:$B$777,M$260)+'СЕТ СН'!$F$12-'СЕТ СН'!$F$23</f>
        <v>-159.94226803999999</v>
      </c>
      <c r="N280" s="37">
        <f>SUMIFS(СВЦЭМ!$H$34:$H$777,СВЦЭМ!$A$34:$A$777,$A280,СВЦЭМ!$B$34:$B$777,N$260)+'СЕТ СН'!$F$12-'СЕТ СН'!$F$23</f>
        <v>-148.54745134000001</v>
      </c>
      <c r="O280" s="37">
        <f>SUMIFS(СВЦЭМ!$H$34:$H$777,СВЦЭМ!$A$34:$A$777,$A280,СВЦЭМ!$B$34:$B$777,O$260)+'СЕТ СН'!$F$12-'СЕТ СН'!$F$23</f>
        <v>-145.14046852000001</v>
      </c>
      <c r="P280" s="37">
        <f>SUMIFS(СВЦЭМ!$H$34:$H$777,СВЦЭМ!$A$34:$A$777,$A280,СВЦЭМ!$B$34:$B$777,P$260)+'СЕТ СН'!$F$12-'СЕТ СН'!$F$23</f>
        <v>-139.29813030000003</v>
      </c>
      <c r="Q280" s="37">
        <f>SUMIFS(СВЦЭМ!$H$34:$H$777,СВЦЭМ!$A$34:$A$777,$A280,СВЦЭМ!$B$34:$B$777,Q$260)+'СЕТ СН'!$F$12-'СЕТ СН'!$F$23</f>
        <v>-142.96919482999999</v>
      </c>
      <c r="R280" s="37">
        <f>SUMIFS(СВЦЭМ!$H$34:$H$777,СВЦЭМ!$A$34:$A$777,$A280,СВЦЭМ!$B$34:$B$777,R$260)+'СЕТ СН'!$F$12-'СЕТ СН'!$F$23</f>
        <v>-140.07640776</v>
      </c>
      <c r="S280" s="37">
        <f>SUMIFS(СВЦЭМ!$H$34:$H$777,СВЦЭМ!$A$34:$A$777,$A280,СВЦЭМ!$B$34:$B$777,S$260)+'СЕТ СН'!$F$12-'СЕТ СН'!$F$23</f>
        <v>-149.22149352999998</v>
      </c>
      <c r="T280" s="37">
        <f>SUMIFS(СВЦЭМ!$H$34:$H$777,СВЦЭМ!$A$34:$A$777,$A280,СВЦЭМ!$B$34:$B$777,T$260)+'СЕТ СН'!$F$12-'СЕТ СН'!$F$23</f>
        <v>-161.01918570999999</v>
      </c>
      <c r="U280" s="37">
        <f>SUMIFS(СВЦЭМ!$H$34:$H$777,СВЦЭМ!$A$34:$A$777,$A280,СВЦЭМ!$B$34:$B$777,U$260)+'СЕТ СН'!$F$12-'СЕТ СН'!$F$23</f>
        <v>-160.55890922999998</v>
      </c>
      <c r="V280" s="37">
        <f>SUMIFS(СВЦЭМ!$H$34:$H$777,СВЦЭМ!$A$34:$A$777,$A280,СВЦЭМ!$B$34:$B$777,V$260)+'СЕТ СН'!$F$12-'СЕТ СН'!$F$23</f>
        <v>-160.14859752000001</v>
      </c>
      <c r="W280" s="37">
        <f>SUMIFS(СВЦЭМ!$H$34:$H$777,СВЦЭМ!$A$34:$A$777,$A280,СВЦЭМ!$B$34:$B$777,W$260)+'СЕТ СН'!$F$12-'СЕТ СН'!$F$23</f>
        <v>-158.63286392999998</v>
      </c>
      <c r="X280" s="37">
        <f>SUMIFS(СВЦЭМ!$H$34:$H$777,СВЦЭМ!$A$34:$A$777,$A280,СВЦЭМ!$B$34:$B$777,X$260)+'СЕТ СН'!$F$12-'СЕТ СН'!$F$23</f>
        <v>-148.40103524</v>
      </c>
      <c r="Y280" s="37">
        <f>SUMIFS(СВЦЭМ!$H$34:$H$777,СВЦЭМ!$A$34:$A$777,$A280,СВЦЭМ!$B$34:$B$777,Y$260)+'СЕТ СН'!$F$12-'СЕТ СН'!$F$23</f>
        <v>-126.71754167</v>
      </c>
    </row>
    <row r="281" spans="1:25" ht="15.75" x14ac:dyDescent="0.2">
      <c r="A281" s="36">
        <f t="shared" si="7"/>
        <v>42756</v>
      </c>
      <c r="B281" s="37">
        <f>SUMIFS(СВЦЭМ!$H$34:$H$777,СВЦЭМ!$A$34:$A$777,$A281,СВЦЭМ!$B$34:$B$777,B$260)+'СЕТ СН'!$F$12-'СЕТ СН'!$F$23</f>
        <v>-102.28542983</v>
      </c>
      <c r="C281" s="37">
        <f>SUMIFS(СВЦЭМ!$H$34:$H$777,СВЦЭМ!$A$34:$A$777,$A281,СВЦЭМ!$B$34:$B$777,C$260)+'СЕТ СН'!$F$12-'СЕТ СН'!$F$23</f>
        <v>-96.498312429999999</v>
      </c>
      <c r="D281" s="37">
        <f>SUMIFS(СВЦЭМ!$H$34:$H$777,СВЦЭМ!$A$34:$A$777,$A281,СВЦЭМ!$B$34:$B$777,D$260)+'СЕТ СН'!$F$12-'СЕТ СН'!$F$23</f>
        <v>-98.554107470000019</v>
      </c>
      <c r="E281" s="37">
        <f>SUMIFS(СВЦЭМ!$H$34:$H$777,СВЦЭМ!$A$34:$A$777,$A281,СВЦЭМ!$B$34:$B$777,E$260)+'СЕТ СН'!$F$12-'СЕТ СН'!$F$23</f>
        <v>-92.293250609999973</v>
      </c>
      <c r="F281" s="37">
        <f>SUMIFS(СВЦЭМ!$H$34:$H$777,СВЦЭМ!$A$34:$A$777,$A281,СВЦЭМ!$B$34:$B$777,F$260)+'СЕТ СН'!$F$12-'СЕТ СН'!$F$23</f>
        <v>-92.264278520000005</v>
      </c>
      <c r="G281" s="37">
        <f>SUMIFS(СВЦЭМ!$H$34:$H$777,СВЦЭМ!$A$34:$A$777,$A281,СВЦЭМ!$B$34:$B$777,G$260)+'СЕТ СН'!$F$12-'СЕТ СН'!$F$23</f>
        <v>-97.547260689999973</v>
      </c>
      <c r="H281" s="37">
        <f>SUMIFS(СВЦЭМ!$H$34:$H$777,СВЦЭМ!$A$34:$A$777,$A281,СВЦЭМ!$B$34:$B$777,H$260)+'СЕТ СН'!$F$12-'СЕТ СН'!$F$23</f>
        <v>-108.63152636000001</v>
      </c>
      <c r="I281" s="37">
        <f>SUMIFS(СВЦЭМ!$H$34:$H$777,СВЦЭМ!$A$34:$A$777,$A281,СВЦЭМ!$B$34:$B$777,I$260)+'СЕТ СН'!$F$12-'СЕТ СН'!$F$23</f>
        <v>-131.39908430999998</v>
      </c>
      <c r="J281" s="37">
        <f>SUMIFS(СВЦЭМ!$H$34:$H$777,СВЦЭМ!$A$34:$A$777,$A281,СВЦЭМ!$B$34:$B$777,J$260)+'СЕТ СН'!$F$12-'СЕТ СН'!$F$23</f>
        <v>-142.54190297000002</v>
      </c>
      <c r="K281" s="37">
        <f>SUMIFS(СВЦЭМ!$H$34:$H$777,СВЦЭМ!$A$34:$A$777,$A281,СВЦЭМ!$B$34:$B$777,K$260)+'СЕТ СН'!$F$12-'СЕТ СН'!$F$23</f>
        <v>-160.90448308999999</v>
      </c>
      <c r="L281" s="37">
        <f>SUMIFS(СВЦЭМ!$H$34:$H$777,СВЦЭМ!$A$34:$A$777,$A281,СВЦЭМ!$B$34:$B$777,L$260)+'СЕТ СН'!$F$12-'СЕТ СН'!$F$23</f>
        <v>-179.74234445000002</v>
      </c>
      <c r="M281" s="37">
        <f>SUMIFS(СВЦЭМ!$H$34:$H$777,СВЦЭМ!$A$34:$A$777,$A281,СВЦЭМ!$B$34:$B$777,M$260)+'СЕТ СН'!$F$12-'СЕТ СН'!$F$23</f>
        <v>-176.85217497000002</v>
      </c>
      <c r="N281" s="37">
        <f>SUMIFS(СВЦЭМ!$H$34:$H$777,СВЦЭМ!$A$34:$A$777,$A281,СВЦЭМ!$B$34:$B$777,N$260)+'СЕТ СН'!$F$12-'СЕТ СН'!$F$23</f>
        <v>-171.45430167000001</v>
      </c>
      <c r="O281" s="37">
        <f>SUMIFS(СВЦЭМ!$H$34:$H$777,СВЦЭМ!$A$34:$A$777,$A281,СВЦЭМ!$B$34:$B$777,O$260)+'СЕТ СН'!$F$12-'СЕТ СН'!$F$23</f>
        <v>-166.25028271999997</v>
      </c>
      <c r="P281" s="37">
        <f>SUMIFS(СВЦЭМ!$H$34:$H$777,СВЦЭМ!$A$34:$A$777,$A281,СВЦЭМ!$B$34:$B$777,P$260)+'СЕТ СН'!$F$12-'СЕТ СН'!$F$23</f>
        <v>-154.15835327000002</v>
      </c>
      <c r="Q281" s="37">
        <f>SUMIFS(СВЦЭМ!$H$34:$H$777,СВЦЭМ!$A$34:$A$777,$A281,СВЦЭМ!$B$34:$B$777,Q$260)+'СЕТ СН'!$F$12-'СЕТ СН'!$F$23</f>
        <v>-155.01170473000002</v>
      </c>
      <c r="R281" s="37">
        <f>SUMIFS(СВЦЭМ!$H$34:$H$777,СВЦЭМ!$A$34:$A$777,$A281,СВЦЭМ!$B$34:$B$777,R$260)+'СЕТ СН'!$F$12-'СЕТ СН'!$F$23</f>
        <v>-155.61754311999999</v>
      </c>
      <c r="S281" s="37">
        <f>SUMIFS(СВЦЭМ!$H$34:$H$777,СВЦЭМ!$A$34:$A$777,$A281,СВЦЭМ!$B$34:$B$777,S$260)+'СЕТ СН'!$F$12-'СЕТ СН'!$F$23</f>
        <v>-164.46687616999998</v>
      </c>
      <c r="T281" s="37">
        <f>SUMIFS(СВЦЭМ!$H$34:$H$777,СВЦЭМ!$A$34:$A$777,$A281,СВЦЭМ!$B$34:$B$777,T$260)+'СЕТ СН'!$F$12-'СЕТ СН'!$F$23</f>
        <v>-185.28808443000003</v>
      </c>
      <c r="U281" s="37">
        <f>SUMIFS(СВЦЭМ!$H$34:$H$777,СВЦЭМ!$A$34:$A$777,$A281,СВЦЭМ!$B$34:$B$777,U$260)+'СЕТ СН'!$F$12-'СЕТ СН'!$F$23</f>
        <v>-187.15462023999999</v>
      </c>
      <c r="V281" s="37">
        <f>SUMIFS(СВЦЭМ!$H$34:$H$777,СВЦЭМ!$A$34:$A$777,$A281,СВЦЭМ!$B$34:$B$777,V$260)+'СЕТ СН'!$F$12-'СЕТ СН'!$F$23</f>
        <v>-178.66555596000001</v>
      </c>
      <c r="W281" s="37">
        <f>SUMIFS(СВЦЭМ!$H$34:$H$777,СВЦЭМ!$A$34:$A$777,$A281,СВЦЭМ!$B$34:$B$777,W$260)+'СЕТ СН'!$F$12-'СЕТ СН'!$F$23</f>
        <v>-170.04245252999999</v>
      </c>
      <c r="X281" s="37">
        <f>SUMIFS(СВЦЭМ!$H$34:$H$777,СВЦЭМ!$A$34:$A$777,$A281,СВЦЭМ!$B$34:$B$777,X$260)+'СЕТ СН'!$F$12-'СЕТ СН'!$F$23</f>
        <v>-158.18812918999998</v>
      </c>
      <c r="Y281" s="37">
        <f>SUMIFS(СВЦЭМ!$H$34:$H$777,СВЦЭМ!$A$34:$A$777,$A281,СВЦЭМ!$B$34:$B$777,Y$260)+'СЕТ СН'!$F$12-'СЕТ СН'!$F$23</f>
        <v>-141.55671374999997</v>
      </c>
    </row>
    <row r="282" spans="1:25" ht="15.75" x14ac:dyDescent="0.2">
      <c r="A282" s="36">
        <f t="shared" si="7"/>
        <v>42757</v>
      </c>
      <c r="B282" s="37">
        <f>SUMIFS(СВЦЭМ!$H$34:$H$777,СВЦЭМ!$A$34:$A$777,$A282,СВЦЭМ!$B$34:$B$777,B$260)+'СЕТ СН'!$F$12-'СЕТ СН'!$F$23</f>
        <v>-131.21254177999998</v>
      </c>
      <c r="C282" s="37">
        <f>SUMIFS(СВЦЭМ!$H$34:$H$777,СВЦЭМ!$A$34:$A$777,$A282,СВЦЭМ!$B$34:$B$777,C$260)+'СЕТ СН'!$F$12-'СЕТ СН'!$F$23</f>
        <v>-114.18255651999999</v>
      </c>
      <c r="D282" s="37">
        <f>SUMIFS(СВЦЭМ!$H$34:$H$777,СВЦЭМ!$A$34:$A$777,$A282,СВЦЭМ!$B$34:$B$777,D$260)+'СЕТ СН'!$F$12-'СЕТ СН'!$F$23</f>
        <v>-101.41981242000003</v>
      </c>
      <c r="E282" s="37">
        <f>SUMIFS(СВЦЭМ!$H$34:$H$777,СВЦЭМ!$A$34:$A$777,$A282,СВЦЭМ!$B$34:$B$777,E$260)+'СЕТ СН'!$F$12-'СЕТ СН'!$F$23</f>
        <v>-94.686230469999998</v>
      </c>
      <c r="F282" s="37">
        <f>SUMIFS(СВЦЭМ!$H$34:$H$777,СВЦЭМ!$A$34:$A$777,$A282,СВЦЭМ!$B$34:$B$777,F$260)+'СЕТ СН'!$F$12-'СЕТ СН'!$F$23</f>
        <v>-93.928994100000011</v>
      </c>
      <c r="G282" s="37">
        <f>SUMIFS(СВЦЭМ!$H$34:$H$777,СВЦЭМ!$A$34:$A$777,$A282,СВЦЭМ!$B$34:$B$777,G$260)+'СЕТ СН'!$F$12-'СЕТ СН'!$F$23</f>
        <v>-98.23862502999998</v>
      </c>
      <c r="H282" s="37">
        <f>SUMIFS(СВЦЭМ!$H$34:$H$777,СВЦЭМ!$A$34:$A$777,$A282,СВЦЭМ!$B$34:$B$777,H$260)+'СЕТ СН'!$F$12-'СЕТ СН'!$F$23</f>
        <v>-108.57669041000003</v>
      </c>
      <c r="I282" s="37">
        <f>SUMIFS(СВЦЭМ!$H$34:$H$777,СВЦЭМ!$A$34:$A$777,$A282,СВЦЭМ!$B$34:$B$777,I$260)+'СЕТ СН'!$F$12-'СЕТ СН'!$F$23</f>
        <v>-114.07499194000002</v>
      </c>
      <c r="J282" s="37">
        <f>SUMIFS(СВЦЭМ!$H$34:$H$777,СВЦЭМ!$A$34:$A$777,$A282,СВЦЭМ!$B$34:$B$777,J$260)+'СЕТ СН'!$F$12-'СЕТ СН'!$F$23</f>
        <v>-128.65716182</v>
      </c>
      <c r="K282" s="37">
        <f>SUMIFS(СВЦЭМ!$H$34:$H$777,СВЦЭМ!$A$34:$A$777,$A282,СВЦЭМ!$B$34:$B$777,K$260)+'СЕТ СН'!$F$12-'СЕТ СН'!$F$23</f>
        <v>-156.17541657999999</v>
      </c>
      <c r="L282" s="37">
        <f>SUMIFS(СВЦЭМ!$H$34:$H$777,СВЦЭМ!$A$34:$A$777,$A282,СВЦЭМ!$B$34:$B$777,L$260)+'СЕТ СН'!$F$12-'СЕТ СН'!$F$23</f>
        <v>-174.64772669000001</v>
      </c>
      <c r="M282" s="37">
        <f>SUMIFS(СВЦЭМ!$H$34:$H$777,СВЦЭМ!$A$34:$A$777,$A282,СВЦЭМ!$B$34:$B$777,M$260)+'СЕТ СН'!$F$12-'СЕТ СН'!$F$23</f>
        <v>-176.97990616999999</v>
      </c>
      <c r="N282" s="37">
        <f>SUMIFS(СВЦЭМ!$H$34:$H$777,СВЦЭМ!$A$34:$A$777,$A282,СВЦЭМ!$B$34:$B$777,N$260)+'СЕТ СН'!$F$12-'СЕТ СН'!$F$23</f>
        <v>-172.60813445999997</v>
      </c>
      <c r="O282" s="37">
        <f>SUMIFS(СВЦЭМ!$H$34:$H$777,СВЦЭМ!$A$34:$A$777,$A282,СВЦЭМ!$B$34:$B$777,O$260)+'СЕТ СН'!$F$12-'СЕТ СН'!$F$23</f>
        <v>-160.38040670999999</v>
      </c>
      <c r="P282" s="37">
        <f>SUMIFS(СВЦЭМ!$H$34:$H$777,СВЦЭМ!$A$34:$A$777,$A282,СВЦЭМ!$B$34:$B$777,P$260)+'СЕТ СН'!$F$12-'СЕТ СН'!$F$23</f>
        <v>-149.65814578999999</v>
      </c>
      <c r="Q282" s="37">
        <f>SUMIFS(СВЦЭМ!$H$34:$H$777,СВЦЭМ!$A$34:$A$777,$A282,СВЦЭМ!$B$34:$B$777,Q$260)+'СЕТ СН'!$F$12-'СЕТ СН'!$F$23</f>
        <v>-150.76823846999997</v>
      </c>
      <c r="R282" s="37">
        <f>SUMIFS(СВЦЭМ!$H$34:$H$777,СВЦЭМ!$A$34:$A$777,$A282,СВЦЭМ!$B$34:$B$777,R$260)+'СЕТ СН'!$F$12-'СЕТ СН'!$F$23</f>
        <v>-149.35238091999997</v>
      </c>
      <c r="S282" s="37">
        <f>SUMIFS(СВЦЭМ!$H$34:$H$777,СВЦЭМ!$A$34:$A$777,$A282,СВЦЭМ!$B$34:$B$777,S$260)+'СЕТ СН'!$F$12-'СЕТ СН'!$F$23</f>
        <v>-166.35783880000002</v>
      </c>
      <c r="T282" s="37">
        <f>SUMIFS(СВЦЭМ!$H$34:$H$777,СВЦЭМ!$A$34:$A$777,$A282,СВЦЭМ!$B$34:$B$777,T$260)+'СЕТ СН'!$F$12-'СЕТ СН'!$F$23</f>
        <v>-184.72764840999997</v>
      </c>
      <c r="U282" s="37">
        <f>SUMIFS(СВЦЭМ!$H$34:$H$777,СВЦЭМ!$A$34:$A$777,$A282,СВЦЭМ!$B$34:$B$777,U$260)+'СЕТ СН'!$F$12-'СЕТ СН'!$F$23</f>
        <v>-182.26981237000001</v>
      </c>
      <c r="V282" s="37">
        <f>SUMIFS(СВЦЭМ!$H$34:$H$777,СВЦЭМ!$A$34:$A$777,$A282,СВЦЭМ!$B$34:$B$777,V$260)+'СЕТ СН'!$F$12-'СЕТ СН'!$F$23</f>
        <v>-177.58273744000002</v>
      </c>
      <c r="W282" s="37">
        <f>SUMIFS(СВЦЭМ!$H$34:$H$777,СВЦЭМ!$A$34:$A$777,$A282,СВЦЭМ!$B$34:$B$777,W$260)+'СЕТ СН'!$F$12-'СЕТ СН'!$F$23</f>
        <v>-177.60052674999997</v>
      </c>
      <c r="X282" s="37">
        <f>SUMIFS(СВЦЭМ!$H$34:$H$777,СВЦЭМ!$A$34:$A$777,$A282,СВЦЭМ!$B$34:$B$777,X$260)+'СЕТ СН'!$F$12-'СЕТ СН'!$F$23</f>
        <v>-162.84511515000003</v>
      </c>
      <c r="Y282" s="37">
        <f>SUMIFS(СВЦЭМ!$H$34:$H$777,СВЦЭМ!$A$34:$A$777,$A282,СВЦЭМ!$B$34:$B$777,Y$260)+'СЕТ СН'!$F$12-'СЕТ СН'!$F$23</f>
        <v>-144.18435720000002</v>
      </c>
    </row>
    <row r="283" spans="1:25" ht="15.75" x14ac:dyDescent="0.2">
      <c r="A283" s="36">
        <f t="shared" si="7"/>
        <v>42758</v>
      </c>
      <c r="B283" s="37">
        <f>SUMIFS(СВЦЭМ!$H$34:$H$777,СВЦЭМ!$A$34:$A$777,$A283,СВЦЭМ!$B$34:$B$777,B$260)+'СЕТ СН'!$F$12-'СЕТ СН'!$F$23</f>
        <v>-109.58168516000001</v>
      </c>
      <c r="C283" s="37">
        <f>SUMIFS(СВЦЭМ!$H$34:$H$777,СВЦЭМ!$A$34:$A$777,$A283,СВЦЭМ!$B$34:$B$777,C$260)+'СЕТ СН'!$F$12-'СЕТ СН'!$F$23</f>
        <v>-87.401184230000013</v>
      </c>
      <c r="D283" s="37">
        <f>SUMIFS(СВЦЭМ!$H$34:$H$777,СВЦЭМ!$A$34:$A$777,$A283,СВЦЭМ!$B$34:$B$777,D$260)+'СЕТ СН'!$F$12-'СЕТ СН'!$F$23</f>
        <v>-74.769501849999983</v>
      </c>
      <c r="E283" s="37">
        <f>SUMIFS(СВЦЭМ!$H$34:$H$777,СВЦЭМ!$A$34:$A$777,$A283,СВЦЭМ!$B$34:$B$777,E$260)+'СЕТ СН'!$F$12-'СЕТ СН'!$F$23</f>
        <v>-69.293069880000019</v>
      </c>
      <c r="F283" s="37">
        <f>SUMIFS(СВЦЭМ!$H$34:$H$777,СВЦЭМ!$A$34:$A$777,$A283,СВЦЭМ!$B$34:$B$777,F$260)+'СЕТ СН'!$F$12-'СЕТ СН'!$F$23</f>
        <v>-69.055030980000026</v>
      </c>
      <c r="G283" s="37">
        <f>SUMIFS(СВЦЭМ!$H$34:$H$777,СВЦЭМ!$A$34:$A$777,$A283,СВЦЭМ!$B$34:$B$777,G$260)+'СЕТ СН'!$F$12-'СЕТ СН'!$F$23</f>
        <v>-77.830553580000014</v>
      </c>
      <c r="H283" s="37">
        <f>SUMIFS(СВЦЭМ!$H$34:$H$777,СВЦЭМ!$A$34:$A$777,$A283,СВЦЭМ!$B$34:$B$777,H$260)+'СЕТ СН'!$F$12-'СЕТ СН'!$F$23</f>
        <v>-106.69130145000003</v>
      </c>
      <c r="I283" s="37">
        <f>SUMIFS(СВЦЭМ!$H$34:$H$777,СВЦЭМ!$A$34:$A$777,$A283,СВЦЭМ!$B$34:$B$777,I$260)+'СЕТ СН'!$F$12-'СЕТ СН'!$F$23</f>
        <v>-124.42750109999997</v>
      </c>
      <c r="J283" s="37">
        <f>SUMIFS(СВЦЭМ!$H$34:$H$777,СВЦЭМ!$A$34:$A$777,$A283,СВЦЭМ!$B$34:$B$777,J$260)+'СЕТ СН'!$F$12-'СЕТ СН'!$F$23</f>
        <v>-137.45139225000003</v>
      </c>
      <c r="K283" s="37">
        <f>SUMIFS(СВЦЭМ!$H$34:$H$777,СВЦЭМ!$A$34:$A$777,$A283,СВЦЭМ!$B$34:$B$777,K$260)+'СЕТ СН'!$F$12-'СЕТ СН'!$F$23</f>
        <v>-137.88957925</v>
      </c>
      <c r="L283" s="37">
        <f>SUMIFS(СВЦЭМ!$H$34:$H$777,СВЦЭМ!$A$34:$A$777,$A283,СВЦЭМ!$B$34:$B$777,L$260)+'СЕТ СН'!$F$12-'СЕТ СН'!$F$23</f>
        <v>-133.42257093000001</v>
      </c>
      <c r="M283" s="37">
        <f>SUMIFS(СВЦЭМ!$H$34:$H$777,СВЦЭМ!$A$34:$A$777,$A283,СВЦЭМ!$B$34:$B$777,M$260)+'СЕТ СН'!$F$12-'СЕТ СН'!$F$23</f>
        <v>-123.83562014</v>
      </c>
      <c r="N283" s="37">
        <f>SUMIFS(СВЦЭМ!$H$34:$H$777,СВЦЭМ!$A$34:$A$777,$A283,СВЦЭМ!$B$34:$B$777,N$260)+'СЕТ СН'!$F$12-'СЕТ СН'!$F$23</f>
        <v>-116.75175504999999</v>
      </c>
      <c r="O283" s="37">
        <f>SUMIFS(СВЦЭМ!$H$34:$H$777,СВЦЭМ!$A$34:$A$777,$A283,СВЦЭМ!$B$34:$B$777,O$260)+'СЕТ СН'!$F$12-'СЕТ СН'!$F$23</f>
        <v>-105.76268284999998</v>
      </c>
      <c r="P283" s="37">
        <f>SUMIFS(СВЦЭМ!$H$34:$H$777,СВЦЭМ!$A$34:$A$777,$A283,СВЦЭМ!$B$34:$B$777,P$260)+'СЕТ СН'!$F$12-'СЕТ СН'!$F$23</f>
        <v>-108.40056716999999</v>
      </c>
      <c r="Q283" s="37">
        <f>SUMIFS(СВЦЭМ!$H$34:$H$777,СВЦЭМ!$A$34:$A$777,$A283,СВЦЭМ!$B$34:$B$777,Q$260)+'СЕТ СН'!$F$12-'СЕТ СН'!$F$23</f>
        <v>-104.84282248</v>
      </c>
      <c r="R283" s="37">
        <f>SUMIFS(СВЦЭМ!$H$34:$H$777,СВЦЭМ!$A$34:$A$777,$A283,СВЦЭМ!$B$34:$B$777,R$260)+'СЕТ СН'!$F$12-'СЕТ СН'!$F$23</f>
        <v>-107.27168497999997</v>
      </c>
      <c r="S283" s="37">
        <f>SUMIFS(СВЦЭМ!$H$34:$H$777,СВЦЭМ!$A$34:$A$777,$A283,СВЦЭМ!$B$34:$B$777,S$260)+'СЕТ СН'!$F$12-'СЕТ СН'!$F$23</f>
        <v>-115.09094352</v>
      </c>
      <c r="T283" s="37">
        <f>SUMIFS(СВЦЭМ!$H$34:$H$777,СВЦЭМ!$A$34:$A$777,$A283,СВЦЭМ!$B$34:$B$777,T$260)+'СЕТ СН'!$F$12-'СЕТ СН'!$F$23</f>
        <v>-137.32896391999998</v>
      </c>
      <c r="U283" s="37">
        <f>SUMIFS(СВЦЭМ!$H$34:$H$777,СВЦЭМ!$A$34:$A$777,$A283,СВЦЭМ!$B$34:$B$777,U$260)+'СЕТ СН'!$F$12-'СЕТ СН'!$F$23</f>
        <v>-138.38370528000002</v>
      </c>
      <c r="V283" s="37">
        <f>SUMIFS(СВЦЭМ!$H$34:$H$777,СВЦЭМ!$A$34:$A$777,$A283,СВЦЭМ!$B$34:$B$777,V$260)+'СЕТ СН'!$F$12-'СЕТ СН'!$F$23</f>
        <v>-128.34722935000002</v>
      </c>
      <c r="W283" s="37">
        <f>SUMIFS(СВЦЭМ!$H$34:$H$777,СВЦЭМ!$A$34:$A$777,$A283,СВЦЭМ!$B$34:$B$777,W$260)+'СЕТ СН'!$F$12-'СЕТ СН'!$F$23</f>
        <v>-120.49650388999999</v>
      </c>
      <c r="X283" s="37">
        <f>SUMIFS(СВЦЭМ!$H$34:$H$777,СВЦЭМ!$A$34:$A$777,$A283,СВЦЭМ!$B$34:$B$777,X$260)+'СЕТ СН'!$F$12-'СЕТ СН'!$F$23</f>
        <v>-96.044957969999984</v>
      </c>
      <c r="Y283" s="37">
        <f>SUMIFS(СВЦЭМ!$H$34:$H$777,СВЦЭМ!$A$34:$A$777,$A283,СВЦЭМ!$B$34:$B$777,Y$260)+'СЕТ СН'!$F$12-'СЕТ СН'!$F$23</f>
        <v>-90.067008359999988</v>
      </c>
    </row>
    <row r="284" spans="1:25" ht="15.75" x14ac:dyDescent="0.2">
      <c r="A284" s="36">
        <f t="shared" si="7"/>
        <v>42759</v>
      </c>
      <c r="B284" s="37">
        <f>SUMIFS(СВЦЭМ!$H$34:$H$777,СВЦЭМ!$A$34:$A$777,$A284,СВЦЭМ!$B$34:$B$777,B$260)+'СЕТ СН'!$F$12-'СЕТ СН'!$F$23</f>
        <v>-93.631315970000003</v>
      </c>
      <c r="C284" s="37">
        <f>SUMIFS(СВЦЭМ!$H$34:$H$777,СВЦЭМ!$A$34:$A$777,$A284,СВЦЭМ!$B$34:$B$777,C$260)+'СЕТ СН'!$F$12-'СЕТ СН'!$F$23</f>
        <v>-89.500779669999986</v>
      </c>
      <c r="D284" s="37">
        <f>SUMIFS(СВЦЭМ!$H$34:$H$777,СВЦЭМ!$A$34:$A$777,$A284,СВЦЭМ!$B$34:$B$777,D$260)+'СЕТ СН'!$F$12-'СЕТ СН'!$F$23</f>
        <v>-73.463431660000026</v>
      </c>
      <c r="E284" s="37">
        <f>SUMIFS(СВЦЭМ!$H$34:$H$777,СВЦЭМ!$A$34:$A$777,$A284,СВЦЭМ!$B$34:$B$777,E$260)+'СЕТ СН'!$F$12-'СЕТ СН'!$F$23</f>
        <v>-68.601916440000025</v>
      </c>
      <c r="F284" s="37">
        <f>SUMIFS(СВЦЭМ!$H$34:$H$777,СВЦЭМ!$A$34:$A$777,$A284,СВЦЭМ!$B$34:$B$777,F$260)+'СЕТ СН'!$F$12-'СЕТ СН'!$F$23</f>
        <v>-69.373872100000028</v>
      </c>
      <c r="G284" s="37">
        <f>SUMIFS(СВЦЭМ!$H$34:$H$777,СВЦЭМ!$A$34:$A$777,$A284,СВЦЭМ!$B$34:$B$777,G$260)+'СЕТ СН'!$F$12-'СЕТ СН'!$F$23</f>
        <v>-69.265166449999981</v>
      </c>
      <c r="H284" s="37">
        <f>SUMIFS(СВЦЭМ!$H$34:$H$777,СВЦЭМ!$A$34:$A$777,$A284,СВЦЭМ!$B$34:$B$777,H$260)+'СЕТ СН'!$F$12-'СЕТ СН'!$F$23</f>
        <v>-90.143853050000018</v>
      </c>
      <c r="I284" s="37">
        <f>SUMIFS(СВЦЭМ!$H$34:$H$777,СВЦЭМ!$A$34:$A$777,$A284,СВЦЭМ!$B$34:$B$777,I$260)+'СЕТ СН'!$F$12-'СЕТ СН'!$F$23</f>
        <v>-102.206819</v>
      </c>
      <c r="J284" s="37">
        <f>SUMIFS(СВЦЭМ!$H$34:$H$777,СВЦЭМ!$A$34:$A$777,$A284,СВЦЭМ!$B$34:$B$777,J$260)+'СЕТ СН'!$F$12-'СЕТ СН'!$F$23</f>
        <v>-131.24819836</v>
      </c>
      <c r="K284" s="37">
        <f>SUMIFS(СВЦЭМ!$H$34:$H$777,СВЦЭМ!$A$34:$A$777,$A284,СВЦЭМ!$B$34:$B$777,K$260)+'СЕТ СН'!$F$12-'СЕТ СН'!$F$23</f>
        <v>-133.45805682999998</v>
      </c>
      <c r="L284" s="37">
        <f>SUMIFS(СВЦЭМ!$H$34:$H$777,СВЦЭМ!$A$34:$A$777,$A284,СВЦЭМ!$B$34:$B$777,L$260)+'СЕТ СН'!$F$12-'СЕТ СН'!$F$23</f>
        <v>-133.68624018000003</v>
      </c>
      <c r="M284" s="37">
        <f>SUMIFS(СВЦЭМ!$H$34:$H$777,СВЦЭМ!$A$34:$A$777,$A284,СВЦЭМ!$B$34:$B$777,M$260)+'СЕТ СН'!$F$12-'СЕТ СН'!$F$23</f>
        <v>-129.03073904000001</v>
      </c>
      <c r="N284" s="37">
        <f>SUMIFS(СВЦЭМ!$H$34:$H$777,СВЦЭМ!$A$34:$A$777,$A284,СВЦЭМ!$B$34:$B$777,N$260)+'СЕТ СН'!$F$12-'СЕТ СН'!$F$23</f>
        <v>-132.90084784999999</v>
      </c>
      <c r="O284" s="37">
        <f>SUMIFS(СВЦЭМ!$H$34:$H$777,СВЦЭМ!$A$34:$A$777,$A284,СВЦЭМ!$B$34:$B$777,O$260)+'СЕТ СН'!$F$12-'СЕТ СН'!$F$23</f>
        <v>-112.03930344999998</v>
      </c>
      <c r="P284" s="37">
        <f>SUMIFS(СВЦЭМ!$H$34:$H$777,СВЦЭМ!$A$34:$A$777,$A284,СВЦЭМ!$B$34:$B$777,P$260)+'СЕТ СН'!$F$12-'СЕТ СН'!$F$23</f>
        <v>-104.11119552999997</v>
      </c>
      <c r="Q284" s="37">
        <f>SUMIFS(СВЦЭМ!$H$34:$H$777,СВЦЭМ!$A$34:$A$777,$A284,СВЦЭМ!$B$34:$B$777,Q$260)+'СЕТ СН'!$F$12-'СЕТ СН'!$F$23</f>
        <v>-102.57625116000003</v>
      </c>
      <c r="R284" s="37">
        <f>SUMIFS(СВЦЭМ!$H$34:$H$777,СВЦЭМ!$A$34:$A$777,$A284,СВЦЭМ!$B$34:$B$777,R$260)+'СЕТ СН'!$F$12-'СЕТ СН'!$F$23</f>
        <v>-103.63482406999998</v>
      </c>
      <c r="S284" s="37">
        <f>SUMIFS(СВЦЭМ!$H$34:$H$777,СВЦЭМ!$A$34:$A$777,$A284,СВЦЭМ!$B$34:$B$777,S$260)+'СЕТ СН'!$F$12-'СЕТ СН'!$F$23</f>
        <v>-118.13981575999998</v>
      </c>
      <c r="T284" s="37">
        <f>SUMIFS(СВЦЭМ!$H$34:$H$777,СВЦЭМ!$A$34:$A$777,$A284,СВЦЭМ!$B$34:$B$777,T$260)+'СЕТ СН'!$F$12-'СЕТ СН'!$F$23</f>
        <v>-137.88970158000001</v>
      </c>
      <c r="U284" s="37">
        <f>SUMIFS(СВЦЭМ!$H$34:$H$777,СВЦЭМ!$A$34:$A$777,$A284,СВЦЭМ!$B$34:$B$777,U$260)+'СЕТ СН'!$F$12-'СЕТ СН'!$F$23</f>
        <v>-138.37495088999998</v>
      </c>
      <c r="V284" s="37">
        <f>SUMIFS(СВЦЭМ!$H$34:$H$777,СВЦЭМ!$A$34:$A$777,$A284,СВЦЭМ!$B$34:$B$777,V$260)+'СЕТ СН'!$F$12-'СЕТ СН'!$F$23</f>
        <v>-128.21940063</v>
      </c>
      <c r="W284" s="37">
        <f>SUMIFS(СВЦЭМ!$H$34:$H$777,СВЦЭМ!$A$34:$A$777,$A284,СВЦЭМ!$B$34:$B$777,W$260)+'СЕТ СН'!$F$12-'СЕТ СН'!$F$23</f>
        <v>-126.19098316999998</v>
      </c>
      <c r="X284" s="37">
        <f>SUMIFS(СВЦЭМ!$H$34:$H$777,СВЦЭМ!$A$34:$A$777,$A284,СВЦЭМ!$B$34:$B$777,X$260)+'СЕТ СН'!$F$12-'СЕТ СН'!$F$23</f>
        <v>-115.9828981</v>
      </c>
      <c r="Y284" s="37">
        <f>SUMIFS(СВЦЭМ!$H$34:$H$777,СВЦЭМ!$A$34:$A$777,$A284,СВЦЭМ!$B$34:$B$777,Y$260)+'СЕТ СН'!$F$12-'СЕТ СН'!$F$23</f>
        <v>-92.280226809999988</v>
      </c>
    </row>
    <row r="285" spans="1:25" ht="15.75" x14ac:dyDescent="0.2">
      <c r="A285" s="36">
        <f t="shared" si="7"/>
        <v>42760</v>
      </c>
      <c r="B285" s="37">
        <f>SUMIFS(СВЦЭМ!$H$34:$H$777,СВЦЭМ!$A$34:$A$777,$A285,СВЦЭМ!$B$34:$B$777,B$260)+'СЕТ СН'!$F$12-'СЕТ СН'!$F$23</f>
        <v>-84.465005749999989</v>
      </c>
      <c r="C285" s="37">
        <f>SUMIFS(СВЦЭМ!$H$34:$H$777,СВЦЭМ!$A$34:$A$777,$A285,СВЦЭМ!$B$34:$B$777,C$260)+'СЕТ СН'!$F$12-'СЕТ СН'!$F$23</f>
        <v>-74.522320480000019</v>
      </c>
      <c r="D285" s="37">
        <f>SUMIFS(СВЦЭМ!$H$34:$H$777,СВЦЭМ!$A$34:$A$777,$A285,СВЦЭМ!$B$34:$B$777,D$260)+'СЕТ СН'!$F$12-'СЕТ СН'!$F$23</f>
        <v>-64.119021009999983</v>
      </c>
      <c r="E285" s="37">
        <f>SUMIFS(СВЦЭМ!$H$34:$H$777,СВЦЭМ!$A$34:$A$777,$A285,СВЦЭМ!$B$34:$B$777,E$260)+'СЕТ СН'!$F$12-'СЕТ СН'!$F$23</f>
        <v>-60.045952680000028</v>
      </c>
      <c r="F285" s="37">
        <f>SUMIFS(СВЦЭМ!$H$34:$H$777,СВЦЭМ!$A$34:$A$777,$A285,СВЦЭМ!$B$34:$B$777,F$260)+'СЕТ СН'!$F$12-'СЕТ СН'!$F$23</f>
        <v>-60.392213589999983</v>
      </c>
      <c r="G285" s="37">
        <f>SUMIFS(СВЦЭМ!$H$34:$H$777,СВЦЭМ!$A$34:$A$777,$A285,СВЦЭМ!$B$34:$B$777,G$260)+'СЕТ СН'!$F$12-'СЕТ СН'!$F$23</f>
        <v>-61.325698940000052</v>
      </c>
      <c r="H285" s="37">
        <f>SUMIFS(СВЦЭМ!$H$34:$H$777,СВЦЭМ!$A$34:$A$777,$A285,СВЦЭМ!$B$34:$B$777,H$260)+'СЕТ СН'!$F$12-'СЕТ СН'!$F$23</f>
        <v>-86.001564019999989</v>
      </c>
      <c r="I285" s="37">
        <f>SUMIFS(СВЦЭМ!$H$34:$H$777,СВЦЭМ!$A$34:$A$777,$A285,СВЦЭМ!$B$34:$B$777,I$260)+'СЕТ СН'!$F$12-'СЕТ СН'!$F$23</f>
        <v>-109.28468626</v>
      </c>
      <c r="J285" s="37">
        <f>SUMIFS(СВЦЭМ!$H$34:$H$777,СВЦЭМ!$A$34:$A$777,$A285,СВЦЭМ!$B$34:$B$777,J$260)+'СЕТ СН'!$F$12-'СЕТ СН'!$F$23</f>
        <v>-130.42180051999998</v>
      </c>
      <c r="K285" s="37">
        <f>SUMIFS(СВЦЭМ!$H$34:$H$777,СВЦЭМ!$A$34:$A$777,$A285,СВЦЭМ!$B$34:$B$777,K$260)+'СЕТ СН'!$F$12-'СЕТ СН'!$F$23</f>
        <v>-128.40919158999998</v>
      </c>
      <c r="L285" s="37">
        <f>SUMIFS(СВЦЭМ!$H$34:$H$777,СВЦЭМ!$A$34:$A$777,$A285,СВЦЭМ!$B$34:$B$777,L$260)+'СЕТ СН'!$F$12-'СЕТ СН'!$F$23</f>
        <v>-130.23989227999999</v>
      </c>
      <c r="M285" s="37">
        <f>SUMIFS(СВЦЭМ!$H$34:$H$777,СВЦЭМ!$A$34:$A$777,$A285,СВЦЭМ!$B$34:$B$777,M$260)+'СЕТ СН'!$F$12-'СЕТ СН'!$F$23</f>
        <v>-133.63258646999998</v>
      </c>
      <c r="N285" s="37">
        <f>SUMIFS(СВЦЭМ!$H$34:$H$777,СВЦЭМ!$A$34:$A$777,$A285,СВЦЭМ!$B$34:$B$777,N$260)+'СЕТ СН'!$F$12-'СЕТ СН'!$F$23</f>
        <v>-127.30777893999999</v>
      </c>
      <c r="O285" s="37">
        <f>SUMIFS(СВЦЭМ!$H$34:$H$777,СВЦЭМ!$A$34:$A$777,$A285,СВЦЭМ!$B$34:$B$777,O$260)+'СЕТ СН'!$F$12-'СЕТ СН'!$F$23</f>
        <v>-130.46050779000001</v>
      </c>
      <c r="P285" s="37">
        <f>SUMIFS(СВЦЭМ!$H$34:$H$777,СВЦЭМ!$A$34:$A$777,$A285,СВЦЭМ!$B$34:$B$777,P$260)+'СЕТ СН'!$F$12-'СЕТ СН'!$F$23</f>
        <v>-123.73232526999999</v>
      </c>
      <c r="Q285" s="37">
        <f>SUMIFS(СВЦЭМ!$H$34:$H$777,СВЦЭМ!$A$34:$A$777,$A285,СВЦЭМ!$B$34:$B$777,Q$260)+'СЕТ СН'!$F$12-'СЕТ СН'!$F$23</f>
        <v>-119.38861421000001</v>
      </c>
      <c r="R285" s="37">
        <f>SUMIFS(СВЦЭМ!$H$34:$H$777,СВЦЭМ!$A$34:$A$777,$A285,СВЦЭМ!$B$34:$B$777,R$260)+'СЕТ СН'!$F$12-'СЕТ СН'!$F$23</f>
        <v>-119.52755795000002</v>
      </c>
      <c r="S285" s="37">
        <f>SUMIFS(СВЦЭМ!$H$34:$H$777,СВЦЭМ!$A$34:$A$777,$A285,СВЦЭМ!$B$34:$B$777,S$260)+'СЕТ СН'!$F$12-'СЕТ СН'!$F$23</f>
        <v>-125.75960715999997</v>
      </c>
      <c r="T285" s="37">
        <f>SUMIFS(СВЦЭМ!$H$34:$H$777,СВЦЭМ!$A$34:$A$777,$A285,СВЦЭМ!$B$34:$B$777,T$260)+'СЕТ СН'!$F$12-'СЕТ СН'!$F$23</f>
        <v>-129.41421050999998</v>
      </c>
      <c r="U285" s="37">
        <f>SUMIFS(СВЦЭМ!$H$34:$H$777,СВЦЭМ!$A$34:$A$777,$A285,СВЦЭМ!$B$34:$B$777,U$260)+'СЕТ СН'!$F$12-'СЕТ СН'!$F$23</f>
        <v>-129.63226236000003</v>
      </c>
      <c r="V285" s="37">
        <f>SUMIFS(СВЦЭМ!$H$34:$H$777,СВЦЭМ!$A$34:$A$777,$A285,СВЦЭМ!$B$34:$B$777,V$260)+'СЕТ СН'!$F$12-'СЕТ СН'!$F$23</f>
        <v>-126.94879916999997</v>
      </c>
      <c r="W285" s="37">
        <f>SUMIFS(СВЦЭМ!$H$34:$H$777,СВЦЭМ!$A$34:$A$777,$A285,СВЦЭМ!$B$34:$B$777,W$260)+'СЕТ СН'!$F$12-'СЕТ СН'!$F$23</f>
        <v>-119.67930154999999</v>
      </c>
      <c r="X285" s="37">
        <f>SUMIFS(СВЦЭМ!$H$34:$H$777,СВЦЭМ!$A$34:$A$777,$A285,СВЦЭМ!$B$34:$B$777,X$260)+'СЕТ СН'!$F$12-'СЕТ СН'!$F$23</f>
        <v>-108.25550471000003</v>
      </c>
      <c r="Y285" s="37">
        <f>SUMIFS(СВЦЭМ!$H$34:$H$777,СВЦЭМ!$A$34:$A$777,$A285,СВЦЭМ!$B$34:$B$777,Y$260)+'СЕТ СН'!$F$12-'СЕТ СН'!$F$23</f>
        <v>-93.575747589999992</v>
      </c>
    </row>
    <row r="286" spans="1:25" ht="15.75" x14ac:dyDescent="0.2">
      <c r="A286" s="36">
        <f t="shared" si="7"/>
        <v>42761</v>
      </c>
      <c r="B286" s="37">
        <f>SUMIFS(СВЦЭМ!$H$34:$H$777,СВЦЭМ!$A$34:$A$777,$A286,СВЦЭМ!$B$34:$B$777,B$260)+'СЕТ СН'!$F$12-'СЕТ СН'!$F$23</f>
        <v>-76.850099179999972</v>
      </c>
      <c r="C286" s="37">
        <f>SUMIFS(СВЦЭМ!$H$34:$H$777,СВЦЭМ!$A$34:$A$777,$A286,СВЦЭМ!$B$34:$B$777,C$260)+'СЕТ СН'!$F$12-'СЕТ СН'!$F$23</f>
        <v>-59.055906349999987</v>
      </c>
      <c r="D286" s="37">
        <f>SUMIFS(СВЦЭМ!$H$34:$H$777,СВЦЭМ!$A$34:$A$777,$A286,СВЦЭМ!$B$34:$B$777,D$260)+'СЕТ СН'!$F$12-'СЕТ СН'!$F$23</f>
        <v>-46.188188859999968</v>
      </c>
      <c r="E286" s="37">
        <f>SUMIFS(СВЦЭМ!$H$34:$H$777,СВЦЭМ!$A$34:$A$777,$A286,СВЦЭМ!$B$34:$B$777,E$260)+'СЕТ СН'!$F$12-'СЕТ СН'!$F$23</f>
        <v>-39.29797708000001</v>
      </c>
      <c r="F286" s="37">
        <f>SUMIFS(СВЦЭМ!$H$34:$H$777,СВЦЭМ!$A$34:$A$777,$A286,СВЦЭМ!$B$34:$B$777,F$260)+'СЕТ СН'!$F$12-'СЕТ СН'!$F$23</f>
        <v>-41.551208670000051</v>
      </c>
      <c r="G286" s="37">
        <f>SUMIFS(СВЦЭМ!$H$34:$H$777,СВЦЭМ!$A$34:$A$777,$A286,СВЦЭМ!$B$34:$B$777,G$260)+'СЕТ СН'!$F$12-'СЕТ СН'!$F$23</f>
        <v>-51.249166339999988</v>
      </c>
      <c r="H286" s="37">
        <f>SUMIFS(СВЦЭМ!$H$34:$H$777,СВЦЭМ!$A$34:$A$777,$A286,СВЦЭМ!$B$34:$B$777,H$260)+'СЕТ СН'!$F$12-'СЕТ СН'!$F$23</f>
        <v>-77.415074290000007</v>
      </c>
      <c r="I286" s="37">
        <f>SUMIFS(СВЦЭМ!$H$34:$H$777,СВЦЭМ!$A$34:$A$777,$A286,СВЦЭМ!$B$34:$B$777,I$260)+'СЕТ СН'!$F$12-'СЕТ СН'!$F$23</f>
        <v>-106.11939955999998</v>
      </c>
      <c r="J286" s="37">
        <f>SUMIFS(СВЦЭМ!$H$34:$H$777,СВЦЭМ!$A$34:$A$777,$A286,СВЦЭМ!$B$34:$B$777,J$260)+'СЕТ СН'!$F$12-'СЕТ СН'!$F$23</f>
        <v>-124.43885455999998</v>
      </c>
      <c r="K286" s="37">
        <f>SUMIFS(СВЦЭМ!$H$34:$H$777,СВЦЭМ!$A$34:$A$777,$A286,СВЦЭМ!$B$34:$B$777,K$260)+'СЕТ СН'!$F$12-'СЕТ СН'!$F$23</f>
        <v>-135.83547515999999</v>
      </c>
      <c r="L286" s="37">
        <f>SUMIFS(СВЦЭМ!$H$34:$H$777,СВЦЭМ!$A$34:$A$777,$A286,СВЦЭМ!$B$34:$B$777,L$260)+'СЕТ СН'!$F$12-'СЕТ СН'!$F$23</f>
        <v>-140.92929125000001</v>
      </c>
      <c r="M286" s="37">
        <f>SUMIFS(СВЦЭМ!$H$34:$H$777,СВЦЭМ!$A$34:$A$777,$A286,СВЦЭМ!$B$34:$B$777,M$260)+'СЕТ СН'!$F$12-'СЕТ СН'!$F$23</f>
        <v>-129.81664546000002</v>
      </c>
      <c r="N286" s="37">
        <f>SUMIFS(СВЦЭМ!$H$34:$H$777,СВЦЭМ!$A$34:$A$777,$A286,СВЦЭМ!$B$34:$B$777,N$260)+'СЕТ СН'!$F$12-'СЕТ СН'!$F$23</f>
        <v>-123.45203336999998</v>
      </c>
      <c r="O286" s="37">
        <f>SUMIFS(СВЦЭМ!$H$34:$H$777,СВЦЭМ!$A$34:$A$777,$A286,СВЦЭМ!$B$34:$B$777,O$260)+'СЕТ СН'!$F$12-'СЕТ СН'!$F$23</f>
        <v>-102.43593425</v>
      </c>
      <c r="P286" s="37">
        <f>SUMIFS(СВЦЭМ!$H$34:$H$777,СВЦЭМ!$A$34:$A$777,$A286,СВЦЭМ!$B$34:$B$777,P$260)+'СЕТ СН'!$F$12-'СЕТ СН'!$F$23</f>
        <v>-100.30068871999998</v>
      </c>
      <c r="Q286" s="37">
        <f>SUMIFS(СВЦЭМ!$H$34:$H$777,СВЦЭМ!$A$34:$A$777,$A286,СВЦЭМ!$B$34:$B$777,Q$260)+'СЕТ СН'!$F$12-'СЕТ СН'!$F$23</f>
        <v>-97.508542460000001</v>
      </c>
      <c r="R286" s="37">
        <f>SUMIFS(СВЦЭМ!$H$34:$H$777,СВЦЭМ!$A$34:$A$777,$A286,СВЦЭМ!$B$34:$B$777,R$260)+'СЕТ СН'!$F$12-'СЕТ СН'!$F$23</f>
        <v>-95.717540980000024</v>
      </c>
      <c r="S286" s="37">
        <f>SUMIFS(СВЦЭМ!$H$34:$H$777,СВЦЭМ!$A$34:$A$777,$A286,СВЦЭМ!$B$34:$B$777,S$260)+'СЕТ СН'!$F$12-'СЕТ СН'!$F$23</f>
        <v>-113.61137076</v>
      </c>
      <c r="T286" s="37">
        <f>SUMIFS(СВЦЭМ!$H$34:$H$777,СВЦЭМ!$A$34:$A$777,$A286,СВЦЭМ!$B$34:$B$777,T$260)+'СЕТ СН'!$F$12-'СЕТ СН'!$F$23</f>
        <v>-138.98295657</v>
      </c>
      <c r="U286" s="37">
        <f>SUMIFS(СВЦЭМ!$H$34:$H$777,СВЦЭМ!$A$34:$A$777,$A286,СВЦЭМ!$B$34:$B$777,U$260)+'СЕТ СН'!$F$12-'СЕТ СН'!$F$23</f>
        <v>-143.70482922999997</v>
      </c>
      <c r="V286" s="37">
        <f>SUMIFS(СВЦЭМ!$H$34:$H$777,СВЦЭМ!$A$34:$A$777,$A286,СВЦЭМ!$B$34:$B$777,V$260)+'СЕТ СН'!$F$12-'СЕТ СН'!$F$23</f>
        <v>-136.10283075000001</v>
      </c>
      <c r="W286" s="37">
        <f>SUMIFS(СВЦЭМ!$H$34:$H$777,СВЦЭМ!$A$34:$A$777,$A286,СВЦЭМ!$B$34:$B$777,W$260)+'СЕТ СН'!$F$12-'СЕТ СН'!$F$23</f>
        <v>-126.43630502000002</v>
      </c>
      <c r="X286" s="37">
        <f>SUMIFS(СВЦЭМ!$H$34:$H$777,СВЦЭМ!$A$34:$A$777,$A286,СВЦЭМ!$B$34:$B$777,X$260)+'СЕТ СН'!$F$12-'СЕТ СН'!$F$23</f>
        <v>-110.94313056999999</v>
      </c>
      <c r="Y286" s="37">
        <f>SUMIFS(СВЦЭМ!$H$34:$H$777,СВЦЭМ!$A$34:$A$777,$A286,СВЦЭМ!$B$34:$B$777,Y$260)+'СЕТ СН'!$F$12-'СЕТ СН'!$F$23</f>
        <v>-93.651181710000003</v>
      </c>
    </row>
    <row r="287" spans="1:25" ht="15.75" x14ac:dyDescent="0.2">
      <c r="A287" s="36">
        <f t="shared" si="7"/>
        <v>42762</v>
      </c>
      <c r="B287" s="37">
        <f>SUMIFS(СВЦЭМ!$H$34:$H$777,СВЦЭМ!$A$34:$A$777,$A287,СВЦЭМ!$B$34:$B$777,B$260)+'СЕТ СН'!$F$12-'СЕТ СН'!$F$23</f>
        <v>-102.10501364999999</v>
      </c>
      <c r="C287" s="37">
        <f>SUMIFS(СВЦЭМ!$H$34:$H$777,СВЦЭМ!$A$34:$A$777,$A287,СВЦЭМ!$B$34:$B$777,C$260)+'СЕТ СН'!$F$12-'СЕТ СН'!$F$23</f>
        <v>-84.910764200000017</v>
      </c>
      <c r="D287" s="37">
        <f>SUMIFS(СВЦЭМ!$H$34:$H$777,СВЦЭМ!$A$34:$A$777,$A287,СВЦЭМ!$B$34:$B$777,D$260)+'СЕТ СН'!$F$12-'СЕТ СН'!$F$23</f>
        <v>-74.821205650000024</v>
      </c>
      <c r="E287" s="37">
        <f>SUMIFS(СВЦЭМ!$H$34:$H$777,СВЦЭМ!$A$34:$A$777,$A287,СВЦЭМ!$B$34:$B$777,E$260)+'СЕТ СН'!$F$12-'СЕТ СН'!$F$23</f>
        <v>-58.622442589999991</v>
      </c>
      <c r="F287" s="37">
        <f>SUMIFS(СВЦЭМ!$H$34:$H$777,СВЦЭМ!$A$34:$A$777,$A287,СВЦЭМ!$B$34:$B$777,F$260)+'СЕТ СН'!$F$12-'СЕТ СН'!$F$23</f>
        <v>-52.572986570000012</v>
      </c>
      <c r="G287" s="37">
        <f>SUMIFS(СВЦЭМ!$H$34:$H$777,СВЦЭМ!$A$34:$A$777,$A287,СВЦЭМ!$B$34:$B$777,G$260)+'СЕТ СН'!$F$12-'СЕТ СН'!$F$23</f>
        <v>-52.947792800000002</v>
      </c>
      <c r="H287" s="37">
        <f>SUMIFS(СВЦЭМ!$H$34:$H$777,СВЦЭМ!$A$34:$A$777,$A287,СВЦЭМ!$B$34:$B$777,H$260)+'СЕТ СН'!$F$12-'СЕТ СН'!$F$23</f>
        <v>-71.685047339999983</v>
      </c>
      <c r="I287" s="37">
        <f>SUMIFS(СВЦЭМ!$H$34:$H$777,СВЦЭМ!$A$34:$A$777,$A287,СВЦЭМ!$B$34:$B$777,I$260)+'СЕТ СН'!$F$12-'СЕТ СН'!$F$23</f>
        <v>-97.86806746000002</v>
      </c>
      <c r="J287" s="37">
        <f>SUMIFS(СВЦЭМ!$H$34:$H$777,СВЦЭМ!$A$34:$A$777,$A287,СВЦЭМ!$B$34:$B$777,J$260)+'СЕТ СН'!$F$12-'СЕТ СН'!$F$23</f>
        <v>-115.04931520000002</v>
      </c>
      <c r="K287" s="37">
        <f>SUMIFS(СВЦЭМ!$H$34:$H$777,СВЦЭМ!$A$34:$A$777,$A287,СВЦЭМ!$B$34:$B$777,K$260)+'СЕТ СН'!$F$12-'СЕТ СН'!$F$23</f>
        <v>-124.47467162999999</v>
      </c>
      <c r="L287" s="37">
        <f>SUMIFS(СВЦЭМ!$H$34:$H$777,СВЦЭМ!$A$34:$A$777,$A287,СВЦЭМ!$B$34:$B$777,L$260)+'СЕТ СН'!$F$12-'СЕТ СН'!$F$23</f>
        <v>-128.61805855</v>
      </c>
      <c r="M287" s="37">
        <f>SUMIFS(СВЦЭМ!$H$34:$H$777,СВЦЭМ!$A$34:$A$777,$A287,СВЦЭМ!$B$34:$B$777,M$260)+'СЕТ СН'!$F$12-'СЕТ СН'!$F$23</f>
        <v>-123.22467644</v>
      </c>
      <c r="N287" s="37">
        <f>SUMIFS(СВЦЭМ!$H$34:$H$777,СВЦЭМ!$A$34:$A$777,$A287,СВЦЭМ!$B$34:$B$777,N$260)+'СЕТ СН'!$F$12-'СЕТ СН'!$F$23</f>
        <v>-111.05508486000002</v>
      </c>
      <c r="O287" s="37">
        <f>SUMIFS(СВЦЭМ!$H$34:$H$777,СВЦЭМ!$A$34:$A$777,$A287,СВЦЭМ!$B$34:$B$777,O$260)+'СЕТ СН'!$F$12-'СЕТ СН'!$F$23</f>
        <v>-103.61124556999999</v>
      </c>
      <c r="P287" s="37">
        <f>SUMIFS(СВЦЭМ!$H$34:$H$777,СВЦЭМ!$A$34:$A$777,$A287,СВЦЭМ!$B$34:$B$777,P$260)+'СЕТ СН'!$F$12-'СЕТ СН'!$F$23</f>
        <v>-99.556175300000007</v>
      </c>
      <c r="Q287" s="37">
        <f>SUMIFS(СВЦЭМ!$H$34:$H$777,СВЦЭМ!$A$34:$A$777,$A287,СВЦЭМ!$B$34:$B$777,Q$260)+'СЕТ СН'!$F$12-'СЕТ СН'!$F$23</f>
        <v>-95.564519930000017</v>
      </c>
      <c r="R287" s="37">
        <f>SUMIFS(СВЦЭМ!$H$34:$H$777,СВЦЭМ!$A$34:$A$777,$A287,СВЦЭМ!$B$34:$B$777,R$260)+'СЕТ СН'!$F$12-'СЕТ СН'!$F$23</f>
        <v>-96.997921799999972</v>
      </c>
      <c r="S287" s="37">
        <f>SUMIFS(СВЦЭМ!$H$34:$H$777,СВЦЭМ!$A$34:$A$777,$A287,СВЦЭМ!$B$34:$B$777,S$260)+'СЕТ СН'!$F$12-'СЕТ СН'!$F$23</f>
        <v>-104.01811515999998</v>
      </c>
      <c r="T287" s="37">
        <f>SUMIFS(СВЦЭМ!$H$34:$H$777,СВЦЭМ!$A$34:$A$777,$A287,СВЦЭМ!$B$34:$B$777,T$260)+'СЕТ СН'!$F$12-'СЕТ СН'!$F$23</f>
        <v>-127.40862926</v>
      </c>
      <c r="U287" s="37">
        <f>SUMIFS(СВЦЭМ!$H$34:$H$777,СВЦЭМ!$A$34:$A$777,$A287,СВЦЭМ!$B$34:$B$777,U$260)+'СЕТ СН'!$F$12-'СЕТ СН'!$F$23</f>
        <v>-133.99448710000001</v>
      </c>
      <c r="V287" s="37">
        <f>SUMIFS(СВЦЭМ!$H$34:$H$777,СВЦЭМ!$A$34:$A$777,$A287,СВЦЭМ!$B$34:$B$777,V$260)+'СЕТ СН'!$F$12-'СЕТ СН'!$F$23</f>
        <v>-125.20734637999999</v>
      </c>
      <c r="W287" s="37">
        <f>SUMIFS(СВЦЭМ!$H$34:$H$777,СВЦЭМ!$A$34:$A$777,$A287,СВЦЭМ!$B$34:$B$777,W$260)+'СЕТ СН'!$F$12-'СЕТ СН'!$F$23</f>
        <v>-118.32048827</v>
      </c>
      <c r="X287" s="37">
        <f>SUMIFS(СВЦЭМ!$H$34:$H$777,СВЦЭМ!$A$34:$A$777,$A287,СВЦЭМ!$B$34:$B$777,X$260)+'СЕТ СН'!$F$12-'СЕТ СН'!$F$23</f>
        <v>-108.06451219000002</v>
      </c>
      <c r="Y287" s="37">
        <f>SUMIFS(СВЦЭМ!$H$34:$H$777,СВЦЭМ!$A$34:$A$777,$A287,СВЦЭМ!$B$34:$B$777,Y$260)+'СЕТ СН'!$F$12-'СЕТ СН'!$F$23</f>
        <v>-89.330650649999995</v>
      </c>
    </row>
    <row r="288" spans="1:25" ht="15.75" x14ac:dyDescent="0.2">
      <c r="A288" s="36">
        <f t="shared" si="7"/>
        <v>42763</v>
      </c>
      <c r="B288" s="37">
        <f>SUMIFS(СВЦЭМ!$H$34:$H$777,СВЦЭМ!$A$34:$A$777,$A288,СВЦЭМ!$B$34:$B$777,B$260)+'СЕТ СН'!$F$12-'СЕТ СН'!$F$23</f>
        <v>-106.69501294999998</v>
      </c>
      <c r="C288" s="37">
        <f>SUMIFS(СВЦЭМ!$H$34:$H$777,СВЦЭМ!$A$34:$A$777,$A288,СВЦЭМ!$B$34:$B$777,C$260)+'СЕТ СН'!$F$12-'СЕТ СН'!$F$23</f>
        <v>-93.186479420000012</v>
      </c>
      <c r="D288" s="37">
        <f>SUMIFS(СВЦЭМ!$H$34:$H$777,СВЦЭМ!$A$34:$A$777,$A288,СВЦЭМ!$B$34:$B$777,D$260)+'СЕТ СН'!$F$12-'СЕТ СН'!$F$23</f>
        <v>-82.406945749999977</v>
      </c>
      <c r="E288" s="37">
        <f>SUMIFS(СВЦЭМ!$H$34:$H$777,СВЦЭМ!$A$34:$A$777,$A288,СВЦЭМ!$B$34:$B$777,E$260)+'СЕТ СН'!$F$12-'СЕТ СН'!$F$23</f>
        <v>-74.98088193000001</v>
      </c>
      <c r="F288" s="37">
        <f>SUMIFS(СВЦЭМ!$H$34:$H$777,СВЦЭМ!$A$34:$A$777,$A288,СВЦЭМ!$B$34:$B$777,F$260)+'СЕТ СН'!$F$12-'СЕТ СН'!$F$23</f>
        <v>-75.407736339999985</v>
      </c>
      <c r="G288" s="37">
        <f>SUMIFS(СВЦЭМ!$H$34:$H$777,СВЦЭМ!$A$34:$A$777,$A288,СВЦЭМ!$B$34:$B$777,G$260)+'СЕТ СН'!$F$12-'СЕТ СН'!$F$23</f>
        <v>-79.528675749999991</v>
      </c>
      <c r="H288" s="37">
        <f>SUMIFS(СВЦЭМ!$H$34:$H$777,СВЦЭМ!$A$34:$A$777,$A288,СВЦЭМ!$B$34:$B$777,H$260)+'СЕТ СН'!$F$12-'СЕТ СН'!$F$23</f>
        <v>-89.864198050000027</v>
      </c>
      <c r="I288" s="37">
        <f>SUMIFS(СВЦЭМ!$H$34:$H$777,СВЦЭМ!$A$34:$A$777,$A288,СВЦЭМ!$B$34:$B$777,I$260)+'СЕТ СН'!$F$12-'СЕТ СН'!$F$23</f>
        <v>-99.899631580000005</v>
      </c>
      <c r="J288" s="37">
        <f>SUMIFS(СВЦЭМ!$H$34:$H$777,СВЦЭМ!$A$34:$A$777,$A288,СВЦЭМ!$B$34:$B$777,J$260)+'СЕТ СН'!$F$12-'СЕТ СН'!$F$23</f>
        <v>-111.00057880000003</v>
      </c>
      <c r="K288" s="37">
        <f>SUMIFS(СВЦЭМ!$H$34:$H$777,СВЦЭМ!$A$34:$A$777,$A288,СВЦЭМ!$B$34:$B$777,K$260)+'СЕТ СН'!$F$12-'СЕТ СН'!$F$23</f>
        <v>-124.86505489000001</v>
      </c>
      <c r="L288" s="37">
        <f>SUMIFS(СВЦЭМ!$H$34:$H$777,СВЦЭМ!$A$34:$A$777,$A288,СВЦЭМ!$B$34:$B$777,L$260)+'СЕТ СН'!$F$12-'СЕТ СН'!$F$23</f>
        <v>-136.49012493999999</v>
      </c>
      <c r="M288" s="37">
        <f>SUMIFS(СВЦЭМ!$H$34:$H$777,СВЦЭМ!$A$34:$A$777,$A288,СВЦЭМ!$B$34:$B$777,M$260)+'СЕТ СН'!$F$12-'СЕТ СН'!$F$23</f>
        <v>-135.29575811000001</v>
      </c>
      <c r="N288" s="37">
        <f>SUMIFS(СВЦЭМ!$H$34:$H$777,СВЦЭМ!$A$34:$A$777,$A288,СВЦЭМ!$B$34:$B$777,N$260)+'СЕТ СН'!$F$12-'СЕТ СН'!$F$23</f>
        <v>-127.16946535</v>
      </c>
      <c r="O288" s="37">
        <f>SUMIFS(СВЦЭМ!$H$34:$H$777,СВЦЭМ!$A$34:$A$777,$A288,СВЦЭМ!$B$34:$B$777,O$260)+'СЕТ СН'!$F$12-'СЕТ СН'!$F$23</f>
        <v>-120.25358681</v>
      </c>
      <c r="P288" s="37">
        <f>SUMIFS(СВЦЭМ!$H$34:$H$777,СВЦЭМ!$A$34:$A$777,$A288,СВЦЭМ!$B$34:$B$777,P$260)+'СЕТ СН'!$F$12-'СЕТ СН'!$F$23</f>
        <v>-115.41394111</v>
      </c>
      <c r="Q288" s="37">
        <f>SUMIFS(СВЦЭМ!$H$34:$H$777,СВЦЭМ!$A$34:$A$777,$A288,СВЦЭМ!$B$34:$B$777,Q$260)+'СЕТ СН'!$F$12-'СЕТ СН'!$F$23</f>
        <v>-112.24515341</v>
      </c>
      <c r="R288" s="37">
        <f>SUMIFS(СВЦЭМ!$H$34:$H$777,СВЦЭМ!$A$34:$A$777,$A288,СВЦЭМ!$B$34:$B$777,R$260)+'СЕТ СН'!$F$12-'СЕТ СН'!$F$23</f>
        <v>-111.69297943999999</v>
      </c>
      <c r="S288" s="37">
        <f>SUMIFS(СВЦЭМ!$H$34:$H$777,СВЦЭМ!$A$34:$A$777,$A288,СВЦЭМ!$B$34:$B$777,S$260)+'СЕТ СН'!$F$12-'СЕТ СН'!$F$23</f>
        <v>-122.94744256000001</v>
      </c>
      <c r="T288" s="37">
        <f>SUMIFS(СВЦЭМ!$H$34:$H$777,СВЦЭМ!$A$34:$A$777,$A288,СВЦЭМ!$B$34:$B$777,T$260)+'СЕТ СН'!$F$12-'СЕТ СН'!$F$23</f>
        <v>-139.23945743000002</v>
      </c>
      <c r="U288" s="37">
        <f>SUMIFS(СВЦЭМ!$H$34:$H$777,СВЦЭМ!$A$34:$A$777,$A288,СВЦЭМ!$B$34:$B$777,U$260)+'СЕТ СН'!$F$12-'СЕТ СН'!$F$23</f>
        <v>-143.90451192</v>
      </c>
      <c r="V288" s="37">
        <f>SUMIFS(СВЦЭМ!$H$34:$H$777,СВЦЭМ!$A$34:$A$777,$A288,СВЦЭМ!$B$34:$B$777,V$260)+'СЕТ СН'!$F$12-'СЕТ СН'!$F$23</f>
        <v>-140.73421285000001</v>
      </c>
      <c r="W288" s="37">
        <f>SUMIFS(СВЦЭМ!$H$34:$H$777,СВЦЭМ!$A$34:$A$777,$A288,СВЦЭМ!$B$34:$B$777,W$260)+'СЕТ СН'!$F$12-'СЕТ СН'!$F$23</f>
        <v>-133.68244300999999</v>
      </c>
      <c r="X288" s="37">
        <f>SUMIFS(СВЦЭМ!$H$34:$H$777,СВЦЭМ!$A$34:$A$777,$A288,СВЦЭМ!$B$34:$B$777,X$260)+'СЕТ СН'!$F$12-'СЕТ СН'!$F$23</f>
        <v>-120.22432187999999</v>
      </c>
      <c r="Y288" s="37">
        <f>SUMIFS(СВЦЭМ!$H$34:$H$777,СВЦЭМ!$A$34:$A$777,$A288,СВЦЭМ!$B$34:$B$777,Y$260)+'СЕТ СН'!$F$12-'СЕТ СН'!$F$23</f>
        <v>-100.07630635999999</v>
      </c>
    </row>
    <row r="289" spans="1:27" ht="15.75" x14ac:dyDescent="0.2">
      <c r="A289" s="36">
        <f t="shared" si="7"/>
        <v>42764</v>
      </c>
      <c r="B289" s="37">
        <f>SUMIFS(СВЦЭМ!$H$34:$H$777,СВЦЭМ!$A$34:$A$777,$A289,СВЦЭМ!$B$34:$B$777,B$260)+'СЕТ СН'!$F$12-'СЕТ СН'!$F$23</f>
        <v>-79.427924940000025</v>
      </c>
      <c r="C289" s="37">
        <f>SUMIFS(СВЦЭМ!$H$34:$H$777,СВЦЭМ!$A$34:$A$777,$A289,СВЦЭМ!$B$34:$B$777,C$260)+'СЕТ СН'!$F$12-'СЕТ СН'!$F$23</f>
        <v>-66.945151979999991</v>
      </c>
      <c r="D289" s="37">
        <f>SUMIFS(СВЦЭМ!$H$34:$H$777,СВЦЭМ!$A$34:$A$777,$A289,СВЦЭМ!$B$34:$B$777,D$260)+'СЕТ СН'!$F$12-'СЕТ СН'!$F$23</f>
        <v>-61.920519359999957</v>
      </c>
      <c r="E289" s="37">
        <f>SUMIFS(СВЦЭМ!$H$34:$H$777,СВЦЭМ!$A$34:$A$777,$A289,СВЦЭМ!$B$34:$B$777,E$260)+'СЕТ СН'!$F$12-'СЕТ СН'!$F$23</f>
        <v>-59.236379579999948</v>
      </c>
      <c r="F289" s="37">
        <f>SUMIFS(СВЦЭМ!$H$34:$H$777,СВЦЭМ!$A$34:$A$777,$A289,СВЦЭМ!$B$34:$B$777,F$260)+'СЕТ СН'!$F$12-'СЕТ СН'!$F$23</f>
        <v>-58.807113250000043</v>
      </c>
      <c r="G289" s="37">
        <f>SUMIFS(СВЦЭМ!$H$34:$H$777,СВЦЭМ!$A$34:$A$777,$A289,СВЦЭМ!$B$34:$B$777,G$260)+'СЕТ СН'!$F$12-'СЕТ СН'!$F$23</f>
        <v>-61.315379480000047</v>
      </c>
      <c r="H289" s="37">
        <f>SUMIFS(СВЦЭМ!$H$34:$H$777,СВЦЭМ!$A$34:$A$777,$A289,СВЦЭМ!$B$34:$B$777,H$260)+'СЕТ СН'!$F$12-'СЕТ СН'!$F$23</f>
        <v>-62.811976640000012</v>
      </c>
      <c r="I289" s="37">
        <f>SUMIFS(СВЦЭМ!$H$34:$H$777,СВЦЭМ!$A$34:$A$777,$A289,СВЦЭМ!$B$34:$B$777,I$260)+'СЕТ СН'!$F$12-'СЕТ СН'!$F$23</f>
        <v>-74.055354609999995</v>
      </c>
      <c r="J289" s="37">
        <f>SUMIFS(СВЦЭМ!$H$34:$H$777,СВЦЭМ!$A$34:$A$777,$A289,СВЦЭМ!$B$34:$B$777,J$260)+'СЕТ СН'!$F$12-'СЕТ СН'!$F$23</f>
        <v>-85.785102779999988</v>
      </c>
      <c r="K289" s="37">
        <f>SUMIFS(СВЦЭМ!$H$34:$H$777,СВЦЭМ!$A$34:$A$777,$A289,СВЦЭМ!$B$34:$B$777,K$260)+'СЕТ СН'!$F$12-'СЕТ СН'!$F$23</f>
        <v>-114.71612754</v>
      </c>
      <c r="L289" s="37">
        <f>SUMIFS(СВЦЭМ!$H$34:$H$777,СВЦЭМ!$A$34:$A$777,$A289,СВЦЭМ!$B$34:$B$777,L$260)+'СЕТ СН'!$F$12-'СЕТ СН'!$F$23</f>
        <v>-139.61166724999998</v>
      </c>
      <c r="M289" s="37">
        <f>SUMIFS(СВЦЭМ!$H$34:$H$777,СВЦЭМ!$A$34:$A$777,$A289,СВЦЭМ!$B$34:$B$777,M$260)+'СЕТ СН'!$F$12-'СЕТ СН'!$F$23</f>
        <v>-142.17334742000003</v>
      </c>
      <c r="N289" s="37">
        <f>SUMIFS(СВЦЭМ!$H$34:$H$777,СВЦЭМ!$A$34:$A$777,$A289,СВЦЭМ!$B$34:$B$777,N$260)+'СЕТ СН'!$F$12-'СЕТ СН'!$F$23</f>
        <v>-137.38847191000002</v>
      </c>
      <c r="O289" s="37">
        <f>SUMIFS(СВЦЭМ!$H$34:$H$777,СВЦЭМ!$A$34:$A$777,$A289,СВЦЭМ!$B$34:$B$777,O$260)+'СЕТ СН'!$F$12-'СЕТ СН'!$F$23</f>
        <v>-129.96547393999998</v>
      </c>
      <c r="P289" s="37">
        <f>SUMIFS(СВЦЭМ!$H$34:$H$777,СВЦЭМ!$A$34:$A$777,$A289,СВЦЭМ!$B$34:$B$777,P$260)+'СЕТ СН'!$F$12-'СЕТ СН'!$F$23</f>
        <v>-124.15504449999997</v>
      </c>
      <c r="Q289" s="37">
        <f>SUMIFS(СВЦЭМ!$H$34:$H$777,СВЦЭМ!$A$34:$A$777,$A289,СВЦЭМ!$B$34:$B$777,Q$260)+'СЕТ СН'!$F$12-'СЕТ СН'!$F$23</f>
        <v>-115.59837257999999</v>
      </c>
      <c r="R289" s="37">
        <f>SUMIFS(СВЦЭМ!$H$34:$H$777,СВЦЭМ!$A$34:$A$777,$A289,СВЦЭМ!$B$34:$B$777,R$260)+'СЕТ СН'!$F$12-'СЕТ СН'!$F$23</f>
        <v>-114.90402223000001</v>
      </c>
      <c r="S289" s="37">
        <f>SUMIFS(СВЦЭМ!$H$34:$H$777,СВЦЭМ!$A$34:$A$777,$A289,СВЦЭМ!$B$34:$B$777,S$260)+'СЕТ СН'!$F$12-'СЕТ СН'!$F$23</f>
        <v>-125.31778084000001</v>
      </c>
      <c r="T289" s="37">
        <f>SUMIFS(СВЦЭМ!$H$34:$H$777,СВЦЭМ!$A$34:$A$777,$A289,СВЦЭМ!$B$34:$B$777,T$260)+'СЕТ СН'!$F$12-'СЕТ СН'!$F$23</f>
        <v>-141.97488406000002</v>
      </c>
      <c r="U289" s="37">
        <f>SUMIFS(СВЦЭМ!$H$34:$H$777,СВЦЭМ!$A$34:$A$777,$A289,СВЦЭМ!$B$34:$B$777,U$260)+'СЕТ СН'!$F$12-'СЕТ СН'!$F$23</f>
        <v>-145.55321322999998</v>
      </c>
      <c r="V289" s="37">
        <f>SUMIFS(СВЦЭМ!$H$34:$H$777,СВЦЭМ!$A$34:$A$777,$A289,СВЦЭМ!$B$34:$B$777,V$260)+'СЕТ СН'!$F$12-'СЕТ СН'!$F$23</f>
        <v>-143.6280557</v>
      </c>
      <c r="W289" s="37">
        <f>SUMIFS(СВЦЭМ!$H$34:$H$777,СВЦЭМ!$A$34:$A$777,$A289,СВЦЭМ!$B$34:$B$777,W$260)+'СЕТ СН'!$F$12-'СЕТ СН'!$F$23</f>
        <v>-139.0484204</v>
      </c>
      <c r="X289" s="37">
        <f>SUMIFS(СВЦЭМ!$H$34:$H$777,СВЦЭМ!$A$34:$A$777,$A289,СВЦЭМ!$B$34:$B$777,X$260)+'СЕТ СН'!$F$12-'СЕТ СН'!$F$23</f>
        <v>-127.33652669999998</v>
      </c>
      <c r="Y289" s="37">
        <f>SUMIFS(СВЦЭМ!$H$34:$H$777,СВЦЭМ!$A$34:$A$777,$A289,СВЦЭМ!$B$34:$B$777,Y$260)+'СЕТ СН'!$F$12-'СЕТ СН'!$F$23</f>
        <v>-105.84670879999999</v>
      </c>
    </row>
    <row r="290" spans="1:27" ht="15.75" x14ac:dyDescent="0.2">
      <c r="A290" s="36">
        <f t="shared" si="7"/>
        <v>42765</v>
      </c>
      <c r="B290" s="37">
        <f>SUMIFS(СВЦЭМ!$H$34:$H$777,СВЦЭМ!$A$34:$A$777,$A290,СВЦЭМ!$B$34:$B$777,B$260)+'СЕТ СН'!$F$12-'СЕТ СН'!$F$23</f>
        <v>-71.093685199999982</v>
      </c>
      <c r="C290" s="37">
        <f>SUMIFS(СВЦЭМ!$H$34:$H$777,СВЦЭМ!$A$34:$A$777,$A290,СВЦЭМ!$B$34:$B$777,C$260)+'СЕТ СН'!$F$12-'СЕТ СН'!$F$23</f>
        <v>-52.82448880000004</v>
      </c>
      <c r="D290" s="37">
        <f>SUMIFS(СВЦЭМ!$H$34:$H$777,СВЦЭМ!$A$34:$A$777,$A290,СВЦЭМ!$B$34:$B$777,D$260)+'СЕТ СН'!$F$12-'СЕТ СН'!$F$23</f>
        <v>-44.031441770000015</v>
      </c>
      <c r="E290" s="37">
        <f>SUMIFS(СВЦЭМ!$H$34:$H$777,СВЦЭМ!$A$34:$A$777,$A290,СВЦЭМ!$B$34:$B$777,E$260)+'СЕТ СН'!$F$12-'СЕТ СН'!$F$23</f>
        <v>-38.616080190000048</v>
      </c>
      <c r="F290" s="37">
        <f>SUMIFS(СВЦЭМ!$H$34:$H$777,СВЦЭМ!$A$34:$A$777,$A290,СВЦЭМ!$B$34:$B$777,F$260)+'СЕТ СН'!$F$12-'СЕТ СН'!$F$23</f>
        <v>-38.625046440000006</v>
      </c>
      <c r="G290" s="37">
        <f>SUMIFS(СВЦЭМ!$H$34:$H$777,СВЦЭМ!$A$34:$A$777,$A290,СВЦЭМ!$B$34:$B$777,G$260)+'СЕТ СН'!$F$12-'СЕТ СН'!$F$23</f>
        <v>-45.16020433999995</v>
      </c>
      <c r="H290" s="37">
        <f>SUMIFS(СВЦЭМ!$H$34:$H$777,СВЦЭМ!$A$34:$A$777,$A290,СВЦЭМ!$B$34:$B$777,H$260)+'СЕТ СН'!$F$12-'СЕТ СН'!$F$23</f>
        <v>-74.844353699999999</v>
      </c>
      <c r="I290" s="37">
        <f>SUMIFS(СВЦЭМ!$H$34:$H$777,СВЦЭМ!$A$34:$A$777,$A290,СВЦЭМ!$B$34:$B$777,I$260)+'СЕТ СН'!$F$12-'СЕТ СН'!$F$23</f>
        <v>-105.63136003</v>
      </c>
      <c r="J290" s="37">
        <f>SUMIFS(СВЦЭМ!$H$34:$H$777,СВЦЭМ!$A$34:$A$777,$A290,СВЦЭМ!$B$34:$B$777,J$260)+'СЕТ СН'!$F$12-'СЕТ СН'!$F$23</f>
        <v>-122.52998294999998</v>
      </c>
      <c r="K290" s="37">
        <f>SUMIFS(СВЦЭМ!$H$34:$H$777,СВЦЭМ!$A$34:$A$777,$A290,СВЦЭМ!$B$34:$B$777,K$260)+'СЕТ СН'!$F$12-'СЕТ СН'!$F$23</f>
        <v>-135.86437401000001</v>
      </c>
      <c r="L290" s="37">
        <f>SUMIFS(СВЦЭМ!$H$34:$H$777,СВЦЭМ!$A$34:$A$777,$A290,СВЦЭМ!$B$34:$B$777,L$260)+'СЕТ СН'!$F$12-'СЕТ СН'!$F$23</f>
        <v>-140.74082499999997</v>
      </c>
      <c r="M290" s="37">
        <f>SUMIFS(СВЦЭМ!$H$34:$H$777,СВЦЭМ!$A$34:$A$777,$A290,СВЦЭМ!$B$34:$B$777,M$260)+'СЕТ СН'!$F$12-'СЕТ СН'!$F$23</f>
        <v>-134.29509051000002</v>
      </c>
      <c r="N290" s="37">
        <f>SUMIFS(СВЦЭМ!$H$34:$H$777,СВЦЭМ!$A$34:$A$777,$A290,СВЦЭМ!$B$34:$B$777,N$260)+'СЕТ СН'!$F$12-'СЕТ СН'!$F$23</f>
        <v>-123.91554538000003</v>
      </c>
      <c r="O290" s="37">
        <f>SUMIFS(СВЦЭМ!$H$34:$H$777,СВЦЭМ!$A$34:$A$777,$A290,СВЦЭМ!$B$34:$B$777,O$260)+'СЕТ СН'!$F$12-'СЕТ СН'!$F$23</f>
        <v>-119.29167338000002</v>
      </c>
      <c r="P290" s="37">
        <f>SUMIFS(СВЦЭМ!$H$34:$H$777,СВЦЭМ!$A$34:$A$777,$A290,СВЦЭМ!$B$34:$B$777,P$260)+'СЕТ СН'!$F$12-'СЕТ СН'!$F$23</f>
        <v>-112.29775862000002</v>
      </c>
      <c r="Q290" s="37">
        <f>SUMIFS(СВЦЭМ!$H$34:$H$777,СВЦЭМ!$A$34:$A$777,$A290,СВЦЭМ!$B$34:$B$777,Q$260)+'СЕТ СН'!$F$12-'СЕТ СН'!$F$23</f>
        <v>-108.76945568999997</v>
      </c>
      <c r="R290" s="37">
        <f>SUMIFS(СВЦЭМ!$H$34:$H$777,СВЦЭМ!$A$34:$A$777,$A290,СВЦЭМ!$B$34:$B$777,R$260)+'СЕТ СН'!$F$12-'СЕТ СН'!$F$23</f>
        <v>-109.70417973000002</v>
      </c>
      <c r="S290" s="37">
        <f>SUMIFS(СВЦЭМ!$H$34:$H$777,СВЦЭМ!$A$34:$A$777,$A290,СВЦЭМ!$B$34:$B$777,S$260)+'СЕТ СН'!$F$12-'СЕТ СН'!$F$23</f>
        <v>-119.14726889000002</v>
      </c>
      <c r="T290" s="37">
        <f>SUMIFS(СВЦЭМ!$H$34:$H$777,СВЦЭМ!$A$34:$A$777,$A290,СВЦЭМ!$B$34:$B$777,T$260)+'СЕТ СН'!$F$12-'СЕТ СН'!$F$23</f>
        <v>-138.28585537999999</v>
      </c>
      <c r="U290" s="37">
        <f>SUMIFS(СВЦЭМ!$H$34:$H$777,СВЦЭМ!$A$34:$A$777,$A290,СВЦЭМ!$B$34:$B$777,U$260)+'СЕТ СН'!$F$12-'СЕТ СН'!$F$23</f>
        <v>-144.04153421000001</v>
      </c>
      <c r="V290" s="37">
        <f>SUMIFS(СВЦЭМ!$H$34:$H$777,СВЦЭМ!$A$34:$A$777,$A290,СВЦЭМ!$B$34:$B$777,V$260)+'СЕТ СН'!$F$12-'СЕТ СН'!$F$23</f>
        <v>-136.68290988000001</v>
      </c>
      <c r="W290" s="37">
        <f>SUMIFS(СВЦЭМ!$H$34:$H$777,СВЦЭМ!$A$34:$A$777,$A290,СВЦЭМ!$B$34:$B$777,W$260)+'СЕТ СН'!$F$12-'СЕТ СН'!$F$23</f>
        <v>-126.79090882999998</v>
      </c>
      <c r="X290" s="37">
        <f>SUMIFS(СВЦЭМ!$H$34:$H$777,СВЦЭМ!$A$34:$A$777,$A290,СВЦЭМ!$B$34:$B$777,X$260)+'СЕТ СН'!$F$12-'СЕТ СН'!$F$23</f>
        <v>-116.07719795999998</v>
      </c>
      <c r="Y290" s="37">
        <f>SUMIFS(СВЦЭМ!$H$34:$H$777,СВЦЭМ!$A$34:$A$777,$A290,СВЦЭМ!$B$34:$B$777,Y$260)+'СЕТ СН'!$F$12-'СЕТ СН'!$F$23</f>
        <v>-93.378230610000003</v>
      </c>
    </row>
    <row r="291" spans="1:27" ht="15.75" x14ac:dyDescent="0.2">
      <c r="A291" s="36">
        <f t="shared" si="7"/>
        <v>42766</v>
      </c>
      <c r="B291" s="37">
        <f>SUMIFS(СВЦЭМ!$H$34:$H$777,СВЦЭМ!$A$34:$A$777,$A291,СВЦЭМ!$B$34:$B$777,B$260)+'СЕТ СН'!$F$12-'СЕТ СН'!$F$23</f>
        <v>-72.224075679999999</v>
      </c>
      <c r="C291" s="37">
        <f>SUMIFS(СВЦЭМ!$H$34:$H$777,СВЦЭМ!$A$34:$A$777,$A291,СВЦЭМ!$B$34:$B$777,C$260)+'СЕТ СН'!$F$12-'СЕТ СН'!$F$23</f>
        <v>-52.40561004999995</v>
      </c>
      <c r="D291" s="37">
        <f>SUMIFS(СВЦЭМ!$H$34:$H$777,СВЦЭМ!$A$34:$A$777,$A291,СВЦЭМ!$B$34:$B$777,D$260)+'СЕТ СН'!$F$12-'СЕТ СН'!$F$23</f>
        <v>-41.850063920000025</v>
      </c>
      <c r="E291" s="37">
        <f>SUMIFS(СВЦЭМ!$H$34:$H$777,СВЦЭМ!$A$34:$A$777,$A291,СВЦЭМ!$B$34:$B$777,E$260)+'СЕТ СН'!$F$12-'СЕТ СН'!$F$23</f>
        <v>-38.172207889999981</v>
      </c>
      <c r="F291" s="37">
        <f>SUMIFS(СВЦЭМ!$H$34:$H$777,СВЦЭМ!$A$34:$A$777,$A291,СВЦЭМ!$B$34:$B$777,F$260)+'СЕТ СН'!$F$12-'СЕТ СН'!$F$23</f>
        <v>-39.720044949999988</v>
      </c>
      <c r="G291" s="37">
        <f>SUMIFS(СВЦЭМ!$H$34:$H$777,СВЦЭМ!$A$34:$A$777,$A291,СВЦЭМ!$B$34:$B$777,G$260)+'СЕТ СН'!$F$12-'СЕТ СН'!$F$23</f>
        <v>-46.890040129999988</v>
      </c>
      <c r="H291" s="37">
        <f>SUMIFS(СВЦЭМ!$H$34:$H$777,СВЦЭМ!$A$34:$A$777,$A291,СВЦЭМ!$B$34:$B$777,H$260)+'СЕТ СН'!$F$12-'СЕТ СН'!$F$23</f>
        <v>-75.729026060000024</v>
      </c>
      <c r="I291" s="37">
        <f>SUMIFS(СВЦЭМ!$H$34:$H$777,СВЦЭМ!$A$34:$A$777,$A291,СВЦЭМ!$B$34:$B$777,I$260)+'СЕТ СН'!$F$12-'СЕТ СН'!$F$23</f>
        <v>-103.36057898000001</v>
      </c>
      <c r="J291" s="37">
        <f>SUMIFS(СВЦЭМ!$H$34:$H$777,СВЦЭМ!$A$34:$A$777,$A291,СВЦЭМ!$B$34:$B$777,J$260)+'СЕТ СН'!$F$12-'СЕТ СН'!$F$23</f>
        <v>-120.07977832</v>
      </c>
      <c r="K291" s="37">
        <f>SUMIFS(СВЦЭМ!$H$34:$H$777,СВЦЭМ!$A$34:$A$777,$A291,СВЦЭМ!$B$34:$B$777,K$260)+'СЕТ СН'!$F$12-'СЕТ СН'!$F$23</f>
        <v>-133.03535571999998</v>
      </c>
      <c r="L291" s="37">
        <f>SUMIFS(СВЦЭМ!$H$34:$H$777,СВЦЭМ!$A$34:$A$777,$A291,СВЦЭМ!$B$34:$B$777,L$260)+'СЕТ СН'!$F$12-'СЕТ СН'!$F$23</f>
        <v>-134.76710546999999</v>
      </c>
      <c r="M291" s="37">
        <f>SUMIFS(СВЦЭМ!$H$34:$H$777,СВЦЭМ!$A$34:$A$777,$A291,СВЦЭМ!$B$34:$B$777,M$260)+'СЕТ СН'!$F$12-'СЕТ СН'!$F$23</f>
        <v>-132.19654831000003</v>
      </c>
      <c r="N291" s="37">
        <f>SUMIFS(СВЦЭМ!$H$34:$H$777,СВЦЭМ!$A$34:$A$777,$A291,СВЦЭМ!$B$34:$B$777,N$260)+'СЕТ СН'!$F$12-'СЕТ СН'!$F$23</f>
        <v>-121.15425069000003</v>
      </c>
      <c r="O291" s="37">
        <f>SUMIFS(СВЦЭМ!$H$34:$H$777,СВЦЭМ!$A$34:$A$777,$A291,СВЦЭМ!$B$34:$B$777,O$260)+'СЕТ СН'!$F$12-'СЕТ СН'!$F$23</f>
        <v>-119.04175420000001</v>
      </c>
      <c r="P291" s="37">
        <f>SUMIFS(СВЦЭМ!$H$34:$H$777,СВЦЭМ!$A$34:$A$777,$A291,СВЦЭМ!$B$34:$B$777,P$260)+'СЕТ СН'!$F$12-'СЕТ СН'!$F$23</f>
        <v>-112.13198283000003</v>
      </c>
      <c r="Q291" s="37">
        <f>SUMIFS(СВЦЭМ!$H$34:$H$777,СВЦЭМ!$A$34:$A$777,$A291,СВЦЭМ!$B$34:$B$777,Q$260)+'СЕТ СН'!$F$12-'СЕТ СН'!$F$23</f>
        <v>-107.34726511000002</v>
      </c>
      <c r="R291" s="37">
        <f>SUMIFS(СВЦЭМ!$H$34:$H$777,СВЦЭМ!$A$34:$A$777,$A291,СВЦЭМ!$B$34:$B$777,R$260)+'СЕТ СН'!$F$12-'СЕТ СН'!$F$23</f>
        <v>-105.49414308000001</v>
      </c>
      <c r="S291" s="37">
        <f>SUMIFS(СВЦЭМ!$H$34:$H$777,СВЦЭМ!$A$34:$A$777,$A291,СВЦЭМ!$B$34:$B$777,S$260)+'СЕТ СН'!$F$12-'СЕТ СН'!$F$23</f>
        <v>-114.62591909000002</v>
      </c>
      <c r="T291" s="37">
        <f>SUMIFS(СВЦЭМ!$H$34:$H$777,СВЦЭМ!$A$34:$A$777,$A291,СВЦЭМ!$B$34:$B$777,T$260)+'СЕТ СН'!$F$12-'СЕТ СН'!$F$23</f>
        <v>-138.64083467</v>
      </c>
      <c r="U291" s="37">
        <f>SUMIFS(СВЦЭМ!$H$34:$H$777,СВЦЭМ!$A$34:$A$777,$A291,СВЦЭМ!$B$34:$B$777,U$260)+'СЕТ СН'!$F$12-'СЕТ СН'!$F$23</f>
        <v>-145.23570487000001</v>
      </c>
      <c r="V291" s="37">
        <f>SUMIFS(СВЦЭМ!$H$34:$H$777,СВЦЭМ!$A$34:$A$777,$A291,СВЦЭМ!$B$34:$B$777,V$260)+'СЕТ СН'!$F$12-'СЕТ СН'!$F$23</f>
        <v>-137.13036973999999</v>
      </c>
      <c r="W291" s="37">
        <f>SUMIFS(СВЦЭМ!$H$34:$H$777,СВЦЭМ!$A$34:$A$777,$A291,СВЦЭМ!$B$34:$B$777,W$260)+'СЕТ СН'!$F$12-'СЕТ СН'!$F$23</f>
        <v>-128.85641348000001</v>
      </c>
      <c r="X291" s="37">
        <f>SUMIFS(СВЦЭМ!$H$34:$H$777,СВЦЭМ!$A$34:$A$777,$A291,СВЦЭМ!$B$34:$B$777,X$260)+'СЕТ СН'!$F$12-'СЕТ СН'!$F$23</f>
        <v>-115.29573200999999</v>
      </c>
      <c r="Y291" s="37">
        <f>SUMIFS(СВЦЭМ!$H$34:$H$777,СВЦЭМ!$A$34:$A$777,$A291,СВЦЭМ!$B$34:$B$777,Y$260)+'СЕТ СН'!$F$12-'СЕТ СН'!$F$23</f>
        <v>-93.264469539999993</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01.01.2017</v>
      </c>
      <c r="B297" s="37">
        <f>SUMIFS(СВЦЭМ!$I$34:$I$777,СВЦЭМ!$A$34:$A$777,$A297,СВЦЭМ!$B$34:$B$777,B$296)+'СЕТ СН'!$F$13-'СЕТ СН'!$F$23</f>
        <v>-578.75</v>
      </c>
      <c r="C297" s="37">
        <f>SUMIFS(СВЦЭМ!$I$34:$I$777,СВЦЭМ!$A$34:$A$777,$A297,СВЦЭМ!$B$34:$B$777,C$296)+'СЕТ СН'!$F$13-'СЕТ СН'!$F$23</f>
        <v>-578.75</v>
      </c>
      <c r="D297" s="37">
        <f>SUMIFS(СВЦЭМ!$I$34:$I$777,СВЦЭМ!$A$34:$A$777,$A297,СВЦЭМ!$B$34:$B$777,D$296)+'СЕТ СН'!$F$13-'СЕТ СН'!$F$23</f>
        <v>-578.75</v>
      </c>
      <c r="E297" s="37">
        <f>SUMIFS(СВЦЭМ!$I$34:$I$777,СВЦЭМ!$A$34:$A$777,$A297,СВЦЭМ!$B$34:$B$777,E$296)+'СЕТ СН'!$F$13-'СЕТ СН'!$F$23</f>
        <v>-578.75</v>
      </c>
      <c r="F297" s="37">
        <f>SUMIFS(СВЦЭМ!$I$34:$I$777,СВЦЭМ!$A$34:$A$777,$A297,СВЦЭМ!$B$34:$B$777,F$296)+'СЕТ СН'!$F$13-'СЕТ СН'!$F$23</f>
        <v>-578.75</v>
      </c>
      <c r="G297" s="37">
        <f>SUMIFS(СВЦЭМ!$I$34:$I$777,СВЦЭМ!$A$34:$A$777,$A297,СВЦЭМ!$B$34:$B$777,G$296)+'СЕТ СН'!$F$13-'СЕТ СН'!$F$23</f>
        <v>-578.75</v>
      </c>
      <c r="H297" s="37">
        <f>SUMIFS(СВЦЭМ!$I$34:$I$777,СВЦЭМ!$A$34:$A$777,$A297,СВЦЭМ!$B$34:$B$777,H$296)+'СЕТ СН'!$F$13-'СЕТ СН'!$F$23</f>
        <v>-578.75</v>
      </c>
      <c r="I297" s="37">
        <f>SUMIFS(СВЦЭМ!$I$34:$I$777,СВЦЭМ!$A$34:$A$777,$A297,СВЦЭМ!$B$34:$B$777,I$296)+'СЕТ СН'!$F$13-'СЕТ СН'!$F$23</f>
        <v>-578.75</v>
      </c>
      <c r="J297" s="37">
        <f>SUMIFS(СВЦЭМ!$I$34:$I$777,СВЦЭМ!$A$34:$A$777,$A297,СВЦЭМ!$B$34:$B$777,J$296)+'СЕТ СН'!$F$13-'СЕТ СН'!$F$23</f>
        <v>-578.75</v>
      </c>
      <c r="K297" s="37">
        <f>SUMIFS(СВЦЭМ!$I$34:$I$777,СВЦЭМ!$A$34:$A$777,$A297,СВЦЭМ!$B$34:$B$777,K$296)+'СЕТ СН'!$F$13-'СЕТ СН'!$F$23</f>
        <v>-578.75</v>
      </c>
      <c r="L297" s="37">
        <f>SUMIFS(СВЦЭМ!$I$34:$I$777,СВЦЭМ!$A$34:$A$777,$A297,СВЦЭМ!$B$34:$B$777,L$296)+'СЕТ СН'!$F$13-'СЕТ СН'!$F$23</f>
        <v>-578.75</v>
      </c>
      <c r="M297" s="37">
        <f>SUMIFS(СВЦЭМ!$I$34:$I$777,СВЦЭМ!$A$34:$A$777,$A297,СВЦЭМ!$B$34:$B$777,M$296)+'СЕТ СН'!$F$13-'СЕТ СН'!$F$23</f>
        <v>-578.75</v>
      </c>
      <c r="N297" s="37">
        <f>SUMIFS(СВЦЭМ!$I$34:$I$777,СВЦЭМ!$A$34:$A$777,$A297,СВЦЭМ!$B$34:$B$777,N$296)+'СЕТ СН'!$F$13-'СЕТ СН'!$F$23</f>
        <v>-578.75</v>
      </c>
      <c r="O297" s="37">
        <f>SUMIFS(СВЦЭМ!$I$34:$I$777,СВЦЭМ!$A$34:$A$777,$A297,СВЦЭМ!$B$34:$B$777,O$296)+'СЕТ СН'!$F$13-'СЕТ СН'!$F$23</f>
        <v>-578.75</v>
      </c>
      <c r="P297" s="37">
        <f>SUMIFS(СВЦЭМ!$I$34:$I$777,СВЦЭМ!$A$34:$A$777,$A297,СВЦЭМ!$B$34:$B$777,P$296)+'СЕТ СН'!$F$13-'СЕТ СН'!$F$23</f>
        <v>-578.75</v>
      </c>
      <c r="Q297" s="37">
        <f>SUMIFS(СВЦЭМ!$I$34:$I$777,СВЦЭМ!$A$34:$A$777,$A297,СВЦЭМ!$B$34:$B$777,Q$296)+'СЕТ СН'!$F$13-'СЕТ СН'!$F$23</f>
        <v>-578.75</v>
      </c>
      <c r="R297" s="37">
        <f>SUMIFS(СВЦЭМ!$I$34:$I$777,СВЦЭМ!$A$34:$A$777,$A297,СВЦЭМ!$B$34:$B$777,R$296)+'СЕТ СН'!$F$13-'СЕТ СН'!$F$23</f>
        <v>-578.75</v>
      </c>
      <c r="S297" s="37">
        <f>SUMIFS(СВЦЭМ!$I$34:$I$777,СВЦЭМ!$A$34:$A$777,$A297,СВЦЭМ!$B$34:$B$777,S$296)+'СЕТ СН'!$F$13-'СЕТ СН'!$F$23</f>
        <v>-578.75</v>
      </c>
      <c r="T297" s="37">
        <f>SUMIFS(СВЦЭМ!$I$34:$I$777,СВЦЭМ!$A$34:$A$777,$A297,СВЦЭМ!$B$34:$B$777,T$296)+'СЕТ СН'!$F$13-'СЕТ СН'!$F$23</f>
        <v>-578.75</v>
      </c>
      <c r="U297" s="37">
        <f>SUMIFS(СВЦЭМ!$I$34:$I$777,СВЦЭМ!$A$34:$A$777,$A297,СВЦЭМ!$B$34:$B$777,U$296)+'СЕТ СН'!$F$13-'СЕТ СН'!$F$23</f>
        <v>-578.75</v>
      </c>
      <c r="V297" s="37">
        <f>SUMIFS(СВЦЭМ!$I$34:$I$777,СВЦЭМ!$A$34:$A$777,$A297,СВЦЭМ!$B$34:$B$777,V$296)+'СЕТ СН'!$F$13-'СЕТ СН'!$F$23</f>
        <v>-578.75</v>
      </c>
      <c r="W297" s="37">
        <f>SUMIFS(СВЦЭМ!$I$34:$I$777,СВЦЭМ!$A$34:$A$777,$A297,СВЦЭМ!$B$34:$B$777,W$296)+'СЕТ СН'!$F$13-'СЕТ СН'!$F$23</f>
        <v>-578.75</v>
      </c>
      <c r="X297" s="37">
        <f>SUMIFS(СВЦЭМ!$I$34:$I$777,СВЦЭМ!$A$34:$A$777,$A297,СВЦЭМ!$B$34:$B$777,X$296)+'СЕТ СН'!$F$13-'СЕТ СН'!$F$23</f>
        <v>-578.75</v>
      </c>
      <c r="Y297" s="37">
        <f>SUMIFS(СВЦЭМ!$I$34:$I$777,СВЦЭМ!$A$34:$A$777,$A297,СВЦЭМ!$B$34:$B$777,Y$296)+'СЕТ СН'!$F$13-'СЕТ СН'!$F$23</f>
        <v>-578.75</v>
      </c>
      <c r="AA297" s="46"/>
    </row>
    <row r="298" spans="1:27" ht="15.75" x14ac:dyDescent="0.2">
      <c r="A298" s="36">
        <f>A297+1</f>
        <v>42737</v>
      </c>
      <c r="B298" s="37">
        <f>SUMIFS(СВЦЭМ!$I$34:$I$777,СВЦЭМ!$A$34:$A$777,$A298,СВЦЭМ!$B$34:$B$777,B$296)+'СЕТ СН'!$F$13-'СЕТ СН'!$F$23</f>
        <v>-578.75</v>
      </c>
      <c r="C298" s="37">
        <f>SUMIFS(СВЦЭМ!$I$34:$I$777,СВЦЭМ!$A$34:$A$777,$A298,СВЦЭМ!$B$34:$B$777,C$296)+'СЕТ СН'!$F$13-'СЕТ СН'!$F$23</f>
        <v>-578.75</v>
      </c>
      <c r="D298" s="37">
        <f>SUMIFS(СВЦЭМ!$I$34:$I$777,СВЦЭМ!$A$34:$A$777,$A298,СВЦЭМ!$B$34:$B$777,D$296)+'СЕТ СН'!$F$13-'СЕТ СН'!$F$23</f>
        <v>-578.75</v>
      </c>
      <c r="E298" s="37">
        <f>SUMIFS(СВЦЭМ!$I$34:$I$777,СВЦЭМ!$A$34:$A$777,$A298,СВЦЭМ!$B$34:$B$777,E$296)+'СЕТ СН'!$F$13-'СЕТ СН'!$F$23</f>
        <v>-578.75</v>
      </c>
      <c r="F298" s="37">
        <f>SUMIFS(СВЦЭМ!$I$34:$I$777,СВЦЭМ!$A$34:$A$777,$A298,СВЦЭМ!$B$34:$B$777,F$296)+'СЕТ СН'!$F$13-'СЕТ СН'!$F$23</f>
        <v>-578.75</v>
      </c>
      <c r="G298" s="37">
        <f>SUMIFS(СВЦЭМ!$I$34:$I$777,СВЦЭМ!$A$34:$A$777,$A298,СВЦЭМ!$B$34:$B$777,G$296)+'СЕТ СН'!$F$13-'СЕТ СН'!$F$23</f>
        <v>-578.75</v>
      </c>
      <c r="H298" s="37">
        <f>SUMIFS(СВЦЭМ!$I$34:$I$777,СВЦЭМ!$A$34:$A$777,$A298,СВЦЭМ!$B$34:$B$777,H$296)+'СЕТ СН'!$F$13-'СЕТ СН'!$F$23</f>
        <v>-578.75</v>
      </c>
      <c r="I298" s="37">
        <f>SUMIFS(СВЦЭМ!$I$34:$I$777,СВЦЭМ!$A$34:$A$777,$A298,СВЦЭМ!$B$34:$B$777,I$296)+'СЕТ СН'!$F$13-'СЕТ СН'!$F$23</f>
        <v>-578.75</v>
      </c>
      <c r="J298" s="37">
        <f>SUMIFS(СВЦЭМ!$I$34:$I$777,СВЦЭМ!$A$34:$A$777,$A298,СВЦЭМ!$B$34:$B$777,J$296)+'СЕТ СН'!$F$13-'СЕТ СН'!$F$23</f>
        <v>-578.75</v>
      </c>
      <c r="K298" s="37">
        <f>SUMIFS(СВЦЭМ!$I$34:$I$777,СВЦЭМ!$A$34:$A$777,$A298,СВЦЭМ!$B$34:$B$777,K$296)+'СЕТ СН'!$F$13-'СЕТ СН'!$F$23</f>
        <v>-578.75</v>
      </c>
      <c r="L298" s="37">
        <f>SUMIFS(СВЦЭМ!$I$34:$I$777,СВЦЭМ!$A$34:$A$777,$A298,СВЦЭМ!$B$34:$B$777,L$296)+'СЕТ СН'!$F$13-'СЕТ СН'!$F$23</f>
        <v>-578.75</v>
      </c>
      <c r="M298" s="37">
        <f>SUMIFS(СВЦЭМ!$I$34:$I$777,СВЦЭМ!$A$34:$A$777,$A298,СВЦЭМ!$B$34:$B$777,M$296)+'СЕТ СН'!$F$13-'СЕТ СН'!$F$23</f>
        <v>-578.75</v>
      </c>
      <c r="N298" s="37">
        <f>SUMIFS(СВЦЭМ!$I$34:$I$777,СВЦЭМ!$A$34:$A$777,$A298,СВЦЭМ!$B$34:$B$777,N$296)+'СЕТ СН'!$F$13-'СЕТ СН'!$F$23</f>
        <v>-578.75</v>
      </c>
      <c r="O298" s="37">
        <f>SUMIFS(СВЦЭМ!$I$34:$I$777,СВЦЭМ!$A$34:$A$777,$A298,СВЦЭМ!$B$34:$B$777,O$296)+'СЕТ СН'!$F$13-'СЕТ СН'!$F$23</f>
        <v>-578.75</v>
      </c>
      <c r="P298" s="37">
        <f>SUMIFS(СВЦЭМ!$I$34:$I$777,СВЦЭМ!$A$34:$A$777,$A298,СВЦЭМ!$B$34:$B$777,P$296)+'СЕТ СН'!$F$13-'СЕТ СН'!$F$23</f>
        <v>-578.75</v>
      </c>
      <c r="Q298" s="37">
        <f>SUMIFS(СВЦЭМ!$I$34:$I$777,СВЦЭМ!$A$34:$A$777,$A298,СВЦЭМ!$B$34:$B$777,Q$296)+'СЕТ СН'!$F$13-'СЕТ СН'!$F$23</f>
        <v>-578.75</v>
      </c>
      <c r="R298" s="37">
        <f>SUMIFS(СВЦЭМ!$I$34:$I$777,СВЦЭМ!$A$34:$A$777,$A298,СВЦЭМ!$B$34:$B$777,R$296)+'СЕТ СН'!$F$13-'СЕТ СН'!$F$23</f>
        <v>-578.75</v>
      </c>
      <c r="S298" s="37">
        <f>SUMIFS(СВЦЭМ!$I$34:$I$777,СВЦЭМ!$A$34:$A$777,$A298,СВЦЭМ!$B$34:$B$777,S$296)+'СЕТ СН'!$F$13-'СЕТ СН'!$F$23</f>
        <v>-578.75</v>
      </c>
      <c r="T298" s="37">
        <f>SUMIFS(СВЦЭМ!$I$34:$I$777,СВЦЭМ!$A$34:$A$777,$A298,СВЦЭМ!$B$34:$B$777,T$296)+'СЕТ СН'!$F$13-'СЕТ СН'!$F$23</f>
        <v>-578.75</v>
      </c>
      <c r="U298" s="37">
        <f>SUMIFS(СВЦЭМ!$I$34:$I$777,СВЦЭМ!$A$34:$A$777,$A298,СВЦЭМ!$B$34:$B$777,U$296)+'СЕТ СН'!$F$13-'СЕТ СН'!$F$23</f>
        <v>-578.75</v>
      </c>
      <c r="V298" s="37">
        <f>SUMIFS(СВЦЭМ!$I$34:$I$777,СВЦЭМ!$A$34:$A$777,$A298,СВЦЭМ!$B$34:$B$777,V$296)+'СЕТ СН'!$F$13-'СЕТ СН'!$F$23</f>
        <v>-578.75</v>
      </c>
      <c r="W298" s="37">
        <f>SUMIFS(СВЦЭМ!$I$34:$I$777,СВЦЭМ!$A$34:$A$777,$A298,СВЦЭМ!$B$34:$B$777,W$296)+'СЕТ СН'!$F$13-'СЕТ СН'!$F$23</f>
        <v>-578.75</v>
      </c>
      <c r="X298" s="37">
        <f>SUMIFS(СВЦЭМ!$I$34:$I$777,СВЦЭМ!$A$34:$A$777,$A298,СВЦЭМ!$B$34:$B$777,X$296)+'СЕТ СН'!$F$13-'СЕТ СН'!$F$23</f>
        <v>-578.75</v>
      </c>
      <c r="Y298" s="37">
        <f>SUMIFS(СВЦЭМ!$I$34:$I$777,СВЦЭМ!$A$34:$A$777,$A298,СВЦЭМ!$B$34:$B$777,Y$296)+'СЕТ СН'!$F$13-'СЕТ СН'!$F$23</f>
        <v>-578.75</v>
      </c>
    </row>
    <row r="299" spans="1:27" ht="15.75" x14ac:dyDescent="0.2">
      <c r="A299" s="36">
        <f t="shared" ref="A299:A327" si="8">A298+1</f>
        <v>42738</v>
      </c>
      <c r="B299" s="37">
        <f>SUMIFS(СВЦЭМ!$I$34:$I$777,СВЦЭМ!$A$34:$A$777,$A299,СВЦЭМ!$B$34:$B$777,B$296)+'СЕТ СН'!$F$13-'СЕТ СН'!$F$23</f>
        <v>-578.75</v>
      </c>
      <c r="C299" s="37">
        <f>SUMIFS(СВЦЭМ!$I$34:$I$777,СВЦЭМ!$A$34:$A$777,$A299,СВЦЭМ!$B$34:$B$777,C$296)+'СЕТ СН'!$F$13-'СЕТ СН'!$F$23</f>
        <v>-578.75</v>
      </c>
      <c r="D299" s="37">
        <f>SUMIFS(СВЦЭМ!$I$34:$I$777,СВЦЭМ!$A$34:$A$777,$A299,СВЦЭМ!$B$34:$B$777,D$296)+'СЕТ СН'!$F$13-'СЕТ СН'!$F$23</f>
        <v>-578.75</v>
      </c>
      <c r="E299" s="37">
        <f>SUMIFS(СВЦЭМ!$I$34:$I$777,СВЦЭМ!$A$34:$A$777,$A299,СВЦЭМ!$B$34:$B$777,E$296)+'СЕТ СН'!$F$13-'СЕТ СН'!$F$23</f>
        <v>-578.75</v>
      </c>
      <c r="F299" s="37">
        <f>SUMIFS(СВЦЭМ!$I$34:$I$777,СВЦЭМ!$A$34:$A$777,$A299,СВЦЭМ!$B$34:$B$777,F$296)+'СЕТ СН'!$F$13-'СЕТ СН'!$F$23</f>
        <v>-578.75</v>
      </c>
      <c r="G299" s="37">
        <f>SUMIFS(СВЦЭМ!$I$34:$I$777,СВЦЭМ!$A$34:$A$777,$A299,СВЦЭМ!$B$34:$B$777,G$296)+'СЕТ СН'!$F$13-'СЕТ СН'!$F$23</f>
        <v>-578.75</v>
      </c>
      <c r="H299" s="37">
        <f>SUMIFS(СВЦЭМ!$I$34:$I$777,СВЦЭМ!$A$34:$A$777,$A299,СВЦЭМ!$B$34:$B$777,H$296)+'СЕТ СН'!$F$13-'СЕТ СН'!$F$23</f>
        <v>-578.75</v>
      </c>
      <c r="I299" s="37">
        <f>SUMIFS(СВЦЭМ!$I$34:$I$777,СВЦЭМ!$A$34:$A$777,$A299,СВЦЭМ!$B$34:$B$777,I$296)+'СЕТ СН'!$F$13-'СЕТ СН'!$F$23</f>
        <v>-578.75</v>
      </c>
      <c r="J299" s="37">
        <f>SUMIFS(СВЦЭМ!$I$34:$I$777,СВЦЭМ!$A$34:$A$777,$A299,СВЦЭМ!$B$34:$B$777,J$296)+'СЕТ СН'!$F$13-'СЕТ СН'!$F$23</f>
        <v>-578.75</v>
      </c>
      <c r="K299" s="37">
        <f>SUMIFS(СВЦЭМ!$I$34:$I$777,СВЦЭМ!$A$34:$A$777,$A299,СВЦЭМ!$B$34:$B$777,K$296)+'СЕТ СН'!$F$13-'СЕТ СН'!$F$23</f>
        <v>-578.75</v>
      </c>
      <c r="L299" s="37">
        <f>SUMIFS(СВЦЭМ!$I$34:$I$777,СВЦЭМ!$A$34:$A$777,$A299,СВЦЭМ!$B$34:$B$777,L$296)+'СЕТ СН'!$F$13-'СЕТ СН'!$F$23</f>
        <v>-578.75</v>
      </c>
      <c r="M299" s="37">
        <f>SUMIFS(СВЦЭМ!$I$34:$I$777,СВЦЭМ!$A$34:$A$777,$A299,СВЦЭМ!$B$34:$B$777,M$296)+'СЕТ СН'!$F$13-'СЕТ СН'!$F$23</f>
        <v>-578.75</v>
      </c>
      <c r="N299" s="37">
        <f>SUMIFS(СВЦЭМ!$I$34:$I$777,СВЦЭМ!$A$34:$A$777,$A299,СВЦЭМ!$B$34:$B$777,N$296)+'СЕТ СН'!$F$13-'СЕТ СН'!$F$23</f>
        <v>-578.75</v>
      </c>
      <c r="O299" s="37">
        <f>SUMIFS(СВЦЭМ!$I$34:$I$777,СВЦЭМ!$A$34:$A$777,$A299,СВЦЭМ!$B$34:$B$777,O$296)+'СЕТ СН'!$F$13-'СЕТ СН'!$F$23</f>
        <v>-578.75</v>
      </c>
      <c r="P299" s="37">
        <f>SUMIFS(СВЦЭМ!$I$34:$I$777,СВЦЭМ!$A$34:$A$777,$A299,СВЦЭМ!$B$34:$B$777,P$296)+'СЕТ СН'!$F$13-'СЕТ СН'!$F$23</f>
        <v>-578.75</v>
      </c>
      <c r="Q299" s="37">
        <f>SUMIFS(СВЦЭМ!$I$34:$I$777,СВЦЭМ!$A$34:$A$777,$A299,СВЦЭМ!$B$34:$B$777,Q$296)+'СЕТ СН'!$F$13-'СЕТ СН'!$F$23</f>
        <v>-578.75</v>
      </c>
      <c r="R299" s="37">
        <f>SUMIFS(СВЦЭМ!$I$34:$I$777,СВЦЭМ!$A$34:$A$777,$A299,СВЦЭМ!$B$34:$B$777,R$296)+'СЕТ СН'!$F$13-'СЕТ СН'!$F$23</f>
        <v>-578.75</v>
      </c>
      <c r="S299" s="37">
        <f>SUMIFS(СВЦЭМ!$I$34:$I$777,СВЦЭМ!$A$34:$A$777,$A299,СВЦЭМ!$B$34:$B$777,S$296)+'СЕТ СН'!$F$13-'СЕТ СН'!$F$23</f>
        <v>-578.75</v>
      </c>
      <c r="T299" s="37">
        <f>SUMIFS(СВЦЭМ!$I$34:$I$777,СВЦЭМ!$A$34:$A$777,$A299,СВЦЭМ!$B$34:$B$777,T$296)+'СЕТ СН'!$F$13-'СЕТ СН'!$F$23</f>
        <v>-578.75</v>
      </c>
      <c r="U299" s="37">
        <f>SUMIFS(СВЦЭМ!$I$34:$I$777,СВЦЭМ!$A$34:$A$777,$A299,СВЦЭМ!$B$34:$B$777,U$296)+'СЕТ СН'!$F$13-'СЕТ СН'!$F$23</f>
        <v>-578.75</v>
      </c>
      <c r="V299" s="37">
        <f>SUMIFS(СВЦЭМ!$I$34:$I$777,СВЦЭМ!$A$34:$A$777,$A299,СВЦЭМ!$B$34:$B$777,V$296)+'СЕТ СН'!$F$13-'СЕТ СН'!$F$23</f>
        <v>-578.75</v>
      </c>
      <c r="W299" s="37">
        <f>SUMIFS(СВЦЭМ!$I$34:$I$777,СВЦЭМ!$A$34:$A$777,$A299,СВЦЭМ!$B$34:$B$777,W$296)+'СЕТ СН'!$F$13-'СЕТ СН'!$F$23</f>
        <v>-578.75</v>
      </c>
      <c r="X299" s="37">
        <f>SUMIFS(СВЦЭМ!$I$34:$I$777,СВЦЭМ!$A$34:$A$777,$A299,СВЦЭМ!$B$34:$B$777,X$296)+'СЕТ СН'!$F$13-'СЕТ СН'!$F$23</f>
        <v>-578.75</v>
      </c>
      <c r="Y299" s="37">
        <f>SUMIFS(СВЦЭМ!$I$34:$I$777,СВЦЭМ!$A$34:$A$777,$A299,СВЦЭМ!$B$34:$B$777,Y$296)+'СЕТ СН'!$F$13-'СЕТ СН'!$F$23</f>
        <v>-578.75</v>
      </c>
    </row>
    <row r="300" spans="1:27" ht="15.75" x14ac:dyDescent="0.2">
      <c r="A300" s="36">
        <f t="shared" si="8"/>
        <v>42739</v>
      </c>
      <c r="B300" s="37">
        <f>SUMIFS(СВЦЭМ!$I$34:$I$777,СВЦЭМ!$A$34:$A$777,$A300,СВЦЭМ!$B$34:$B$777,B$296)+'СЕТ СН'!$F$13-'СЕТ СН'!$F$23</f>
        <v>-578.75</v>
      </c>
      <c r="C300" s="37">
        <f>SUMIFS(СВЦЭМ!$I$34:$I$777,СВЦЭМ!$A$34:$A$777,$A300,СВЦЭМ!$B$34:$B$777,C$296)+'СЕТ СН'!$F$13-'СЕТ СН'!$F$23</f>
        <v>-578.75</v>
      </c>
      <c r="D300" s="37">
        <f>SUMIFS(СВЦЭМ!$I$34:$I$777,СВЦЭМ!$A$34:$A$777,$A300,СВЦЭМ!$B$34:$B$777,D$296)+'СЕТ СН'!$F$13-'СЕТ СН'!$F$23</f>
        <v>-578.75</v>
      </c>
      <c r="E300" s="37">
        <f>SUMIFS(СВЦЭМ!$I$34:$I$777,СВЦЭМ!$A$34:$A$777,$A300,СВЦЭМ!$B$34:$B$777,E$296)+'СЕТ СН'!$F$13-'СЕТ СН'!$F$23</f>
        <v>-578.75</v>
      </c>
      <c r="F300" s="37">
        <f>SUMIFS(СВЦЭМ!$I$34:$I$777,СВЦЭМ!$A$34:$A$777,$A300,СВЦЭМ!$B$34:$B$777,F$296)+'СЕТ СН'!$F$13-'СЕТ СН'!$F$23</f>
        <v>-578.75</v>
      </c>
      <c r="G300" s="37">
        <f>SUMIFS(СВЦЭМ!$I$34:$I$777,СВЦЭМ!$A$34:$A$777,$A300,СВЦЭМ!$B$34:$B$777,G$296)+'СЕТ СН'!$F$13-'СЕТ СН'!$F$23</f>
        <v>-578.75</v>
      </c>
      <c r="H300" s="37">
        <f>SUMIFS(СВЦЭМ!$I$34:$I$777,СВЦЭМ!$A$34:$A$777,$A300,СВЦЭМ!$B$34:$B$777,H$296)+'СЕТ СН'!$F$13-'СЕТ СН'!$F$23</f>
        <v>-578.75</v>
      </c>
      <c r="I300" s="37">
        <f>SUMIFS(СВЦЭМ!$I$34:$I$777,СВЦЭМ!$A$34:$A$777,$A300,СВЦЭМ!$B$34:$B$777,I$296)+'СЕТ СН'!$F$13-'СЕТ СН'!$F$23</f>
        <v>-578.75</v>
      </c>
      <c r="J300" s="37">
        <f>SUMIFS(СВЦЭМ!$I$34:$I$777,СВЦЭМ!$A$34:$A$777,$A300,СВЦЭМ!$B$34:$B$777,J$296)+'СЕТ СН'!$F$13-'СЕТ СН'!$F$23</f>
        <v>-578.75</v>
      </c>
      <c r="K300" s="37">
        <f>SUMIFS(СВЦЭМ!$I$34:$I$777,СВЦЭМ!$A$34:$A$777,$A300,СВЦЭМ!$B$34:$B$777,K$296)+'СЕТ СН'!$F$13-'СЕТ СН'!$F$23</f>
        <v>-578.75</v>
      </c>
      <c r="L300" s="37">
        <f>SUMIFS(СВЦЭМ!$I$34:$I$777,СВЦЭМ!$A$34:$A$777,$A300,СВЦЭМ!$B$34:$B$777,L$296)+'СЕТ СН'!$F$13-'СЕТ СН'!$F$23</f>
        <v>-578.75</v>
      </c>
      <c r="M300" s="37">
        <f>SUMIFS(СВЦЭМ!$I$34:$I$777,СВЦЭМ!$A$34:$A$777,$A300,СВЦЭМ!$B$34:$B$777,M$296)+'СЕТ СН'!$F$13-'СЕТ СН'!$F$23</f>
        <v>-578.75</v>
      </c>
      <c r="N300" s="37">
        <f>SUMIFS(СВЦЭМ!$I$34:$I$777,СВЦЭМ!$A$34:$A$777,$A300,СВЦЭМ!$B$34:$B$777,N$296)+'СЕТ СН'!$F$13-'СЕТ СН'!$F$23</f>
        <v>-578.75</v>
      </c>
      <c r="O300" s="37">
        <f>SUMIFS(СВЦЭМ!$I$34:$I$777,СВЦЭМ!$A$34:$A$777,$A300,СВЦЭМ!$B$34:$B$777,O$296)+'СЕТ СН'!$F$13-'СЕТ СН'!$F$23</f>
        <v>-578.75</v>
      </c>
      <c r="P300" s="37">
        <f>SUMIFS(СВЦЭМ!$I$34:$I$777,СВЦЭМ!$A$34:$A$777,$A300,СВЦЭМ!$B$34:$B$777,P$296)+'СЕТ СН'!$F$13-'СЕТ СН'!$F$23</f>
        <v>-578.75</v>
      </c>
      <c r="Q300" s="37">
        <f>SUMIFS(СВЦЭМ!$I$34:$I$777,СВЦЭМ!$A$34:$A$777,$A300,СВЦЭМ!$B$34:$B$777,Q$296)+'СЕТ СН'!$F$13-'СЕТ СН'!$F$23</f>
        <v>-578.75</v>
      </c>
      <c r="R300" s="37">
        <f>SUMIFS(СВЦЭМ!$I$34:$I$777,СВЦЭМ!$A$34:$A$777,$A300,СВЦЭМ!$B$34:$B$777,R$296)+'СЕТ СН'!$F$13-'СЕТ СН'!$F$23</f>
        <v>-578.75</v>
      </c>
      <c r="S300" s="37">
        <f>SUMIFS(СВЦЭМ!$I$34:$I$777,СВЦЭМ!$A$34:$A$777,$A300,СВЦЭМ!$B$34:$B$777,S$296)+'СЕТ СН'!$F$13-'СЕТ СН'!$F$23</f>
        <v>-578.75</v>
      </c>
      <c r="T300" s="37">
        <f>SUMIFS(СВЦЭМ!$I$34:$I$777,СВЦЭМ!$A$34:$A$777,$A300,СВЦЭМ!$B$34:$B$777,T$296)+'СЕТ СН'!$F$13-'СЕТ СН'!$F$23</f>
        <v>-578.75</v>
      </c>
      <c r="U300" s="37">
        <f>SUMIFS(СВЦЭМ!$I$34:$I$777,СВЦЭМ!$A$34:$A$777,$A300,СВЦЭМ!$B$34:$B$777,U$296)+'СЕТ СН'!$F$13-'СЕТ СН'!$F$23</f>
        <v>-578.75</v>
      </c>
      <c r="V300" s="37">
        <f>SUMIFS(СВЦЭМ!$I$34:$I$777,СВЦЭМ!$A$34:$A$777,$A300,СВЦЭМ!$B$34:$B$777,V$296)+'СЕТ СН'!$F$13-'СЕТ СН'!$F$23</f>
        <v>-578.75</v>
      </c>
      <c r="W300" s="37">
        <f>SUMIFS(СВЦЭМ!$I$34:$I$777,СВЦЭМ!$A$34:$A$777,$A300,СВЦЭМ!$B$34:$B$777,W$296)+'СЕТ СН'!$F$13-'СЕТ СН'!$F$23</f>
        <v>-578.75</v>
      </c>
      <c r="X300" s="37">
        <f>SUMIFS(СВЦЭМ!$I$34:$I$777,СВЦЭМ!$A$34:$A$777,$A300,СВЦЭМ!$B$34:$B$777,X$296)+'СЕТ СН'!$F$13-'СЕТ СН'!$F$23</f>
        <v>-578.75</v>
      </c>
      <c r="Y300" s="37">
        <f>SUMIFS(СВЦЭМ!$I$34:$I$777,СВЦЭМ!$A$34:$A$777,$A300,СВЦЭМ!$B$34:$B$777,Y$296)+'СЕТ СН'!$F$13-'СЕТ СН'!$F$23</f>
        <v>-578.75</v>
      </c>
    </row>
    <row r="301" spans="1:27" ht="15.75" x14ac:dyDescent="0.2">
      <c r="A301" s="36">
        <f t="shared" si="8"/>
        <v>42740</v>
      </c>
      <c r="B301" s="37">
        <f>SUMIFS(СВЦЭМ!$I$34:$I$777,СВЦЭМ!$A$34:$A$777,$A301,СВЦЭМ!$B$34:$B$777,B$296)+'СЕТ СН'!$F$13-'СЕТ СН'!$F$23</f>
        <v>-578.75</v>
      </c>
      <c r="C301" s="37">
        <f>SUMIFS(СВЦЭМ!$I$34:$I$777,СВЦЭМ!$A$34:$A$777,$A301,СВЦЭМ!$B$34:$B$777,C$296)+'СЕТ СН'!$F$13-'СЕТ СН'!$F$23</f>
        <v>-578.75</v>
      </c>
      <c r="D301" s="37">
        <f>SUMIFS(СВЦЭМ!$I$34:$I$777,СВЦЭМ!$A$34:$A$777,$A301,СВЦЭМ!$B$34:$B$777,D$296)+'СЕТ СН'!$F$13-'СЕТ СН'!$F$23</f>
        <v>-578.75</v>
      </c>
      <c r="E301" s="37">
        <f>SUMIFS(СВЦЭМ!$I$34:$I$777,СВЦЭМ!$A$34:$A$777,$A301,СВЦЭМ!$B$34:$B$777,E$296)+'СЕТ СН'!$F$13-'СЕТ СН'!$F$23</f>
        <v>-578.75</v>
      </c>
      <c r="F301" s="37">
        <f>SUMIFS(СВЦЭМ!$I$34:$I$777,СВЦЭМ!$A$34:$A$777,$A301,СВЦЭМ!$B$34:$B$777,F$296)+'СЕТ СН'!$F$13-'СЕТ СН'!$F$23</f>
        <v>-578.75</v>
      </c>
      <c r="G301" s="37">
        <f>SUMIFS(СВЦЭМ!$I$34:$I$777,СВЦЭМ!$A$34:$A$777,$A301,СВЦЭМ!$B$34:$B$777,G$296)+'СЕТ СН'!$F$13-'СЕТ СН'!$F$23</f>
        <v>-578.75</v>
      </c>
      <c r="H301" s="37">
        <f>SUMIFS(СВЦЭМ!$I$34:$I$777,СВЦЭМ!$A$34:$A$777,$A301,СВЦЭМ!$B$34:$B$777,H$296)+'СЕТ СН'!$F$13-'СЕТ СН'!$F$23</f>
        <v>-578.75</v>
      </c>
      <c r="I301" s="37">
        <f>SUMIFS(СВЦЭМ!$I$34:$I$777,СВЦЭМ!$A$34:$A$777,$A301,СВЦЭМ!$B$34:$B$777,I$296)+'СЕТ СН'!$F$13-'СЕТ СН'!$F$23</f>
        <v>-578.75</v>
      </c>
      <c r="J301" s="37">
        <f>SUMIFS(СВЦЭМ!$I$34:$I$777,СВЦЭМ!$A$34:$A$777,$A301,СВЦЭМ!$B$34:$B$777,J$296)+'СЕТ СН'!$F$13-'СЕТ СН'!$F$23</f>
        <v>-578.75</v>
      </c>
      <c r="K301" s="37">
        <f>SUMIFS(СВЦЭМ!$I$34:$I$777,СВЦЭМ!$A$34:$A$777,$A301,СВЦЭМ!$B$34:$B$777,K$296)+'СЕТ СН'!$F$13-'СЕТ СН'!$F$23</f>
        <v>-578.75</v>
      </c>
      <c r="L301" s="37">
        <f>SUMIFS(СВЦЭМ!$I$34:$I$777,СВЦЭМ!$A$34:$A$777,$A301,СВЦЭМ!$B$34:$B$777,L$296)+'СЕТ СН'!$F$13-'СЕТ СН'!$F$23</f>
        <v>-578.75</v>
      </c>
      <c r="M301" s="37">
        <f>SUMIFS(СВЦЭМ!$I$34:$I$777,СВЦЭМ!$A$34:$A$777,$A301,СВЦЭМ!$B$34:$B$777,M$296)+'СЕТ СН'!$F$13-'СЕТ СН'!$F$23</f>
        <v>-578.75</v>
      </c>
      <c r="N301" s="37">
        <f>SUMIFS(СВЦЭМ!$I$34:$I$777,СВЦЭМ!$A$34:$A$777,$A301,СВЦЭМ!$B$34:$B$777,N$296)+'СЕТ СН'!$F$13-'СЕТ СН'!$F$23</f>
        <v>-578.75</v>
      </c>
      <c r="O301" s="37">
        <f>SUMIFS(СВЦЭМ!$I$34:$I$777,СВЦЭМ!$A$34:$A$777,$A301,СВЦЭМ!$B$34:$B$777,O$296)+'СЕТ СН'!$F$13-'СЕТ СН'!$F$23</f>
        <v>-578.75</v>
      </c>
      <c r="P301" s="37">
        <f>SUMIFS(СВЦЭМ!$I$34:$I$777,СВЦЭМ!$A$34:$A$777,$A301,СВЦЭМ!$B$34:$B$777,P$296)+'СЕТ СН'!$F$13-'СЕТ СН'!$F$23</f>
        <v>-578.75</v>
      </c>
      <c r="Q301" s="37">
        <f>SUMIFS(СВЦЭМ!$I$34:$I$777,СВЦЭМ!$A$34:$A$777,$A301,СВЦЭМ!$B$34:$B$777,Q$296)+'СЕТ СН'!$F$13-'СЕТ СН'!$F$23</f>
        <v>-578.75</v>
      </c>
      <c r="R301" s="37">
        <f>SUMIFS(СВЦЭМ!$I$34:$I$777,СВЦЭМ!$A$34:$A$777,$A301,СВЦЭМ!$B$34:$B$777,R$296)+'СЕТ СН'!$F$13-'СЕТ СН'!$F$23</f>
        <v>-578.75</v>
      </c>
      <c r="S301" s="37">
        <f>SUMIFS(СВЦЭМ!$I$34:$I$777,СВЦЭМ!$A$34:$A$777,$A301,СВЦЭМ!$B$34:$B$777,S$296)+'СЕТ СН'!$F$13-'СЕТ СН'!$F$23</f>
        <v>-578.75</v>
      </c>
      <c r="T301" s="37">
        <f>SUMIFS(СВЦЭМ!$I$34:$I$777,СВЦЭМ!$A$34:$A$777,$A301,СВЦЭМ!$B$34:$B$777,T$296)+'СЕТ СН'!$F$13-'СЕТ СН'!$F$23</f>
        <v>-578.75</v>
      </c>
      <c r="U301" s="37">
        <f>SUMIFS(СВЦЭМ!$I$34:$I$777,СВЦЭМ!$A$34:$A$777,$A301,СВЦЭМ!$B$34:$B$777,U$296)+'СЕТ СН'!$F$13-'СЕТ СН'!$F$23</f>
        <v>-578.75</v>
      </c>
      <c r="V301" s="37">
        <f>SUMIFS(СВЦЭМ!$I$34:$I$777,СВЦЭМ!$A$34:$A$777,$A301,СВЦЭМ!$B$34:$B$777,V$296)+'СЕТ СН'!$F$13-'СЕТ СН'!$F$23</f>
        <v>-578.75</v>
      </c>
      <c r="W301" s="37">
        <f>SUMIFS(СВЦЭМ!$I$34:$I$777,СВЦЭМ!$A$34:$A$777,$A301,СВЦЭМ!$B$34:$B$777,W$296)+'СЕТ СН'!$F$13-'СЕТ СН'!$F$23</f>
        <v>-578.75</v>
      </c>
      <c r="X301" s="37">
        <f>SUMIFS(СВЦЭМ!$I$34:$I$777,СВЦЭМ!$A$34:$A$777,$A301,СВЦЭМ!$B$34:$B$777,X$296)+'СЕТ СН'!$F$13-'СЕТ СН'!$F$23</f>
        <v>-578.75</v>
      </c>
      <c r="Y301" s="37">
        <f>SUMIFS(СВЦЭМ!$I$34:$I$777,СВЦЭМ!$A$34:$A$777,$A301,СВЦЭМ!$B$34:$B$777,Y$296)+'СЕТ СН'!$F$13-'СЕТ СН'!$F$23</f>
        <v>-578.75</v>
      </c>
    </row>
    <row r="302" spans="1:27" ht="15.75" x14ac:dyDescent="0.2">
      <c r="A302" s="36">
        <f t="shared" si="8"/>
        <v>42741</v>
      </c>
      <c r="B302" s="37">
        <f>SUMIFS(СВЦЭМ!$I$34:$I$777,СВЦЭМ!$A$34:$A$777,$A302,СВЦЭМ!$B$34:$B$777,B$296)+'СЕТ СН'!$F$13-'СЕТ СН'!$F$23</f>
        <v>-578.75</v>
      </c>
      <c r="C302" s="37">
        <f>SUMIFS(СВЦЭМ!$I$34:$I$777,СВЦЭМ!$A$34:$A$777,$A302,СВЦЭМ!$B$34:$B$777,C$296)+'СЕТ СН'!$F$13-'СЕТ СН'!$F$23</f>
        <v>-578.75</v>
      </c>
      <c r="D302" s="37">
        <f>SUMIFS(СВЦЭМ!$I$34:$I$777,СВЦЭМ!$A$34:$A$777,$A302,СВЦЭМ!$B$34:$B$777,D$296)+'СЕТ СН'!$F$13-'СЕТ СН'!$F$23</f>
        <v>-578.75</v>
      </c>
      <c r="E302" s="37">
        <f>SUMIFS(СВЦЭМ!$I$34:$I$777,СВЦЭМ!$A$34:$A$777,$A302,СВЦЭМ!$B$34:$B$777,E$296)+'СЕТ СН'!$F$13-'СЕТ СН'!$F$23</f>
        <v>-578.75</v>
      </c>
      <c r="F302" s="37">
        <f>SUMIFS(СВЦЭМ!$I$34:$I$777,СВЦЭМ!$A$34:$A$777,$A302,СВЦЭМ!$B$34:$B$777,F$296)+'СЕТ СН'!$F$13-'СЕТ СН'!$F$23</f>
        <v>-578.75</v>
      </c>
      <c r="G302" s="37">
        <f>SUMIFS(СВЦЭМ!$I$34:$I$777,СВЦЭМ!$A$34:$A$777,$A302,СВЦЭМ!$B$34:$B$777,G$296)+'СЕТ СН'!$F$13-'СЕТ СН'!$F$23</f>
        <v>-578.75</v>
      </c>
      <c r="H302" s="37">
        <f>SUMIFS(СВЦЭМ!$I$34:$I$777,СВЦЭМ!$A$34:$A$777,$A302,СВЦЭМ!$B$34:$B$777,H$296)+'СЕТ СН'!$F$13-'СЕТ СН'!$F$23</f>
        <v>-578.75</v>
      </c>
      <c r="I302" s="37">
        <f>SUMIFS(СВЦЭМ!$I$34:$I$777,СВЦЭМ!$A$34:$A$777,$A302,СВЦЭМ!$B$34:$B$777,I$296)+'СЕТ СН'!$F$13-'СЕТ СН'!$F$23</f>
        <v>-578.75</v>
      </c>
      <c r="J302" s="37">
        <f>SUMIFS(СВЦЭМ!$I$34:$I$777,СВЦЭМ!$A$34:$A$777,$A302,СВЦЭМ!$B$34:$B$777,J$296)+'СЕТ СН'!$F$13-'СЕТ СН'!$F$23</f>
        <v>-578.75</v>
      </c>
      <c r="K302" s="37">
        <f>SUMIFS(СВЦЭМ!$I$34:$I$777,СВЦЭМ!$A$34:$A$777,$A302,СВЦЭМ!$B$34:$B$777,K$296)+'СЕТ СН'!$F$13-'СЕТ СН'!$F$23</f>
        <v>-578.75</v>
      </c>
      <c r="L302" s="37">
        <f>SUMIFS(СВЦЭМ!$I$34:$I$777,СВЦЭМ!$A$34:$A$777,$A302,СВЦЭМ!$B$34:$B$777,L$296)+'СЕТ СН'!$F$13-'СЕТ СН'!$F$23</f>
        <v>-578.75</v>
      </c>
      <c r="M302" s="37">
        <f>SUMIFS(СВЦЭМ!$I$34:$I$777,СВЦЭМ!$A$34:$A$777,$A302,СВЦЭМ!$B$34:$B$777,M$296)+'СЕТ СН'!$F$13-'СЕТ СН'!$F$23</f>
        <v>-578.75</v>
      </c>
      <c r="N302" s="37">
        <f>SUMIFS(СВЦЭМ!$I$34:$I$777,СВЦЭМ!$A$34:$A$777,$A302,СВЦЭМ!$B$34:$B$777,N$296)+'СЕТ СН'!$F$13-'СЕТ СН'!$F$23</f>
        <v>-578.75</v>
      </c>
      <c r="O302" s="37">
        <f>SUMIFS(СВЦЭМ!$I$34:$I$777,СВЦЭМ!$A$34:$A$777,$A302,СВЦЭМ!$B$34:$B$777,O$296)+'СЕТ СН'!$F$13-'СЕТ СН'!$F$23</f>
        <v>-578.75</v>
      </c>
      <c r="P302" s="37">
        <f>SUMIFS(СВЦЭМ!$I$34:$I$777,СВЦЭМ!$A$34:$A$777,$A302,СВЦЭМ!$B$34:$B$777,P$296)+'СЕТ СН'!$F$13-'СЕТ СН'!$F$23</f>
        <v>-578.75</v>
      </c>
      <c r="Q302" s="37">
        <f>SUMIFS(СВЦЭМ!$I$34:$I$777,СВЦЭМ!$A$34:$A$777,$A302,СВЦЭМ!$B$34:$B$777,Q$296)+'СЕТ СН'!$F$13-'СЕТ СН'!$F$23</f>
        <v>-578.75</v>
      </c>
      <c r="R302" s="37">
        <f>SUMIFS(СВЦЭМ!$I$34:$I$777,СВЦЭМ!$A$34:$A$777,$A302,СВЦЭМ!$B$34:$B$777,R$296)+'СЕТ СН'!$F$13-'СЕТ СН'!$F$23</f>
        <v>-578.75</v>
      </c>
      <c r="S302" s="37">
        <f>SUMIFS(СВЦЭМ!$I$34:$I$777,СВЦЭМ!$A$34:$A$777,$A302,СВЦЭМ!$B$34:$B$777,S$296)+'СЕТ СН'!$F$13-'СЕТ СН'!$F$23</f>
        <v>-578.75</v>
      </c>
      <c r="T302" s="37">
        <f>SUMIFS(СВЦЭМ!$I$34:$I$777,СВЦЭМ!$A$34:$A$777,$A302,СВЦЭМ!$B$34:$B$777,T$296)+'СЕТ СН'!$F$13-'СЕТ СН'!$F$23</f>
        <v>-578.75</v>
      </c>
      <c r="U302" s="37">
        <f>SUMIFS(СВЦЭМ!$I$34:$I$777,СВЦЭМ!$A$34:$A$777,$A302,СВЦЭМ!$B$34:$B$777,U$296)+'СЕТ СН'!$F$13-'СЕТ СН'!$F$23</f>
        <v>-578.75</v>
      </c>
      <c r="V302" s="37">
        <f>SUMIFS(СВЦЭМ!$I$34:$I$777,СВЦЭМ!$A$34:$A$777,$A302,СВЦЭМ!$B$34:$B$777,V$296)+'СЕТ СН'!$F$13-'СЕТ СН'!$F$23</f>
        <v>-578.75</v>
      </c>
      <c r="W302" s="37">
        <f>SUMIFS(СВЦЭМ!$I$34:$I$777,СВЦЭМ!$A$34:$A$777,$A302,СВЦЭМ!$B$34:$B$777,W$296)+'СЕТ СН'!$F$13-'СЕТ СН'!$F$23</f>
        <v>-578.75</v>
      </c>
      <c r="X302" s="37">
        <f>SUMIFS(СВЦЭМ!$I$34:$I$777,СВЦЭМ!$A$34:$A$777,$A302,СВЦЭМ!$B$34:$B$777,X$296)+'СЕТ СН'!$F$13-'СЕТ СН'!$F$23</f>
        <v>-578.75</v>
      </c>
      <c r="Y302" s="37">
        <f>SUMIFS(СВЦЭМ!$I$34:$I$777,СВЦЭМ!$A$34:$A$777,$A302,СВЦЭМ!$B$34:$B$777,Y$296)+'СЕТ СН'!$F$13-'СЕТ СН'!$F$23</f>
        <v>-578.75</v>
      </c>
    </row>
    <row r="303" spans="1:27" ht="15.75" x14ac:dyDescent="0.2">
      <c r="A303" s="36">
        <f t="shared" si="8"/>
        <v>42742</v>
      </c>
      <c r="B303" s="37">
        <f>SUMIFS(СВЦЭМ!$I$34:$I$777,СВЦЭМ!$A$34:$A$777,$A303,СВЦЭМ!$B$34:$B$777,B$296)+'СЕТ СН'!$F$13-'СЕТ СН'!$F$23</f>
        <v>-578.75</v>
      </c>
      <c r="C303" s="37">
        <f>SUMIFS(СВЦЭМ!$I$34:$I$777,СВЦЭМ!$A$34:$A$777,$A303,СВЦЭМ!$B$34:$B$777,C$296)+'СЕТ СН'!$F$13-'СЕТ СН'!$F$23</f>
        <v>-578.75</v>
      </c>
      <c r="D303" s="37">
        <f>SUMIFS(СВЦЭМ!$I$34:$I$777,СВЦЭМ!$A$34:$A$777,$A303,СВЦЭМ!$B$34:$B$777,D$296)+'СЕТ СН'!$F$13-'СЕТ СН'!$F$23</f>
        <v>-578.75</v>
      </c>
      <c r="E303" s="37">
        <f>SUMIFS(СВЦЭМ!$I$34:$I$777,СВЦЭМ!$A$34:$A$777,$A303,СВЦЭМ!$B$34:$B$777,E$296)+'СЕТ СН'!$F$13-'СЕТ СН'!$F$23</f>
        <v>-578.75</v>
      </c>
      <c r="F303" s="37">
        <f>SUMIFS(СВЦЭМ!$I$34:$I$777,СВЦЭМ!$A$34:$A$777,$A303,СВЦЭМ!$B$34:$B$777,F$296)+'СЕТ СН'!$F$13-'СЕТ СН'!$F$23</f>
        <v>-578.75</v>
      </c>
      <c r="G303" s="37">
        <f>SUMIFS(СВЦЭМ!$I$34:$I$777,СВЦЭМ!$A$34:$A$777,$A303,СВЦЭМ!$B$34:$B$777,G$296)+'СЕТ СН'!$F$13-'СЕТ СН'!$F$23</f>
        <v>-578.75</v>
      </c>
      <c r="H303" s="37">
        <f>SUMIFS(СВЦЭМ!$I$34:$I$777,СВЦЭМ!$A$34:$A$777,$A303,СВЦЭМ!$B$34:$B$777,H$296)+'СЕТ СН'!$F$13-'СЕТ СН'!$F$23</f>
        <v>-578.75</v>
      </c>
      <c r="I303" s="37">
        <f>SUMIFS(СВЦЭМ!$I$34:$I$777,СВЦЭМ!$A$34:$A$777,$A303,СВЦЭМ!$B$34:$B$777,I$296)+'СЕТ СН'!$F$13-'СЕТ СН'!$F$23</f>
        <v>-578.75</v>
      </c>
      <c r="J303" s="37">
        <f>SUMIFS(СВЦЭМ!$I$34:$I$777,СВЦЭМ!$A$34:$A$777,$A303,СВЦЭМ!$B$34:$B$777,J$296)+'СЕТ СН'!$F$13-'СЕТ СН'!$F$23</f>
        <v>-578.75</v>
      </c>
      <c r="K303" s="37">
        <f>SUMIFS(СВЦЭМ!$I$34:$I$777,СВЦЭМ!$A$34:$A$777,$A303,СВЦЭМ!$B$34:$B$777,K$296)+'СЕТ СН'!$F$13-'СЕТ СН'!$F$23</f>
        <v>-578.75</v>
      </c>
      <c r="L303" s="37">
        <f>SUMIFS(СВЦЭМ!$I$34:$I$777,СВЦЭМ!$A$34:$A$777,$A303,СВЦЭМ!$B$34:$B$777,L$296)+'СЕТ СН'!$F$13-'СЕТ СН'!$F$23</f>
        <v>-578.75</v>
      </c>
      <c r="M303" s="37">
        <f>SUMIFS(СВЦЭМ!$I$34:$I$777,СВЦЭМ!$A$34:$A$777,$A303,СВЦЭМ!$B$34:$B$777,M$296)+'СЕТ СН'!$F$13-'СЕТ СН'!$F$23</f>
        <v>-578.75</v>
      </c>
      <c r="N303" s="37">
        <f>SUMIFS(СВЦЭМ!$I$34:$I$777,СВЦЭМ!$A$34:$A$777,$A303,СВЦЭМ!$B$34:$B$777,N$296)+'СЕТ СН'!$F$13-'СЕТ СН'!$F$23</f>
        <v>-578.75</v>
      </c>
      <c r="O303" s="37">
        <f>SUMIFS(СВЦЭМ!$I$34:$I$777,СВЦЭМ!$A$34:$A$777,$A303,СВЦЭМ!$B$34:$B$777,O$296)+'СЕТ СН'!$F$13-'СЕТ СН'!$F$23</f>
        <v>-578.75</v>
      </c>
      <c r="P303" s="37">
        <f>SUMIFS(СВЦЭМ!$I$34:$I$777,СВЦЭМ!$A$34:$A$777,$A303,СВЦЭМ!$B$34:$B$777,P$296)+'СЕТ СН'!$F$13-'СЕТ СН'!$F$23</f>
        <v>-578.75</v>
      </c>
      <c r="Q303" s="37">
        <f>SUMIFS(СВЦЭМ!$I$34:$I$777,СВЦЭМ!$A$34:$A$777,$A303,СВЦЭМ!$B$34:$B$777,Q$296)+'СЕТ СН'!$F$13-'СЕТ СН'!$F$23</f>
        <v>-578.75</v>
      </c>
      <c r="R303" s="37">
        <f>SUMIFS(СВЦЭМ!$I$34:$I$777,СВЦЭМ!$A$34:$A$777,$A303,СВЦЭМ!$B$34:$B$777,R$296)+'СЕТ СН'!$F$13-'СЕТ СН'!$F$23</f>
        <v>-578.75</v>
      </c>
      <c r="S303" s="37">
        <f>SUMIFS(СВЦЭМ!$I$34:$I$777,СВЦЭМ!$A$34:$A$777,$A303,СВЦЭМ!$B$34:$B$777,S$296)+'СЕТ СН'!$F$13-'СЕТ СН'!$F$23</f>
        <v>-578.75</v>
      </c>
      <c r="T303" s="37">
        <f>SUMIFS(СВЦЭМ!$I$34:$I$777,СВЦЭМ!$A$34:$A$777,$A303,СВЦЭМ!$B$34:$B$777,T$296)+'СЕТ СН'!$F$13-'СЕТ СН'!$F$23</f>
        <v>-578.75</v>
      </c>
      <c r="U303" s="37">
        <f>SUMIFS(СВЦЭМ!$I$34:$I$777,СВЦЭМ!$A$34:$A$777,$A303,СВЦЭМ!$B$34:$B$777,U$296)+'СЕТ СН'!$F$13-'СЕТ СН'!$F$23</f>
        <v>-578.75</v>
      </c>
      <c r="V303" s="37">
        <f>SUMIFS(СВЦЭМ!$I$34:$I$777,СВЦЭМ!$A$34:$A$777,$A303,СВЦЭМ!$B$34:$B$777,V$296)+'СЕТ СН'!$F$13-'СЕТ СН'!$F$23</f>
        <v>-578.75</v>
      </c>
      <c r="W303" s="37">
        <f>SUMIFS(СВЦЭМ!$I$34:$I$777,СВЦЭМ!$A$34:$A$777,$A303,СВЦЭМ!$B$34:$B$777,W$296)+'СЕТ СН'!$F$13-'СЕТ СН'!$F$23</f>
        <v>-578.75</v>
      </c>
      <c r="X303" s="37">
        <f>SUMIFS(СВЦЭМ!$I$34:$I$777,СВЦЭМ!$A$34:$A$777,$A303,СВЦЭМ!$B$34:$B$777,X$296)+'СЕТ СН'!$F$13-'СЕТ СН'!$F$23</f>
        <v>-578.75</v>
      </c>
      <c r="Y303" s="37">
        <f>SUMIFS(СВЦЭМ!$I$34:$I$777,СВЦЭМ!$A$34:$A$777,$A303,СВЦЭМ!$B$34:$B$777,Y$296)+'СЕТ СН'!$F$13-'СЕТ СН'!$F$23</f>
        <v>-578.75</v>
      </c>
    </row>
    <row r="304" spans="1:27" ht="15.75" x14ac:dyDescent="0.2">
      <c r="A304" s="36">
        <f t="shared" si="8"/>
        <v>42743</v>
      </c>
      <c r="B304" s="37">
        <f>SUMIFS(СВЦЭМ!$I$34:$I$777,СВЦЭМ!$A$34:$A$777,$A304,СВЦЭМ!$B$34:$B$777,B$296)+'СЕТ СН'!$F$13-'СЕТ СН'!$F$23</f>
        <v>-578.75</v>
      </c>
      <c r="C304" s="37">
        <f>SUMIFS(СВЦЭМ!$I$34:$I$777,СВЦЭМ!$A$34:$A$777,$A304,СВЦЭМ!$B$34:$B$777,C$296)+'СЕТ СН'!$F$13-'СЕТ СН'!$F$23</f>
        <v>-578.75</v>
      </c>
      <c r="D304" s="37">
        <f>SUMIFS(СВЦЭМ!$I$34:$I$777,СВЦЭМ!$A$34:$A$777,$A304,СВЦЭМ!$B$34:$B$777,D$296)+'СЕТ СН'!$F$13-'СЕТ СН'!$F$23</f>
        <v>-578.75</v>
      </c>
      <c r="E304" s="37">
        <f>SUMIFS(СВЦЭМ!$I$34:$I$777,СВЦЭМ!$A$34:$A$777,$A304,СВЦЭМ!$B$34:$B$777,E$296)+'СЕТ СН'!$F$13-'СЕТ СН'!$F$23</f>
        <v>-578.75</v>
      </c>
      <c r="F304" s="37">
        <f>SUMIFS(СВЦЭМ!$I$34:$I$777,СВЦЭМ!$A$34:$A$777,$A304,СВЦЭМ!$B$34:$B$777,F$296)+'СЕТ СН'!$F$13-'СЕТ СН'!$F$23</f>
        <v>-578.75</v>
      </c>
      <c r="G304" s="37">
        <f>SUMIFS(СВЦЭМ!$I$34:$I$777,СВЦЭМ!$A$34:$A$777,$A304,СВЦЭМ!$B$34:$B$777,G$296)+'СЕТ СН'!$F$13-'СЕТ СН'!$F$23</f>
        <v>-578.75</v>
      </c>
      <c r="H304" s="37">
        <f>SUMIFS(СВЦЭМ!$I$34:$I$777,СВЦЭМ!$A$34:$A$777,$A304,СВЦЭМ!$B$34:$B$777,H$296)+'СЕТ СН'!$F$13-'СЕТ СН'!$F$23</f>
        <v>-578.75</v>
      </c>
      <c r="I304" s="37">
        <f>SUMIFS(СВЦЭМ!$I$34:$I$777,СВЦЭМ!$A$34:$A$777,$A304,СВЦЭМ!$B$34:$B$777,I$296)+'СЕТ СН'!$F$13-'СЕТ СН'!$F$23</f>
        <v>-578.75</v>
      </c>
      <c r="J304" s="37">
        <f>SUMIFS(СВЦЭМ!$I$34:$I$777,СВЦЭМ!$A$34:$A$777,$A304,СВЦЭМ!$B$34:$B$777,J$296)+'СЕТ СН'!$F$13-'СЕТ СН'!$F$23</f>
        <v>-578.75</v>
      </c>
      <c r="K304" s="37">
        <f>SUMIFS(СВЦЭМ!$I$34:$I$777,СВЦЭМ!$A$34:$A$777,$A304,СВЦЭМ!$B$34:$B$777,K$296)+'СЕТ СН'!$F$13-'СЕТ СН'!$F$23</f>
        <v>-578.75</v>
      </c>
      <c r="L304" s="37">
        <f>SUMIFS(СВЦЭМ!$I$34:$I$777,СВЦЭМ!$A$34:$A$777,$A304,СВЦЭМ!$B$34:$B$777,L$296)+'СЕТ СН'!$F$13-'СЕТ СН'!$F$23</f>
        <v>-578.75</v>
      </c>
      <c r="M304" s="37">
        <f>SUMIFS(СВЦЭМ!$I$34:$I$777,СВЦЭМ!$A$34:$A$777,$A304,СВЦЭМ!$B$34:$B$777,M$296)+'СЕТ СН'!$F$13-'СЕТ СН'!$F$23</f>
        <v>-578.75</v>
      </c>
      <c r="N304" s="37">
        <f>SUMIFS(СВЦЭМ!$I$34:$I$777,СВЦЭМ!$A$34:$A$777,$A304,СВЦЭМ!$B$34:$B$777,N$296)+'СЕТ СН'!$F$13-'СЕТ СН'!$F$23</f>
        <v>-578.75</v>
      </c>
      <c r="O304" s="37">
        <f>SUMIFS(СВЦЭМ!$I$34:$I$777,СВЦЭМ!$A$34:$A$777,$A304,СВЦЭМ!$B$34:$B$777,O$296)+'СЕТ СН'!$F$13-'СЕТ СН'!$F$23</f>
        <v>-578.75</v>
      </c>
      <c r="P304" s="37">
        <f>SUMIFS(СВЦЭМ!$I$34:$I$777,СВЦЭМ!$A$34:$A$777,$A304,СВЦЭМ!$B$34:$B$777,P$296)+'СЕТ СН'!$F$13-'СЕТ СН'!$F$23</f>
        <v>-578.75</v>
      </c>
      <c r="Q304" s="37">
        <f>SUMIFS(СВЦЭМ!$I$34:$I$777,СВЦЭМ!$A$34:$A$777,$A304,СВЦЭМ!$B$34:$B$777,Q$296)+'СЕТ СН'!$F$13-'СЕТ СН'!$F$23</f>
        <v>-578.75</v>
      </c>
      <c r="R304" s="37">
        <f>SUMIFS(СВЦЭМ!$I$34:$I$777,СВЦЭМ!$A$34:$A$777,$A304,СВЦЭМ!$B$34:$B$777,R$296)+'СЕТ СН'!$F$13-'СЕТ СН'!$F$23</f>
        <v>-578.75</v>
      </c>
      <c r="S304" s="37">
        <f>SUMIFS(СВЦЭМ!$I$34:$I$777,СВЦЭМ!$A$34:$A$777,$A304,СВЦЭМ!$B$34:$B$777,S$296)+'СЕТ СН'!$F$13-'СЕТ СН'!$F$23</f>
        <v>-578.75</v>
      </c>
      <c r="T304" s="37">
        <f>SUMIFS(СВЦЭМ!$I$34:$I$777,СВЦЭМ!$A$34:$A$777,$A304,СВЦЭМ!$B$34:$B$777,T$296)+'СЕТ СН'!$F$13-'СЕТ СН'!$F$23</f>
        <v>-578.75</v>
      </c>
      <c r="U304" s="37">
        <f>SUMIFS(СВЦЭМ!$I$34:$I$777,СВЦЭМ!$A$34:$A$777,$A304,СВЦЭМ!$B$34:$B$777,U$296)+'СЕТ СН'!$F$13-'СЕТ СН'!$F$23</f>
        <v>-578.75</v>
      </c>
      <c r="V304" s="37">
        <f>SUMIFS(СВЦЭМ!$I$34:$I$777,СВЦЭМ!$A$34:$A$777,$A304,СВЦЭМ!$B$34:$B$777,V$296)+'СЕТ СН'!$F$13-'СЕТ СН'!$F$23</f>
        <v>-578.75</v>
      </c>
      <c r="W304" s="37">
        <f>SUMIFS(СВЦЭМ!$I$34:$I$777,СВЦЭМ!$A$34:$A$777,$A304,СВЦЭМ!$B$34:$B$777,W$296)+'СЕТ СН'!$F$13-'СЕТ СН'!$F$23</f>
        <v>-578.75</v>
      </c>
      <c r="X304" s="37">
        <f>SUMIFS(СВЦЭМ!$I$34:$I$777,СВЦЭМ!$A$34:$A$777,$A304,СВЦЭМ!$B$34:$B$777,X$296)+'СЕТ СН'!$F$13-'СЕТ СН'!$F$23</f>
        <v>-578.75</v>
      </c>
      <c r="Y304" s="37">
        <f>SUMIFS(СВЦЭМ!$I$34:$I$777,СВЦЭМ!$A$34:$A$777,$A304,СВЦЭМ!$B$34:$B$777,Y$296)+'СЕТ СН'!$F$13-'СЕТ СН'!$F$23</f>
        <v>-578.75</v>
      </c>
    </row>
    <row r="305" spans="1:25" ht="15.75" x14ac:dyDescent="0.2">
      <c r="A305" s="36">
        <f t="shared" si="8"/>
        <v>42744</v>
      </c>
      <c r="B305" s="37">
        <f>SUMIFS(СВЦЭМ!$I$34:$I$777,СВЦЭМ!$A$34:$A$777,$A305,СВЦЭМ!$B$34:$B$777,B$296)+'СЕТ СН'!$F$13-'СЕТ СН'!$F$23</f>
        <v>-578.75</v>
      </c>
      <c r="C305" s="37">
        <f>SUMIFS(СВЦЭМ!$I$34:$I$777,СВЦЭМ!$A$34:$A$777,$A305,СВЦЭМ!$B$34:$B$777,C$296)+'СЕТ СН'!$F$13-'СЕТ СН'!$F$23</f>
        <v>-578.75</v>
      </c>
      <c r="D305" s="37">
        <f>SUMIFS(СВЦЭМ!$I$34:$I$777,СВЦЭМ!$A$34:$A$777,$A305,СВЦЭМ!$B$34:$B$777,D$296)+'СЕТ СН'!$F$13-'СЕТ СН'!$F$23</f>
        <v>-578.75</v>
      </c>
      <c r="E305" s="37">
        <f>SUMIFS(СВЦЭМ!$I$34:$I$777,СВЦЭМ!$A$34:$A$777,$A305,СВЦЭМ!$B$34:$B$777,E$296)+'СЕТ СН'!$F$13-'СЕТ СН'!$F$23</f>
        <v>-578.75</v>
      </c>
      <c r="F305" s="37">
        <f>SUMIFS(СВЦЭМ!$I$34:$I$777,СВЦЭМ!$A$34:$A$777,$A305,СВЦЭМ!$B$34:$B$777,F$296)+'СЕТ СН'!$F$13-'СЕТ СН'!$F$23</f>
        <v>-578.75</v>
      </c>
      <c r="G305" s="37">
        <f>SUMIFS(СВЦЭМ!$I$34:$I$777,СВЦЭМ!$A$34:$A$777,$A305,СВЦЭМ!$B$34:$B$777,G$296)+'СЕТ СН'!$F$13-'СЕТ СН'!$F$23</f>
        <v>-578.75</v>
      </c>
      <c r="H305" s="37">
        <f>SUMIFS(СВЦЭМ!$I$34:$I$777,СВЦЭМ!$A$34:$A$777,$A305,СВЦЭМ!$B$34:$B$777,H$296)+'СЕТ СН'!$F$13-'СЕТ СН'!$F$23</f>
        <v>-578.75</v>
      </c>
      <c r="I305" s="37">
        <f>SUMIFS(СВЦЭМ!$I$34:$I$777,СВЦЭМ!$A$34:$A$777,$A305,СВЦЭМ!$B$34:$B$777,I$296)+'СЕТ СН'!$F$13-'СЕТ СН'!$F$23</f>
        <v>-578.75</v>
      </c>
      <c r="J305" s="37">
        <f>SUMIFS(СВЦЭМ!$I$34:$I$777,СВЦЭМ!$A$34:$A$777,$A305,СВЦЭМ!$B$34:$B$777,J$296)+'СЕТ СН'!$F$13-'СЕТ СН'!$F$23</f>
        <v>-578.75</v>
      </c>
      <c r="K305" s="37">
        <f>SUMIFS(СВЦЭМ!$I$34:$I$777,СВЦЭМ!$A$34:$A$777,$A305,СВЦЭМ!$B$34:$B$777,K$296)+'СЕТ СН'!$F$13-'СЕТ СН'!$F$23</f>
        <v>-578.75</v>
      </c>
      <c r="L305" s="37">
        <f>SUMIFS(СВЦЭМ!$I$34:$I$777,СВЦЭМ!$A$34:$A$777,$A305,СВЦЭМ!$B$34:$B$777,L$296)+'СЕТ СН'!$F$13-'СЕТ СН'!$F$23</f>
        <v>-578.75</v>
      </c>
      <c r="M305" s="37">
        <f>SUMIFS(СВЦЭМ!$I$34:$I$777,СВЦЭМ!$A$34:$A$777,$A305,СВЦЭМ!$B$34:$B$777,M$296)+'СЕТ СН'!$F$13-'СЕТ СН'!$F$23</f>
        <v>-578.75</v>
      </c>
      <c r="N305" s="37">
        <f>SUMIFS(СВЦЭМ!$I$34:$I$777,СВЦЭМ!$A$34:$A$777,$A305,СВЦЭМ!$B$34:$B$777,N$296)+'СЕТ СН'!$F$13-'СЕТ СН'!$F$23</f>
        <v>-578.75</v>
      </c>
      <c r="O305" s="37">
        <f>SUMIFS(СВЦЭМ!$I$34:$I$777,СВЦЭМ!$A$34:$A$777,$A305,СВЦЭМ!$B$34:$B$777,O$296)+'СЕТ СН'!$F$13-'СЕТ СН'!$F$23</f>
        <v>-578.75</v>
      </c>
      <c r="P305" s="37">
        <f>SUMIFS(СВЦЭМ!$I$34:$I$777,СВЦЭМ!$A$34:$A$777,$A305,СВЦЭМ!$B$34:$B$777,P$296)+'СЕТ СН'!$F$13-'СЕТ СН'!$F$23</f>
        <v>-578.75</v>
      </c>
      <c r="Q305" s="37">
        <f>SUMIFS(СВЦЭМ!$I$34:$I$777,СВЦЭМ!$A$34:$A$777,$A305,СВЦЭМ!$B$34:$B$777,Q$296)+'СЕТ СН'!$F$13-'СЕТ СН'!$F$23</f>
        <v>-578.75</v>
      </c>
      <c r="R305" s="37">
        <f>SUMIFS(СВЦЭМ!$I$34:$I$777,СВЦЭМ!$A$34:$A$777,$A305,СВЦЭМ!$B$34:$B$777,R$296)+'СЕТ СН'!$F$13-'СЕТ СН'!$F$23</f>
        <v>-578.75</v>
      </c>
      <c r="S305" s="37">
        <f>SUMIFS(СВЦЭМ!$I$34:$I$777,СВЦЭМ!$A$34:$A$777,$A305,СВЦЭМ!$B$34:$B$777,S$296)+'СЕТ СН'!$F$13-'СЕТ СН'!$F$23</f>
        <v>-578.75</v>
      </c>
      <c r="T305" s="37">
        <f>SUMIFS(СВЦЭМ!$I$34:$I$777,СВЦЭМ!$A$34:$A$777,$A305,СВЦЭМ!$B$34:$B$777,T$296)+'СЕТ СН'!$F$13-'СЕТ СН'!$F$23</f>
        <v>-578.75</v>
      </c>
      <c r="U305" s="37">
        <f>SUMIFS(СВЦЭМ!$I$34:$I$777,СВЦЭМ!$A$34:$A$777,$A305,СВЦЭМ!$B$34:$B$777,U$296)+'СЕТ СН'!$F$13-'СЕТ СН'!$F$23</f>
        <v>-578.75</v>
      </c>
      <c r="V305" s="37">
        <f>SUMIFS(СВЦЭМ!$I$34:$I$777,СВЦЭМ!$A$34:$A$777,$A305,СВЦЭМ!$B$34:$B$777,V$296)+'СЕТ СН'!$F$13-'СЕТ СН'!$F$23</f>
        <v>-578.75</v>
      </c>
      <c r="W305" s="37">
        <f>SUMIFS(СВЦЭМ!$I$34:$I$777,СВЦЭМ!$A$34:$A$777,$A305,СВЦЭМ!$B$34:$B$777,W$296)+'СЕТ СН'!$F$13-'СЕТ СН'!$F$23</f>
        <v>-578.75</v>
      </c>
      <c r="X305" s="37">
        <f>SUMIFS(СВЦЭМ!$I$34:$I$777,СВЦЭМ!$A$34:$A$777,$A305,СВЦЭМ!$B$34:$B$777,X$296)+'СЕТ СН'!$F$13-'СЕТ СН'!$F$23</f>
        <v>-578.75</v>
      </c>
      <c r="Y305" s="37">
        <f>SUMIFS(СВЦЭМ!$I$34:$I$777,СВЦЭМ!$A$34:$A$777,$A305,СВЦЭМ!$B$34:$B$777,Y$296)+'СЕТ СН'!$F$13-'СЕТ СН'!$F$23</f>
        <v>-578.75</v>
      </c>
    </row>
    <row r="306" spans="1:25" ht="15.75" x14ac:dyDescent="0.2">
      <c r="A306" s="36">
        <f t="shared" si="8"/>
        <v>42745</v>
      </c>
      <c r="B306" s="37">
        <f>SUMIFS(СВЦЭМ!$I$34:$I$777,СВЦЭМ!$A$34:$A$777,$A306,СВЦЭМ!$B$34:$B$777,B$296)+'СЕТ СН'!$F$13-'СЕТ СН'!$F$23</f>
        <v>-578.75</v>
      </c>
      <c r="C306" s="37">
        <f>SUMIFS(СВЦЭМ!$I$34:$I$777,СВЦЭМ!$A$34:$A$777,$A306,СВЦЭМ!$B$34:$B$777,C$296)+'СЕТ СН'!$F$13-'СЕТ СН'!$F$23</f>
        <v>-578.75</v>
      </c>
      <c r="D306" s="37">
        <f>SUMIFS(СВЦЭМ!$I$34:$I$777,СВЦЭМ!$A$34:$A$777,$A306,СВЦЭМ!$B$34:$B$777,D$296)+'СЕТ СН'!$F$13-'СЕТ СН'!$F$23</f>
        <v>-578.75</v>
      </c>
      <c r="E306" s="37">
        <f>SUMIFS(СВЦЭМ!$I$34:$I$777,СВЦЭМ!$A$34:$A$777,$A306,СВЦЭМ!$B$34:$B$777,E$296)+'СЕТ СН'!$F$13-'СЕТ СН'!$F$23</f>
        <v>-578.75</v>
      </c>
      <c r="F306" s="37">
        <f>SUMIFS(СВЦЭМ!$I$34:$I$777,СВЦЭМ!$A$34:$A$777,$A306,СВЦЭМ!$B$34:$B$777,F$296)+'СЕТ СН'!$F$13-'СЕТ СН'!$F$23</f>
        <v>-578.75</v>
      </c>
      <c r="G306" s="37">
        <f>SUMIFS(СВЦЭМ!$I$34:$I$777,СВЦЭМ!$A$34:$A$777,$A306,СВЦЭМ!$B$34:$B$777,G$296)+'СЕТ СН'!$F$13-'СЕТ СН'!$F$23</f>
        <v>-578.75</v>
      </c>
      <c r="H306" s="37">
        <f>SUMIFS(СВЦЭМ!$I$34:$I$777,СВЦЭМ!$A$34:$A$777,$A306,СВЦЭМ!$B$34:$B$777,H$296)+'СЕТ СН'!$F$13-'СЕТ СН'!$F$23</f>
        <v>-578.75</v>
      </c>
      <c r="I306" s="37">
        <f>SUMIFS(СВЦЭМ!$I$34:$I$777,СВЦЭМ!$A$34:$A$777,$A306,СВЦЭМ!$B$34:$B$777,I$296)+'СЕТ СН'!$F$13-'СЕТ СН'!$F$23</f>
        <v>-578.75</v>
      </c>
      <c r="J306" s="37">
        <f>SUMIFS(СВЦЭМ!$I$34:$I$777,СВЦЭМ!$A$34:$A$777,$A306,СВЦЭМ!$B$34:$B$777,J$296)+'СЕТ СН'!$F$13-'СЕТ СН'!$F$23</f>
        <v>-578.75</v>
      </c>
      <c r="K306" s="37">
        <f>SUMIFS(СВЦЭМ!$I$34:$I$777,СВЦЭМ!$A$34:$A$777,$A306,СВЦЭМ!$B$34:$B$777,K$296)+'СЕТ СН'!$F$13-'СЕТ СН'!$F$23</f>
        <v>-578.75</v>
      </c>
      <c r="L306" s="37">
        <f>SUMIFS(СВЦЭМ!$I$34:$I$777,СВЦЭМ!$A$34:$A$777,$A306,СВЦЭМ!$B$34:$B$777,L$296)+'СЕТ СН'!$F$13-'СЕТ СН'!$F$23</f>
        <v>-578.75</v>
      </c>
      <c r="M306" s="37">
        <f>SUMIFS(СВЦЭМ!$I$34:$I$777,СВЦЭМ!$A$34:$A$777,$A306,СВЦЭМ!$B$34:$B$777,M$296)+'СЕТ СН'!$F$13-'СЕТ СН'!$F$23</f>
        <v>-578.75</v>
      </c>
      <c r="N306" s="37">
        <f>SUMIFS(СВЦЭМ!$I$34:$I$777,СВЦЭМ!$A$34:$A$777,$A306,СВЦЭМ!$B$34:$B$777,N$296)+'СЕТ СН'!$F$13-'СЕТ СН'!$F$23</f>
        <v>-578.75</v>
      </c>
      <c r="O306" s="37">
        <f>SUMIFS(СВЦЭМ!$I$34:$I$777,СВЦЭМ!$A$34:$A$777,$A306,СВЦЭМ!$B$34:$B$777,O$296)+'СЕТ СН'!$F$13-'СЕТ СН'!$F$23</f>
        <v>-578.75</v>
      </c>
      <c r="P306" s="37">
        <f>SUMIFS(СВЦЭМ!$I$34:$I$777,СВЦЭМ!$A$34:$A$777,$A306,СВЦЭМ!$B$34:$B$777,P$296)+'СЕТ СН'!$F$13-'СЕТ СН'!$F$23</f>
        <v>-578.75</v>
      </c>
      <c r="Q306" s="37">
        <f>SUMIFS(СВЦЭМ!$I$34:$I$777,СВЦЭМ!$A$34:$A$777,$A306,СВЦЭМ!$B$34:$B$777,Q$296)+'СЕТ СН'!$F$13-'СЕТ СН'!$F$23</f>
        <v>-578.75</v>
      </c>
      <c r="R306" s="37">
        <f>SUMIFS(СВЦЭМ!$I$34:$I$777,СВЦЭМ!$A$34:$A$777,$A306,СВЦЭМ!$B$34:$B$777,R$296)+'СЕТ СН'!$F$13-'СЕТ СН'!$F$23</f>
        <v>-578.75</v>
      </c>
      <c r="S306" s="37">
        <f>SUMIFS(СВЦЭМ!$I$34:$I$777,СВЦЭМ!$A$34:$A$777,$A306,СВЦЭМ!$B$34:$B$777,S$296)+'СЕТ СН'!$F$13-'СЕТ СН'!$F$23</f>
        <v>-578.75</v>
      </c>
      <c r="T306" s="37">
        <f>SUMIFS(СВЦЭМ!$I$34:$I$777,СВЦЭМ!$A$34:$A$777,$A306,СВЦЭМ!$B$34:$B$777,T$296)+'СЕТ СН'!$F$13-'СЕТ СН'!$F$23</f>
        <v>-578.75</v>
      </c>
      <c r="U306" s="37">
        <f>SUMIFS(СВЦЭМ!$I$34:$I$777,СВЦЭМ!$A$34:$A$777,$A306,СВЦЭМ!$B$34:$B$777,U$296)+'СЕТ СН'!$F$13-'СЕТ СН'!$F$23</f>
        <v>-578.75</v>
      </c>
      <c r="V306" s="37">
        <f>SUMIFS(СВЦЭМ!$I$34:$I$777,СВЦЭМ!$A$34:$A$777,$A306,СВЦЭМ!$B$34:$B$777,V$296)+'СЕТ СН'!$F$13-'СЕТ СН'!$F$23</f>
        <v>-578.75</v>
      </c>
      <c r="W306" s="37">
        <f>SUMIFS(СВЦЭМ!$I$34:$I$777,СВЦЭМ!$A$34:$A$777,$A306,СВЦЭМ!$B$34:$B$777,W$296)+'СЕТ СН'!$F$13-'СЕТ СН'!$F$23</f>
        <v>-578.75</v>
      </c>
      <c r="X306" s="37">
        <f>SUMIFS(СВЦЭМ!$I$34:$I$777,СВЦЭМ!$A$34:$A$777,$A306,СВЦЭМ!$B$34:$B$777,X$296)+'СЕТ СН'!$F$13-'СЕТ СН'!$F$23</f>
        <v>-578.75</v>
      </c>
      <c r="Y306" s="37">
        <f>SUMIFS(СВЦЭМ!$I$34:$I$777,СВЦЭМ!$A$34:$A$777,$A306,СВЦЭМ!$B$34:$B$777,Y$296)+'СЕТ СН'!$F$13-'СЕТ СН'!$F$23</f>
        <v>-578.75</v>
      </c>
    </row>
    <row r="307" spans="1:25" ht="15.75" x14ac:dyDescent="0.2">
      <c r="A307" s="36">
        <f t="shared" si="8"/>
        <v>42746</v>
      </c>
      <c r="B307" s="37">
        <f>SUMIFS(СВЦЭМ!$I$34:$I$777,СВЦЭМ!$A$34:$A$777,$A307,СВЦЭМ!$B$34:$B$777,B$296)+'СЕТ СН'!$F$13-'СЕТ СН'!$F$23</f>
        <v>-578.75</v>
      </c>
      <c r="C307" s="37">
        <f>SUMIFS(СВЦЭМ!$I$34:$I$777,СВЦЭМ!$A$34:$A$777,$A307,СВЦЭМ!$B$34:$B$777,C$296)+'СЕТ СН'!$F$13-'СЕТ СН'!$F$23</f>
        <v>-578.75</v>
      </c>
      <c r="D307" s="37">
        <f>SUMIFS(СВЦЭМ!$I$34:$I$777,СВЦЭМ!$A$34:$A$777,$A307,СВЦЭМ!$B$34:$B$777,D$296)+'СЕТ СН'!$F$13-'СЕТ СН'!$F$23</f>
        <v>-578.75</v>
      </c>
      <c r="E307" s="37">
        <f>SUMIFS(СВЦЭМ!$I$34:$I$777,СВЦЭМ!$A$34:$A$777,$A307,СВЦЭМ!$B$34:$B$777,E$296)+'СЕТ СН'!$F$13-'СЕТ СН'!$F$23</f>
        <v>-578.75</v>
      </c>
      <c r="F307" s="37">
        <f>SUMIFS(СВЦЭМ!$I$34:$I$777,СВЦЭМ!$A$34:$A$777,$A307,СВЦЭМ!$B$34:$B$777,F$296)+'СЕТ СН'!$F$13-'СЕТ СН'!$F$23</f>
        <v>-578.75</v>
      </c>
      <c r="G307" s="37">
        <f>SUMIFS(СВЦЭМ!$I$34:$I$777,СВЦЭМ!$A$34:$A$777,$A307,СВЦЭМ!$B$34:$B$777,G$296)+'СЕТ СН'!$F$13-'СЕТ СН'!$F$23</f>
        <v>-578.75</v>
      </c>
      <c r="H307" s="37">
        <f>SUMIFS(СВЦЭМ!$I$34:$I$777,СВЦЭМ!$A$34:$A$777,$A307,СВЦЭМ!$B$34:$B$777,H$296)+'СЕТ СН'!$F$13-'СЕТ СН'!$F$23</f>
        <v>-578.75</v>
      </c>
      <c r="I307" s="37">
        <f>SUMIFS(СВЦЭМ!$I$34:$I$777,СВЦЭМ!$A$34:$A$777,$A307,СВЦЭМ!$B$34:$B$777,I$296)+'СЕТ СН'!$F$13-'СЕТ СН'!$F$23</f>
        <v>-578.75</v>
      </c>
      <c r="J307" s="37">
        <f>SUMIFS(СВЦЭМ!$I$34:$I$777,СВЦЭМ!$A$34:$A$777,$A307,СВЦЭМ!$B$34:$B$777,J$296)+'СЕТ СН'!$F$13-'СЕТ СН'!$F$23</f>
        <v>-578.75</v>
      </c>
      <c r="K307" s="37">
        <f>SUMIFS(СВЦЭМ!$I$34:$I$777,СВЦЭМ!$A$34:$A$777,$A307,СВЦЭМ!$B$34:$B$777,K$296)+'СЕТ СН'!$F$13-'СЕТ СН'!$F$23</f>
        <v>-578.75</v>
      </c>
      <c r="L307" s="37">
        <f>SUMIFS(СВЦЭМ!$I$34:$I$777,СВЦЭМ!$A$34:$A$777,$A307,СВЦЭМ!$B$34:$B$777,L$296)+'СЕТ СН'!$F$13-'СЕТ СН'!$F$23</f>
        <v>-578.75</v>
      </c>
      <c r="M307" s="37">
        <f>SUMIFS(СВЦЭМ!$I$34:$I$777,СВЦЭМ!$A$34:$A$777,$A307,СВЦЭМ!$B$34:$B$777,M$296)+'СЕТ СН'!$F$13-'СЕТ СН'!$F$23</f>
        <v>-578.75</v>
      </c>
      <c r="N307" s="37">
        <f>SUMIFS(СВЦЭМ!$I$34:$I$777,СВЦЭМ!$A$34:$A$777,$A307,СВЦЭМ!$B$34:$B$777,N$296)+'СЕТ СН'!$F$13-'СЕТ СН'!$F$23</f>
        <v>-578.75</v>
      </c>
      <c r="O307" s="37">
        <f>SUMIFS(СВЦЭМ!$I$34:$I$777,СВЦЭМ!$A$34:$A$777,$A307,СВЦЭМ!$B$34:$B$777,O$296)+'СЕТ СН'!$F$13-'СЕТ СН'!$F$23</f>
        <v>-578.75</v>
      </c>
      <c r="P307" s="37">
        <f>SUMIFS(СВЦЭМ!$I$34:$I$777,СВЦЭМ!$A$34:$A$777,$A307,СВЦЭМ!$B$34:$B$777,P$296)+'СЕТ СН'!$F$13-'СЕТ СН'!$F$23</f>
        <v>-578.75</v>
      </c>
      <c r="Q307" s="37">
        <f>SUMIFS(СВЦЭМ!$I$34:$I$777,СВЦЭМ!$A$34:$A$777,$A307,СВЦЭМ!$B$34:$B$777,Q$296)+'СЕТ СН'!$F$13-'СЕТ СН'!$F$23</f>
        <v>-578.75</v>
      </c>
      <c r="R307" s="37">
        <f>SUMIFS(СВЦЭМ!$I$34:$I$777,СВЦЭМ!$A$34:$A$777,$A307,СВЦЭМ!$B$34:$B$777,R$296)+'СЕТ СН'!$F$13-'СЕТ СН'!$F$23</f>
        <v>-578.75</v>
      </c>
      <c r="S307" s="37">
        <f>SUMIFS(СВЦЭМ!$I$34:$I$777,СВЦЭМ!$A$34:$A$777,$A307,СВЦЭМ!$B$34:$B$777,S$296)+'СЕТ СН'!$F$13-'СЕТ СН'!$F$23</f>
        <v>-578.75</v>
      </c>
      <c r="T307" s="37">
        <f>SUMIFS(СВЦЭМ!$I$34:$I$777,СВЦЭМ!$A$34:$A$777,$A307,СВЦЭМ!$B$34:$B$777,T$296)+'СЕТ СН'!$F$13-'СЕТ СН'!$F$23</f>
        <v>-578.75</v>
      </c>
      <c r="U307" s="37">
        <f>SUMIFS(СВЦЭМ!$I$34:$I$777,СВЦЭМ!$A$34:$A$777,$A307,СВЦЭМ!$B$34:$B$777,U$296)+'СЕТ СН'!$F$13-'СЕТ СН'!$F$23</f>
        <v>-578.75</v>
      </c>
      <c r="V307" s="37">
        <f>SUMIFS(СВЦЭМ!$I$34:$I$777,СВЦЭМ!$A$34:$A$777,$A307,СВЦЭМ!$B$34:$B$777,V$296)+'СЕТ СН'!$F$13-'СЕТ СН'!$F$23</f>
        <v>-578.75</v>
      </c>
      <c r="W307" s="37">
        <f>SUMIFS(СВЦЭМ!$I$34:$I$777,СВЦЭМ!$A$34:$A$777,$A307,СВЦЭМ!$B$34:$B$777,W$296)+'СЕТ СН'!$F$13-'СЕТ СН'!$F$23</f>
        <v>-578.75</v>
      </c>
      <c r="X307" s="37">
        <f>SUMIFS(СВЦЭМ!$I$34:$I$777,СВЦЭМ!$A$34:$A$777,$A307,СВЦЭМ!$B$34:$B$777,X$296)+'СЕТ СН'!$F$13-'СЕТ СН'!$F$23</f>
        <v>-578.75</v>
      </c>
      <c r="Y307" s="37">
        <f>SUMIFS(СВЦЭМ!$I$34:$I$777,СВЦЭМ!$A$34:$A$777,$A307,СВЦЭМ!$B$34:$B$777,Y$296)+'СЕТ СН'!$F$13-'СЕТ СН'!$F$23</f>
        <v>-578.75</v>
      </c>
    </row>
    <row r="308" spans="1:25" ht="15.75" x14ac:dyDescent="0.2">
      <c r="A308" s="36">
        <f t="shared" si="8"/>
        <v>42747</v>
      </c>
      <c r="B308" s="37">
        <f>SUMIFS(СВЦЭМ!$I$34:$I$777,СВЦЭМ!$A$34:$A$777,$A308,СВЦЭМ!$B$34:$B$777,B$296)+'СЕТ СН'!$F$13-'СЕТ СН'!$F$23</f>
        <v>-578.75</v>
      </c>
      <c r="C308" s="37">
        <f>SUMIFS(СВЦЭМ!$I$34:$I$777,СВЦЭМ!$A$34:$A$777,$A308,СВЦЭМ!$B$34:$B$777,C$296)+'СЕТ СН'!$F$13-'СЕТ СН'!$F$23</f>
        <v>-578.75</v>
      </c>
      <c r="D308" s="37">
        <f>SUMIFS(СВЦЭМ!$I$34:$I$777,СВЦЭМ!$A$34:$A$777,$A308,СВЦЭМ!$B$34:$B$777,D$296)+'СЕТ СН'!$F$13-'СЕТ СН'!$F$23</f>
        <v>-578.75</v>
      </c>
      <c r="E308" s="37">
        <f>SUMIFS(СВЦЭМ!$I$34:$I$777,СВЦЭМ!$A$34:$A$777,$A308,СВЦЭМ!$B$34:$B$777,E$296)+'СЕТ СН'!$F$13-'СЕТ СН'!$F$23</f>
        <v>-578.75</v>
      </c>
      <c r="F308" s="37">
        <f>SUMIFS(СВЦЭМ!$I$34:$I$777,СВЦЭМ!$A$34:$A$777,$A308,СВЦЭМ!$B$34:$B$777,F$296)+'СЕТ СН'!$F$13-'СЕТ СН'!$F$23</f>
        <v>-578.75</v>
      </c>
      <c r="G308" s="37">
        <f>SUMIFS(СВЦЭМ!$I$34:$I$777,СВЦЭМ!$A$34:$A$777,$A308,СВЦЭМ!$B$34:$B$777,G$296)+'СЕТ СН'!$F$13-'СЕТ СН'!$F$23</f>
        <v>-578.75</v>
      </c>
      <c r="H308" s="37">
        <f>SUMIFS(СВЦЭМ!$I$34:$I$777,СВЦЭМ!$A$34:$A$777,$A308,СВЦЭМ!$B$34:$B$777,H$296)+'СЕТ СН'!$F$13-'СЕТ СН'!$F$23</f>
        <v>-578.75</v>
      </c>
      <c r="I308" s="37">
        <f>SUMIFS(СВЦЭМ!$I$34:$I$777,СВЦЭМ!$A$34:$A$777,$A308,СВЦЭМ!$B$34:$B$777,I$296)+'СЕТ СН'!$F$13-'СЕТ СН'!$F$23</f>
        <v>-578.75</v>
      </c>
      <c r="J308" s="37">
        <f>SUMIFS(СВЦЭМ!$I$34:$I$777,СВЦЭМ!$A$34:$A$777,$A308,СВЦЭМ!$B$34:$B$777,J$296)+'СЕТ СН'!$F$13-'СЕТ СН'!$F$23</f>
        <v>-578.75</v>
      </c>
      <c r="K308" s="37">
        <f>SUMIFS(СВЦЭМ!$I$34:$I$777,СВЦЭМ!$A$34:$A$777,$A308,СВЦЭМ!$B$34:$B$777,K$296)+'СЕТ СН'!$F$13-'СЕТ СН'!$F$23</f>
        <v>-578.75</v>
      </c>
      <c r="L308" s="37">
        <f>SUMIFS(СВЦЭМ!$I$34:$I$777,СВЦЭМ!$A$34:$A$777,$A308,СВЦЭМ!$B$34:$B$777,L$296)+'СЕТ СН'!$F$13-'СЕТ СН'!$F$23</f>
        <v>-578.75</v>
      </c>
      <c r="M308" s="37">
        <f>SUMIFS(СВЦЭМ!$I$34:$I$777,СВЦЭМ!$A$34:$A$777,$A308,СВЦЭМ!$B$34:$B$777,M$296)+'СЕТ СН'!$F$13-'СЕТ СН'!$F$23</f>
        <v>-578.75</v>
      </c>
      <c r="N308" s="37">
        <f>SUMIFS(СВЦЭМ!$I$34:$I$777,СВЦЭМ!$A$34:$A$777,$A308,СВЦЭМ!$B$34:$B$777,N$296)+'СЕТ СН'!$F$13-'СЕТ СН'!$F$23</f>
        <v>-578.75</v>
      </c>
      <c r="O308" s="37">
        <f>SUMIFS(СВЦЭМ!$I$34:$I$777,СВЦЭМ!$A$34:$A$777,$A308,СВЦЭМ!$B$34:$B$777,O$296)+'СЕТ СН'!$F$13-'СЕТ СН'!$F$23</f>
        <v>-578.75</v>
      </c>
      <c r="P308" s="37">
        <f>SUMIFS(СВЦЭМ!$I$34:$I$777,СВЦЭМ!$A$34:$A$777,$A308,СВЦЭМ!$B$34:$B$777,P$296)+'СЕТ СН'!$F$13-'СЕТ СН'!$F$23</f>
        <v>-578.75</v>
      </c>
      <c r="Q308" s="37">
        <f>SUMIFS(СВЦЭМ!$I$34:$I$777,СВЦЭМ!$A$34:$A$777,$A308,СВЦЭМ!$B$34:$B$777,Q$296)+'СЕТ СН'!$F$13-'СЕТ СН'!$F$23</f>
        <v>-578.75</v>
      </c>
      <c r="R308" s="37">
        <f>SUMIFS(СВЦЭМ!$I$34:$I$777,СВЦЭМ!$A$34:$A$777,$A308,СВЦЭМ!$B$34:$B$777,R$296)+'СЕТ СН'!$F$13-'СЕТ СН'!$F$23</f>
        <v>-578.75</v>
      </c>
      <c r="S308" s="37">
        <f>SUMIFS(СВЦЭМ!$I$34:$I$777,СВЦЭМ!$A$34:$A$777,$A308,СВЦЭМ!$B$34:$B$777,S$296)+'СЕТ СН'!$F$13-'СЕТ СН'!$F$23</f>
        <v>-578.75</v>
      </c>
      <c r="T308" s="37">
        <f>SUMIFS(СВЦЭМ!$I$34:$I$777,СВЦЭМ!$A$34:$A$777,$A308,СВЦЭМ!$B$34:$B$777,T$296)+'СЕТ СН'!$F$13-'СЕТ СН'!$F$23</f>
        <v>-578.75</v>
      </c>
      <c r="U308" s="37">
        <f>SUMIFS(СВЦЭМ!$I$34:$I$777,СВЦЭМ!$A$34:$A$777,$A308,СВЦЭМ!$B$34:$B$777,U$296)+'СЕТ СН'!$F$13-'СЕТ СН'!$F$23</f>
        <v>-578.75</v>
      </c>
      <c r="V308" s="37">
        <f>SUMIFS(СВЦЭМ!$I$34:$I$777,СВЦЭМ!$A$34:$A$777,$A308,СВЦЭМ!$B$34:$B$777,V$296)+'СЕТ СН'!$F$13-'СЕТ СН'!$F$23</f>
        <v>-578.75</v>
      </c>
      <c r="W308" s="37">
        <f>SUMIFS(СВЦЭМ!$I$34:$I$777,СВЦЭМ!$A$34:$A$777,$A308,СВЦЭМ!$B$34:$B$777,W$296)+'СЕТ СН'!$F$13-'СЕТ СН'!$F$23</f>
        <v>-578.75</v>
      </c>
      <c r="X308" s="37">
        <f>SUMIFS(СВЦЭМ!$I$34:$I$777,СВЦЭМ!$A$34:$A$777,$A308,СВЦЭМ!$B$34:$B$777,X$296)+'СЕТ СН'!$F$13-'СЕТ СН'!$F$23</f>
        <v>-578.75</v>
      </c>
      <c r="Y308" s="37">
        <f>SUMIFS(СВЦЭМ!$I$34:$I$777,СВЦЭМ!$A$34:$A$777,$A308,СВЦЭМ!$B$34:$B$777,Y$296)+'СЕТ СН'!$F$13-'СЕТ СН'!$F$23</f>
        <v>-578.75</v>
      </c>
    </row>
    <row r="309" spans="1:25" ht="15.75" x14ac:dyDescent="0.2">
      <c r="A309" s="36">
        <f t="shared" si="8"/>
        <v>42748</v>
      </c>
      <c r="B309" s="37">
        <f>SUMIFS(СВЦЭМ!$I$34:$I$777,СВЦЭМ!$A$34:$A$777,$A309,СВЦЭМ!$B$34:$B$777,B$296)+'СЕТ СН'!$F$13-'СЕТ СН'!$F$23</f>
        <v>-578.75</v>
      </c>
      <c r="C309" s="37">
        <f>SUMIFS(СВЦЭМ!$I$34:$I$777,СВЦЭМ!$A$34:$A$777,$A309,СВЦЭМ!$B$34:$B$777,C$296)+'СЕТ СН'!$F$13-'СЕТ СН'!$F$23</f>
        <v>-578.75</v>
      </c>
      <c r="D309" s="37">
        <f>SUMIFS(СВЦЭМ!$I$34:$I$777,СВЦЭМ!$A$34:$A$777,$A309,СВЦЭМ!$B$34:$B$777,D$296)+'СЕТ СН'!$F$13-'СЕТ СН'!$F$23</f>
        <v>-578.75</v>
      </c>
      <c r="E309" s="37">
        <f>SUMIFS(СВЦЭМ!$I$34:$I$777,СВЦЭМ!$A$34:$A$777,$A309,СВЦЭМ!$B$34:$B$777,E$296)+'СЕТ СН'!$F$13-'СЕТ СН'!$F$23</f>
        <v>-578.75</v>
      </c>
      <c r="F309" s="37">
        <f>SUMIFS(СВЦЭМ!$I$34:$I$777,СВЦЭМ!$A$34:$A$777,$A309,СВЦЭМ!$B$34:$B$777,F$296)+'СЕТ СН'!$F$13-'СЕТ СН'!$F$23</f>
        <v>-578.75</v>
      </c>
      <c r="G309" s="37">
        <f>SUMIFS(СВЦЭМ!$I$34:$I$777,СВЦЭМ!$A$34:$A$777,$A309,СВЦЭМ!$B$34:$B$777,G$296)+'СЕТ СН'!$F$13-'СЕТ СН'!$F$23</f>
        <v>-578.75</v>
      </c>
      <c r="H309" s="37">
        <f>SUMIFS(СВЦЭМ!$I$34:$I$777,СВЦЭМ!$A$34:$A$777,$A309,СВЦЭМ!$B$34:$B$777,H$296)+'СЕТ СН'!$F$13-'СЕТ СН'!$F$23</f>
        <v>-578.75</v>
      </c>
      <c r="I309" s="37">
        <f>SUMIFS(СВЦЭМ!$I$34:$I$777,СВЦЭМ!$A$34:$A$777,$A309,СВЦЭМ!$B$34:$B$777,I$296)+'СЕТ СН'!$F$13-'СЕТ СН'!$F$23</f>
        <v>-578.75</v>
      </c>
      <c r="J309" s="37">
        <f>SUMIFS(СВЦЭМ!$I$34:$I$777,СВЦЭМ!$A$34:$A$777,$A309,СВЦЭМ!$B$34:$B$777,J$296)+'СЕТ СН'!$F$13-'СЕТ СН'!$F$23</f>
        <v>-578.75</v>
      </c>
      <c r="K309" s="37">
        <f>SUMIFS(СВЦЭМ!$I$34:$I$777,СВЦЭМ!$A$34:$A$777,$A309,СВЦЭМ!$B$34:$B$777,K$296)+'СЕТ СН'!$F$13-'СЕТ СН'!$F$23</f>
        <v>-578.75</v>
      </c>
      <c r="L309" s="37">
        <f>SUMIFS(СВЦЭМ!$I$34:$I$777,СВЦЭМ!$A$34:$A$777,$A309,СВЦЭМ!$B$34:$B$777,L$296)+'СЕТ СН'!$F$13-'СЕТ СН'!$F$23</f>
        <v>-578.75</v>
      </c>
      <c r="M309" s="37">
        <f>SUMIFS(СВЦЭМ!$I$34:$I$777,СВЦЭМ!$A$34:$A$777,$A309,СВЦЭМ!$B$34:$B$777,M$296)+'СЕТ СН'!$F$13-'СЕТ СН'!$F$23</f>
        <v>-578.75</v>
      </c>
      <c r="N309" s="37">
        <f>SUMIFS(СВЦЭМ!$I$34:$I$777,СВЦЭМ!$A$34:$A$777,$A309,СВЦЭМ!$B$34:$B$777,N$296)+'СЕТ СН'!$F$13-'СЕТ СН'!$F$23</f>
        <v>-578.75</v>
      </c>
      <c r="O309" s="37">
        <f>SUMIFS(СВЦЭМ!$I$34:$I$777,СВЦЭМ!$A$34:$A$777,$A309,СВЦЭМ!$B$34:$B$777,O$296)+'СЕТ СН'!$F$13-'СЕТ СН'!$F$23</f>
        <v>-578.75</v>
      </c>
      <c r="P309" s="37">
        <f>SUMIFS(СВЦЭМ!$I$34:$I$777,СВЦЭМ!$A$34:$A$777,$A309,СВЦЭМ!$B$34:$B$777,P$296)+'СЕТ СН'!$F$13-'СЕТ СН'!$F$23</f>
        <v>-578.75</v>
      </c>
      <c r="Q309" s="37">
        <f>SUMIFS(СВЦЭМ!$I$34:$I$777,СВЦЭМ!$A$34:$A$777,$A309,СВЦЭМ!$B$34:$B$777,Q$296)+'СЕТ СН'!$F$13-'СЕТ СН'!$F$23</f>
        <v>-578.75</v>
      </c>
      <c r="R309" s="37">
        <f>SUMIFS(СВЦЭМ!$I$34:$I$777,СВЦЭМ!$A$34:$A$777,$A309,СВЦЭМ!$B$34:$B$777,R$296)+'СЕТ СН'!$F$13-'СЕТ СН'!$F$23</f>
        <v>-578.75</v>
      </c>
      <c r="S309" s="37">
        <f>SUMIFS(СВЦЭМ!$I$34:$I$777,СВЦЭМ!$A$34:$A$777,$A309,СВЦЭМ!$B$34:$B$777,S$296)+'СЕТ СН'!$F$13-'СЕТ СН'!$F$23</f>
        <v>-578.75</v>
      </c>
      <c r="T309" s="37">
        <f>SUMIFS(СВЦЭМ!$I$34:$I$777,СВЦЭМ!$A$34:$A$777,$A309,СВЦЭМ!$B$34:$B$777,T$296)+'СЕТ СН'!$F$13-'СЕТ СН'!$F$23</f>
        <v>-578.75</v>
      </c>
      <c r="U309" s="37">
        <f>SUMIFS(СВЦЭМ!$I$34:$I$777,СВЦЭМ!$A$34:$A$777,$A309,СВЦЭМ!$B$34:$B$777,U$296)+'СЕТ СН'!$F$13-'СЕТ СН'!$F$23</f>
        <v>-578.75</v>
      </c>
      <c r="V309" s="37">
        <f>SUMIFS(СВЦЭМ!$I$34:$I$777,СВЦЭМ!$A$34:$A$777,$A309,СВЦЭМ!$B$34:$B$777,V$296)+'СЕТ СН'!$F$13-'СЕТ СН'!$F$23</f>
        <v>-578.75</v>
      </c>
      <c r="W309" s="37">
        <f>SUMIFS(СВЦЭМ!$I$34:$I$777,СВЦЭМ!$A$34:$A$777,$A309,СВЦЭМ!$B$34:$B$777,W$296)+'СЕТ СН'!$F$13-'СЕТ СН'!$F$23</f>
        <v>-578.75</v>
      </c>
      <c r="X309" s="37">
        <f>SUMIFS(СВЦЭМ!$I$34:$I$777,СВЦЭМ!$A$34:$A$777,$A309,СВЦЭМ!$B$34:$B$777,X$296)+'СЕТ СН'!$F$13-'СЕТ СН'!$F$23</f>
        <v>-578.75</v>
      </c>
      <c r="Y309" s="37">
        <f>SUMIFS(СВЦЭМ!$I$34:$I$777,СВЦЭМ!$A$34:$A$777,$A309,СВЦЭМ!$B$34:$B$777,Y$296)+'СЕТ СН'!$F$13-'СЕТ СН'!$F$23</f>
        <v>-578.75</v>
      </c>
    </row>
    <row r="310" spans="1:25" ht="15.75" x14ac:dyDescent="0.2">
      <c r="A310" s="36">
        <f t="shared" si="8"/>
        <v>42749</v>
      </c>
      <c r="B310" s="37">
        <f>SUMIFS(СВЦЭМ!$I$34:$I$777,СВЦЭМ!$A$34:$A$777,$A310,СВЦЭМ!$B$34:$B$777,B$296)+'СЕТ СН'!$F$13-'СЕТ СН'!$F$23</f>
        <v>-578.75</v>
      </c>
      <c r="C310" s="37">
        <f>SUMIFS(СВЦЭМ!$I$34:$I$777,СВЦЭМ!$A$34:$A$777,$A310,СВЦЭМ!$B$34:$B$777,C$296)+'СЕТ СН'!$F$13-'СЕТ СН'!$F$23</f>
        <v>-578.75</v>
      </c>
      <c r="D310" s="37">
        <f>SUMIFS(СВЦЭМ!$I$34:$I$777,СВЦЭМ!$A$34:$A$777,$A310,СВЦЭМ!$B$34:$B$777,D$296)+'СЕТ СН'!$F$13-'СЕТ СН'!$F$23</f>
        <v>-578.75</v>
      </c>
      <c r="E310" s="37">
        <f>SUMIFS(СВЦЭМ!$I$34:$I$777,СВЦЭМ!$A$34:$A$777,$A310,СВЦЭМ!$B$34:$B$777,E$296)+'СЕТ СН'!$F$13-'СЕТ СН'!$F$23</f>
        <v>-578.75</v>
      </c>
      <c r="F310" s="37">
        <f>SUMIFS(СВЦЭМ!$I$34:$I$777,СВЦЭМ!$A$34:$A$777,$A310,СВЦЭМ!$B$34:$B$777,F$296)+'СЕТ СН'!$F$13-'СЕТ СН'!$F$23</f>
        <v>-578.75</v>
      </c>
      <c r="G310" s="37">
        <f>SUMIFS(СВЦЭМ!$I$34:$I$777,СВЦЭМ!$A$34:$A$777,$A310,СВЦЭМ!$B$34:$B$777,G$296)+'СЕТ СН'!$F$13-'СЕТ СН'!$F$23</f>
        <v>-578.75</v>
      </c>
      <c r="H310" s="37">
        <f>SUMIFS(СВЦЭМ!$I$34:$I$777,СВЦЭМ!$A$34:$A$777,$A310,СВЦЭМ!$B$34:$B$777,H$296)+'СЕТ СН'!$F$13-'СЕТ СН'!$F$23</f>
        <v>-578.75</v>
      </c>
      <c r="I310" s="37">
        <f>SUMIFS(СВЦЭМ!$I$34:$I$777,СВЦЭМ!$A$34:$A$777,$A310,СВЦЭМ!$B$34:$B$777,I$296)+'СЕТ СН'!$F$13-'СЕТ СН'!$F$23</f>
        <v>-578.75</v>
      </c>
      <c r="J310" s="37">
        <f>SUMIFS(СВЦЭМ!$I$34:$I$777,СВЦЭМ!$A$34:$A$777,$A310,СВЦЭМ!$B$34:$B$777,J$296)+'СЕТ СН'!$F$13-'СЕТ СН'!$F$23</f>
        <v>-578.75</v>
      </c>
      <c r="K310" s="37">
        <f>SUMIFS(СВЦЭМ!$I$34:$I$777,СВЦЭМ!$A$34:$A$777,$A310,СВЦЭМ!$B$34:$B$777,K$296)+'СЕТ СН'!$F$13-'СЕТ СН'!$F$23</f>
        <v>-578.75</v>
      </c>
      <c r="L310" s="37">
        <f>SUMIFS(СВЦЭМ!$I$34:$I$777,СВЦЭМ!$A$34:$A$777,$A310,СВЦЭМ!$B$34:$B$777,L$296)+'СЕТ СН'!$F$13-'СЕТ СН'!$F$23</f>
        <v>-578.75</v>
      </c>
      <c r="M310" s="37">
        <f>SUMIFS(СВЦЭМ!$I$34:$I$777,СВЦЭМ!$A$34:$A$777,$A310,СВЦЭМ!$B$34:$B$777,M$296)+'СЕТ СН'!$F$13-'СЕТ СН'!$F$23</f>
        <v>-578.75</v>
      </c>
      <c r="N310" s="37">
        <f>SUMIFS(СВЦЭМ!$I$34:$I$777,СВЦЭМ!$A$34:$A$777,$A310,СВЦЭМ!$B$34:$B$777,N$296)+'СЕТ СН'!$F$13-'СЕТ СН'!$F$23</f>
        <v>-578.75</v>
      </c>
      <c r="O310" s="37">
        <f>SUMIFS(СВЦЭМ!$I$34:$I$777,СВЦЭМ!$A$34:$A$777,$A310,СВЦЭМ!$B$34:$B$777,O$296)+'СЕТ СН'!$F$13-'СЕТ СН'!$F$23</f>
        <v>-578.75</v>
      </c>
      <c r="P310" s="37">
        <f>SUMIFS(СВЦЭМ!$I$34:$I$777,СВЦЭМ!$A$34:$A$777,$A310,СВЦЭМ!$B$34:$B$777,P$296)+'СЕТ СН'!$F$13-'СЕТ СН'!$F$23</f>
        <v>-578.75</v>
      </c>
      <c r="Q310" s="37">
        <f>SUMIFS(СВЦЭМ!$I$34:$I$777,СВЦЭМ!$A$34:$A$777,$A310,СВЦЭМ!$B$34:$B$777,Q$296)+'СЕТ СН'!$F$13-'СЕТ СН'!$F$23</f>
        <v>-578.75</v>
      </c>
      <c r="R310" s="37">
        <f>SUMIFS(СВЦЭМ!$I$34:$I$777,СВЦЭМ!$A$34:$A$777,$A310,СВЦЭМ!$B$34:$B$777,R$296)+'СЕТ СН'!$F$13-'СЕТ СН'!$F$23</f>
        <v>-578.75</v>
      </c>
      <c r="S310" s="37">
        <f>SUMIFS(СВЦЭМ!$I$34:$I$777,СВЦЭМ!$A$34:$A$777,$A310,СВЦЭМ!$B$34:$B$777,S$296)+'СЕТ СН'!$F$13-'СЕТ СН'!$F$23</f>
        <v>-578.75</v>
      </c>
      <c r="T310" s="37">
        <f>SUMIFS(СВЦЭМ!$I$34:$I$777,СВЦЭМ!$A$34:$A$777,$A310,СВЦЭМ!$B$34:$B$777,T$296)+'СЕТ СН'!$F$13-'СЕТ СН'!$F$23</f>
        <v>-578.75</v>
      </c>
      <c r="U310" s="37">
        <f>SUMIFS(СВЦЭМ!$I$34:$I$777,СВЦЭМ!$A$34:$A$777,$A310,СВЦЭМ!$B$34:$B$777,U$296)+'СЕТ СН'!$F$13-'СЕТ СН'!$F$23</f>
        <v>-578.75</v>
      </c>
      <c r="V310" s="37">
        <f>SUMIFS(СВЦЭМ!$I$34:$I$777,СВЦЭМ!$A$34:$A$777,$A310,СВЦЭМ!$B$34:$B$777,V$296)+'СЕТ СН'!$F$13-'СЕТ СН'!$F$23</f>
        <v>-578.75</v>
      </c>
      <c r="W310" s="37">
        <f>SUMIFS(СВЦЭМ!$I$34:$I$777,СВЦЭМ!$A$34:$A$777,$A310,СВЦЭМ!$B$34:$B$777,W$296)+'СЕТ СН'!$F$13-'СЕТ СН'!$F$23</f>
        <v>-578.75</v>
      </c>
      <c r="X310" s="37">
        <f>SUMIFS(СВЦЭМ!$I$34:$I$777,СВЦЭМ!$A$34:$A$777,$A310,СВЦЭМ!$B$34:$B$777,X$296)+'СЕТ СН'!$F$13-'СЕТ СН'!$F$23</f>
        <v>-578.75</v>
      </c>
      <c r="Y310" s="37">
        <f>SUMIFS(СВЦЭМ!$I$34:$I$777,СВЦЭМ!$A$34:$A$777,$A310,СВЦЭМ!$B$34:$B$777,Y$296)+'СЕТ СН'!$F$13-'СЕТ СН'!$F$23</f>
        <v>-578.75</v>
      </c>
    </row>
    <row r="311" spans="1:25" ht="15.75" x14ac:dyDescent="0.2">
      <c r="A311" s="36">
        <f t="shared" si="8"/>
        <v>42750</v>
      </c>
      <c r="B311" s="37">
        <f>SUMIFS(СВЦЭМ!$I$34:$I$777,СВЦЭМ!$A$34:$A$777,$A311,СВЦЭМ!$B$34:$B$777,B$296)+'СЕТ СН'!$F$13-'СЕТ СН'!$F$23</f>
        <v>-578.75</v>
      </c>
      <c r="C311" s="37">
        <f>SUMIFS(СВЦЭМ!$I$34:$I$777,СВЦЭМ!$A$34:$A$777,$A311,СВЦЭМ!$B$34:$B$777,C$296)+'СЕТ СН'!$F$13-'СЕТ СН'!$F$23</f>
        <v>-578.75</v>
      </c>
      <c r="D311" s="37">
        <f>SUMIFS(СВЦЭМ!$I$34:$I$777,СВЦЭМ!$A$34:$A$777,$A311,СВЦЭМ!$B$34:$B$777,D$296)+'СЕТ СН'!$F$13-'СЕТ СН'!$F$23</f>
        <v>-578.75</v>
      </c>
      <c r="E311" s="37">
        <f>SUMIFS(СВЦЭМ!$I$34:$I$777,СВЦЭМ!$A$34:$A$777,$A311,СВЦЭМ!$B$34:$B$777,E$296)+'СЕТ СН'!$F$13-'СЕТ СН'!$F$23</f>
        <v>-578.75</v>
      </c>
      <c r="F311" s="37">
        <f>SUMIFS(СВЦЭМ!$I$34:$I$777,СВЦЭМ!$A$34:$A$777,$A311,СВЦЭМ!$B$34:$B$777,F$296)+'СЕТ СН'!$F$13-'СЕТ СН'!$F$23</f>
        <v>-578.75</v>
      </c>
      <c r="G311" s="37">
        <f>SUMIFS(СВЦЭМ!$I$34:$I$777,СВЦЭМ!$A$34:$A$777,$A311,СВЦЭМ!$B$34:$B$777,G$296)+'СЕТ СН'!$F$13-'СЕТ СН'!$F$23</f>
        <v>-578.75</v>
      </c>
      <c r="H311" s="37">
        <f>SUMIFS(СВЦЭМ!$I$34:$I$777,СВЦЭМ!$A$34:$A$777,$A311,СВЦЭМ!$B$34:$B$777,H$296)+'СЕТ СН'!$F$13-'СЕТ СН'!$F$23</f>
        <v>-578.75</v>
      </c>
      <c r="I311" s="37">
        <f>SUMIFS(СВЦЭМ!$I$34:$I$777,СВЦЭМ!$A$34:$A$777,$A311,СВЦЭМ!$B$34:$B$777,I$296)+'СЕТ СН'!$F$13-'СЕТ СН'!$F$23</f>
        <v>-578.75</v>
      </c>
      <c r="J311" s="37">
        <f>SUMIFS(СВЦЭМ!$I$34:$I$777,СВЦЭМ!$A$34:$A$777,$A311,СВЦЭМ!$B$34:$B$777,J$296)+'СЕТ СН'!$F$13-'СЕТ СН'!$F$23</f>
        <v>-578.75</v>
      </c>
      <c r="K311" s="37">
        <f>SUMIFS(СВЦЭМ!$I$34:$I$777,СВЦЭМ!$A$34:$A$777,$A311,СВЦЭМ!$B$34:$B$777,K$296)+'СЕТ СН'!$F$13-'СЕТ СН'!$F$23</f>
        <v>-578.75</v>
      </c>
      <c r="L311" s="37">
        <f>SUMIFS(СВЦЭМ!$I$34:$I$777,СВЦЭМ!$A$34:$A$777,$A311,СВЦЭМ!$B$34:$B$777,L$296)+'СЕТ СН'!$F$13-'СЕТ СН'!$F$23</f>
        <v>-578.75</v>
      </c>
      <c r="M311" s="37">
        <f>SUMIFS(СВЦЭМ!$I$34:$I$777,СВЦЭМ!$A$34:$A$777,$A311,СВЦЭМ!$B$34:$B$777,M$296)+'СЕТ СН'!$F$13-'СЕТ СН'!$F$23</f>
        <v>-578.75</v>
      </c>
      <c r="N311" s="37">
        <f>SUMIFS(СВЦЭМ!$I$34:$I$777,СВЦЭМ!$A$34:$A$777,$A311,СВЦЭМ!$B$34:$B$777,N$296)+'СЕТ СН'!$F$13-'СЕТ СН'!$F$23</f>
        <v>-578.75</v>
      </c>
      <c r="O311" s="37">
        <f>SUMIFS(СВЦЭМ!$I$34:$I$777,СВЦЭМ!$A$34:$A$777,$A311,СВЦЭМ!$B$34:$B$777,O$296)+'СЕТ СН'!$F$13-'СЕТ СН'!$F$23</f>
        <v>-578.75</v>
      </c>
      <c r="P311" s="37">
        <f>SUMIFS(СВЦЭМ!$I$34:$I$777,СВЦЭМ!$A$34:$A$777,$A311,СВЦЭМ!$B$34:$B$777,P$296)+'СЕТ СН'!$F$13-'СЕТ СН'!$F$23</f>
        <v>-578.75</v>
      </c>
      <c r="Q311" s="37">
        <f>SUMIFS(СВЦЭМ!$I$34:$I$777,СВЦЭМ!$A$34:$A$777,$A311,СВЦЭМ!$B$34:$B$777,Q$296)+'СЕТ СН'!$F$13-'СЕТ СН'!$F$23</f>
        <v>-578.75</v>
      </c>
      <c r="R311" s="37">
        <f>SUMIFS(СВЦЭМ!$I$34:$I$777,СВЦЭМ!$A$34:$A$777,$A311,СВЦЭМ!$B$34:$B$777,R$296)+'СЕТ СН'!$F$13-'СЕТ СН'!$F$23</f>
        <v>-578.75</v>
      </c>
      <c r="S311" s="37">
        <f>SUMIFS(СВЦЭМ!$I$34:$I$777,СВЦЭМ!$A$34:$A$777,$A311,СВЦЭМ!$B$34:$B$777,S$296)+'СЕТ СН'!$F$13-'СЕТ СН'!$F$23</f>
        <v>-578.75</v>
      </c>
      <c r="T311" s="37">
        <f>SUMIFS(СВЦЭМ!$I$34:$I$777,СВЦЭМ!$A$34:$A$777,$A311,СВЦЭМ!$B$34:$B$777,T$296)+'СЕТ СН'!$F$13-'СЕТ СН'!$F$23</f>
        <v>-578.75</v>
      </c>
      <c r="U311" s="37">
        <f>SUMIFS(СВЦЭМ!$I$34:$I$777,СВЦЭМ!$A$34:$A$777,$A311,СВЦЭМ!$B$34:$B$777,U$296)+'СЕТ СН'!$F$13-'СЕТ СН'!$F$23</f>
        <v>-578.75</v>
      </c>
      <c r="V311" s="37">
        <f>SUMIFS(СВЦЭМ!$I$34:$I$777,СВЦЭМ!$A$34:$A$777,$A311,СВЦЭМ!$B$34:$B$777,V$296)+'СЕТ СН'!$F$13-'СЕТ СН'!$F$23</f>
        <v>-578.75</v>
      </c>
      <c r="W311" s="37">
        <f>SUMIFS(СВЦЭМ!$I$34:$I$777,СВЦЭМ!$A$34:$A$777,$A311,СВЦЭМ!$B$34:$B$777,W$296)+'СЕТ СН'!$F$13-'СЕТ СН'!$F$23</f>
        <v>-578.75</v>
      </c>
      <c r="X311" s="37">
        <f>SUMIFS(СВЦЭМ!$I$34:$I$777,СВЦЭМ!$A$34:$A$777,$A311,СВЦЭМ!$B$34:$B$777,X$296)+'СЕТ СН'!$F$13-'СЕТ СН'!$F$23</f>
        <v>-578.75</v>
      </c>
      <c r="Y311" s="37">
        <f>SUMIFS(СВЦЭМ!$I$34:$I$777,СВЦЭМ!$A$34:$A$777,$A311,СВЦЭМ!$B$34:$B$777,Y$296)+'СЕТ СН'!$F$13-'СЕТ СН'!$F$23</f>
        <v>-578.75</v>
      </c>
    </row>
    <row r="312" spans="1:25" ht="15.75" x14ac:dyDescent="0.2">
      <c r="A312" s="36">
        <f t="shared" si="8"/>
        <v>42751</v>
      </c>
      <c r="B312" s="37">
        <f>SUMIFS(СВЦЭМ!$I$34:$I$777,СВЦЭМ!$A$34:$A$777,$A312,СВЦЭМ!$B$34:$B$777,B$296)+'СЕТ СН'!$F$13-'СЕТ СН'!$F$23</f>
        <v>-578.75</v>
      </c>
      <c r="C312" s="37">
        <f>SUMIFS(СВЦЭМ!$I$34:$I$777,СВЦЭМ!$A$34:$A$777,$A312,СВЦЭМ!$B$34:$B$777,C$296)+'СЕТ СН'!$F$13-'СЕТ СН'!$F$23</f>
        <v>-578.75</v>
      </c>
      <c r="D312" s="37">
        <f>SUMIFS(СВЦЭМ!$I$34:$I$777,СВЦЭМ!$A$34:$A$777,$A312,СВЦЭМ!$B$34:$B$777,D$296)+'СЕТ СН'!$F$13-'СЕТ СН'!$F$23</f>
        <v>-578.75</v>
      </c>
      <c r="E312" s="37">
        <f>SUMIFS(СВЦЭМ!$I$34:$I$777,СВЦЭМ!$A$34:$A$777,$A312,СВЦЭМ!$B$34:$B$777,E$296)+'СЕТ СН'!$F$13-'СЕТ СН'!$F$23</f>
        <v>-578.75</v>
      </c>
      <c r="F312" s="37">
        <f>SUMIFS(СВЦЭМ!$I$34:$I$777,СВЦЭМ!$A$34:$A$777,$A312,СВЦЭМ!$B$34:$B$777,F$296)+'СЕТ СН'!$F$13-'СЕТ СН'!$F$23</f>
        <v>-578.75</v>
      </c>
      <c r="G312" s="37">
        <f>SUMIFS(СВЦЭМ!$I$34:$I$777,СВЦЭМ!$A$34:$A$777,$A312,СВЦЭМ!$B$34:$B$777,G$296)+'СЕТ СН'!$F$13-'СЕТ СН'!$F$23</f>
        <v>-578.75</v>
      </c>
      <c r="H312" s="37">
        <f>SUMIFS(СВЦЭМ!$I$34:$I$777,СВЦЭМ!$A$34:$A$777,$A312,СВЦЭМ!$B$34:$B$777,H$296)+'СЕТ СН'!$F$13-'СЕТ СН'!$F$23</f>
        <v>-578.75</v>
      </c>
      <c r="I312" s="37">
        <f>SUMIFS(СВЦЭМ!$I$34:$I$777,СВЦЭМ!$A$34:$A$777,$A312,СВЦЭМ!$B$34:$B$777,I$296)+'СЕТ СН'!$F$13-'СЕТ СН'!$F$23</f>
        <v>-578.75</v>
      </c>
      <c r="J312" s="37">
        <f>SUMIFS(СВЦЭМ!$I$34:$I$777,СВЦЭМ!$A$34:$A$777,$A312,СВЦЭМ!$B$34:$B$777,J$296)+'СЕТ СН'!$F$13-'СЕТ СН'!$F$23</f>
        <v>-578.75</v>
      </c>
      <c r="K312" s="37">
        <f>SUMIFS(СВЦЭМ!$I$34:$I$777,СВЦЭМ!$A$34:$A$777,$A312,СВЦЭМ!$B$34:$B$777,K$296)+'СЕТ СН'!$F$13-'СЕТ СН'!$F$23</f>
        <v>-578.75</v>
      </c>
      <c r="L312" s="37">
        <f>SUMIFS(СВЦЭМ!$I$34:$I$777,СВЦЭМ!$A$34:$A$777,$A312,СВЦЭМ!$B$34:$B$777,L$296)+'СЕТ СН'!$F$13-'СЕТ СН'!$F$23</f>
        <v>-578.75</v>
      </c>
      <c r="M312" s="37">
        <f>SUMIFS(СВЦЭМ!$I$34:$I$777,СВЦЭМ!$A$34:$A$777,$A312,СВЦЭМ!$B$34:$B$777,M$296)+'СЕТ СН'!$F$13-'СЕТ СН'!$F$23</f>
        <v>-578.75</v>
      </c>
      <c r="N312" s="37">
        <f>SUMIFS(СВЦЭМ!$I$34:$I$777,СВЦЭМ!$A$34:$A$777,$A312,СВЦЭМ!$B$34:$B$777,N$296)+'СЕТ СН'!$F$13-'СЕТ СН'!$F$23</f>
        <v>-578.75</v>
      </c>
      <c r="O312" s="37">
        <f>SUMIFS(СВЦЭМ!$I$34:$I$777,СВЦЭМ!$A$34:$A$777,$A312,СВЦЭМ!$B$34:$B$777,O$296)+'СЕТ СН'!$F$13-'СЕТ СН'!$F$23</f>
        <v>-578.75</v>
      </c>
      <c r="P312" s="37">
        <f>SUMIFS(СВЦЭМ!$I$34:$I$777,СВЦЭМ!$A$34:$A$777,$A312,СВЦЭМ!$B$34:$B$777,P$296)+'СЕТ СН'!$F$13-'СЕТ СН'!$F$23</f>
        <v>-578.75</v>
      </c>
      <c r="Q312" s="37">
        <f>SUMIFS(СВЦЭМ!$I$34:$I$777,СВЦЭМ!$A$34:$A$777,$A312,СВЦЭМ!$B$34:$B$777,Q$296)+'СЕТ СН'!$F$13-'СЕТ СН'!$F$23</f>
        <v>-578.75</v>
      </c>
      <c r="R312" s="37">
        <f>SUMIFS(СВЦЭМ!$I$34:$I$777,СВЦЭМ!$A$34:$A$777,$A312,СВЦЭМ!$B$34:$B$777,R$296)+'СЕТ СН'!$F$13-'СЕТ СН'!$F$23</f>
        <v>-578.75</v>
      </c>
      <c r="S312" s="37">
        <f>SUMIFS(СВЦЭМ!$I$34:$I$777,СВЦЭМ!$A$34:$A$777,$A312,СВЦЭМ!$B$34:$B$777,S$296)+'СЕТ СН'!$F$13-'СЕТ СН'!$F$23</f>
        <v>-578.75</v>
      </c>
      <c r="T312" s="37">
        <f>SUMIFS(СВЦЭМ!$I$34:$I$777,СВЦЭМ!$A$34:$A$777,$A312,СВЦЭМ!$B$34:$B$777,T$296)+'СЕТ СН'!$F$13-'СЕТ СН'!$F$23</f>
        <v>-578.75</v>
      </c>
      <c r="U312" s="37">
        <f>SUMIFS(СВЦЭМ!$I$34:$I$777,СВЦЭМ!$A$34:$A$777,$A312,СВЦЭМ!$B$34:$B$777,U$296)+'СЕТ СН'!$F$13-'СЕТ СН'!$F$23</f>
        <v>-578.75</v>
      </c>
      <c r="V312" s="37">
        <f>SUMIFS(СВЦЭМ!$I$34:$I$777,СВЦЭМ!$A$34:$A$777,$A312,СВЦЭМ!$B$34:$B$777,V$296)+'СЕТ СН'!$F$13-'СЕТ СН'!$F$23</f>
        <v>-578.75</v>
      </c>
      <c r="W312" s="37">
        <f>SUMIFS(СВЦЭМ!$I$34:$I$777,СВЦЭМ!$A$34:$A$777,$A312,СВЦЭМ!$B$34:$B$777,W$296)+'СЕТ СН'!$F$13-'СЕТ СН'!$F$23</f>
        <v>-578.75</v>
      </c>
      <c r="X312" s="37">
        <f>SUMIFS(СВЦЭМ!$I$34:$I$777,СВЦЭМ!$A$34:$A$777,$A312,СВЦЭМ!$B$34:$B$777,X$296)+'СЕТ СН'!$F$13-'СЕТ СН'!$F$23</f>
        <v>-578.75</v>
      </c>
      <c r="Y312" s="37">
        <f>SUMIFS(СВЦЭМ!$I$34:$I$777,СВЦЭМ!$A$34:$A$777,$A312,СВЦЭМ!$B$34:$B$777,Y$296)+'СЕТ СН'!$F$13-'СЕТ СН'!$F$23</f>
        <v>-578.75</v>
      </c>
    </row>
    <row r="313" spans="1:25" ht="15.75" x14ac:dyDescent="0.2">
      <c r="A313" s="36">
        <f t="shared" si="8"/>
        <v>42752</v>
      </c>
      <c r="B313" s="37">
        <f>SUMIFS(СВЦЭМ!$I$34:$I$777,СВЦЭМ!$A$34:$A$777,$A313,СВЦЭМ!$B$34:$B$777,B$296)+'СЕТ СН'!$F$13-'СЕТ СН'!$F$23</f>
        <v>-578.75</v>
      </c>
      <c r="C313" s="37">
        <f>SUMIFS(СВЦЭМ!$I$34:$I$777,СВЦЭМ!$A$34:$A$777,$A313,СВЦЭМ!$B$34:$B$777,C$296)+'СЕТ СН'!$F$13-'СЕТ СН'!$F$23</f>
        <v>-578.75</v>
      </c>
      <c r="D313" s="37">
        <f>SUMIFS(СВЦЭМ!$I$34:$I$777,СВЦЭМ!$A$34:$A$777,$A313,СВЦЭМ!$B$34:$B$777,D$296)+'СЕТ СН'!$F$13-'СЕТ СН'!$F$23</f>
        <v>-578.75</v>
      </c>
      <c r="E313" s="37">
        <f>SUMIFS(СВЦЭМ!$I$34:$I$777,СВЦЭМ!$A$34:$A$777,$A313,СВЦЭМ!$B$34:$B$777,E$296)+'СЕТ СН'!$F$13-'СЕТ СН'!$F$23</f>
        <v>-578.75</v>
      </c>
      <c r="F313" s="37">
        <f>SUMIFS(СВЦЭМ!$I$34:$I$777,СВЦЭМ!$A$34:$A$777,$A313,СВЦЭМ!$B$34:$B$777,F$296)+'СЕТ СН'!$F$13-'СЕТ СН'!$F$23</f>
        <v>-578.75</v>
      </c>
      <c r="G313" s="37">
        <f>SUMIFS(СВЦЭМ!$I$34:$I$777,СВЦЭМ!$A$34:$A$777,$A313,СВЦЭМ!$B$34:$B$777,G$296)+'СЕТ СН'!$F$13-'СЕТ СН'!$F$23</f>
        <v>-578.75</v>
      </c>
      <c r="H313" s="37">
        <f>SUMIFS(СВЦЭМ!$I$34:$I$777,СВЦЭМ!$A$34:$A$777,$A313,СВЦЭМ!$B$34:$B$777,H$296)+'СЕТ СН'!$F$13-'СЕТ СН'!$F$23</f>
        <v>-578.75</v>
      </c>
      <c r="I313" s="37">
        <f>SUMIFS(СВЦЭМ!$I$34:$I$777,СВЦЭМ!$A$34:$A$777,$A313,СВЦЭМ!$B$34:$B$777,I$296)+'СЕТ СН'!$F$13-'СЕТ СН'!$F$23</f>
        <v>-578.75</v>
      </c>
      <c r="J313" s="37">
        <f>SUMIFS(СВЦЭМ!$I$34:$I$777,СВЦЭМ!$A$34:$A$777,$A313,СВЦЭМ!$B$34:$B$777,J$296)+'СЕТ СН'!$F$13-'СЕТ СН'!$F$23</f>
        <v>-578.75</v>
      </c>
      <c r="K313" s="37">
        <f>SUMIFS(СВЦЭМ!$I$34:$I$777,СВЦЭМ!$A$34:$A$777,$A313,СВЦЭМ!$B$34:$B$777,K$296)+'СЕТ СН'!$F$13-'СЕТ СН'!$F$23</f>
        <v>-578.75</v>
      </c>
      <c r="L313" s="37">
        <f>SUMIFS(СВЦЭМ!$I$34:$I$777,СВЦЭМ!$A$34:$A$777,$A313,СВЦЭМ!$B$34:$B$777,L$296)+'СЕТ СН'!$F$13-'СЕТ СН'!$F$23</f>
        <v>-578.75</v>
      </c>
      <c r="M313" s="37">
        <f>SUMIFS(СВЦЭМ!$I$34:$I$777,СВЦЭМ!$A$34:$A$777,$A313,СВЦЭМ!$B$34:$B$777,M$296)+'СЕТ СН'!$F$13-'СЕТ СН'!$F$23</f>
        <v>-578.75</v>
      </c>
      <c r="N313" s="37">
        <f>SUMIFS(СВЦЭМ!$I$34:$I$777,СВЦЭМ!$A$34:$A$777,$A313,СВЦЭМ!$B$34:$B$777,N$296)+'СЕТ СН'!$F$13-'СЕТ СН'!$F$23</f>
        <v>-578.75</v>
      </c>
      <c r="O313" s="37">
        <f>SUMIFS(СВЦЭМ!$I$34:$I$777,СВЦЭМ!$A$34:$A$777,$A313,СВЦЭМ!$B$34:$B$777,O$296)+'СЕТ СН'!$F$13-'СЕТ СН'!$F$23</f>
        <v>-578.75</v>
      </c>
      <c r="P313" s="37">
        <f>SUMIFS(СВЦЭМ!$I$34:$I$777,СВЦЭМ!$A$34:$A$777,$A313,СВЦЭМ!$B$34:$B$777,P$296)+'СЕТ СН'!$F$13-'СЕТ СН'!$F$23</f>
        <v>-578.75</v>
      </c>
      <c r="Q313" s="37">
        <f>SUMIFS(СВЦЭМ!$I$34:$I$777,СВЦЭМ!$A$34:$A$777,$A313,СВЦЭМ!$B$34:$B$777,Q$296)+'СЕТ СН'!$F$13-'СЕТ СН'!$F$23</f>
        <v>-578.75</v>
      </c>
      <c r="R313" s="37">
        <f>SUMIFS(СВЦЭМ!$I$34:$I$777,СВЦЭМ!$A$34:$A$777,$A313,СВЦЭМ!$B$34:$B$777,R$296)+'СЕТ СН'!$F$13-'СЕТ СН'!$F$23</f>
        <v>-578.75</v>
      </c>
      <c r="S313" s="37">
        <f>SUMIFS(СВЦЭМ!$I$34:$I$777,СВЦЭМ!$A$34:$A$777,$A313,СВЦЭМ!$B$34:$B$777,S$296)+'СЕТ СН'!$F$13-'СЕТ СН'!$F$23</f>
        <v>-578.75</v>
      </c>
      <c r="T313" s="37">
        <f>SUMIFS(СВЦЭМ!$I$34:$I$777,СВЦЭМ!$A$34:$A$777,$A313,СВЦЭМ!$B$34:$B$777,T$296)+'СЕТ СН'!$F$13-'СЕТ СН'!$F$23</f>
        <v>-578.75</v>
      </c>
      <c r="U313" s="37">
        <f>SUMIFS(СВЦЭМ!$I$34:$I$777,СВЦЭМ!$A$34:$A$777,$A313,СВЦЭМ!$B$34:$B$777,U$296)+'СЕТ СН'!$F$13-'СЕТ СН'!$F$23</f>
        <v>-578.75</v>
      </c>
      <c r="V313" s="37">
        <f>SUMIFS(СВЦЭМ!$I$34:$I$777,СВЦЭМ!$A$34:$A$777,$A313,СВЦЭМ!$B$34:$B$777,V$296)+'СЕТ СН'!$F$13-'СЕТ СН'!$F$23</f>
        <v>-578.75</v>
      </c>
      <c r="W313" s="37">
        <f>SUMIFS(СВЦЭМ!$I$34:$I$777,СВЦЭМ!$A$34:$A$777,$A313,СВЦЭМ!$B$34:$B$777,W$296)+'СЕТ СН'!$F$13-'СЕТ СН'!$F$23</f>
        <v>-578.75</v>
      </c>
      <c r="X313" s="37">
        <f>SUMIFS(СВЦЭМ!$I$34:$I$777,СВЦЭМ!$A$34:$A$777,$A313,СВЦЭМ!$B$34:$B$777,X$296)+'СЕТ СН'!$F$13-'СЕТ СН'!$F$23</f>
        <v>-578.75</v>
      </c>
      <c r="Y313" s="37">
        <f>SUMIFS(СВЦЭМ!$I$34:$I$777,СВЦЭМ!$A$34:$A$777,$A313,СВЦЭМ!$B$34:$B$777,Y$296)+'СЕТ СН'!$F$13-'СЕТ СН'!$F$23</f>
        <v>-578.75</v>
      </c>
    </row>
    <row r="314" spans="1:25" ht="15.75" x14ac:dyDescent="0.2">
      <c r="A314" s="36">
        <f t="shared" si="8"/>
        <v>42753</v>
      </c>
      <c r="B314" s="37">
        <f>SUMIFS(СВЦЭМ!$I$34:$I$777,СВЦЭМ!$A$34:$A$777,$A314,СВЦЭМ!$B$34:$B$777,B$296)+'СЕТ СН'!$F$13-'СЕТ СН'!$F$23</f>
        <v>-578.75</v>
      </c>
      <c r="C314" s="37">
        <f>SUMIFS(СВЦЭМ!$I$34:$I$777,СВЦЭМ!$A$34:$A$777,$A314,СВЦЭМ!$B$34:$B$777,C$296)+'СЕТ СН'!$F$13-'СЕТ СН'!$F$23</f>
        <v>-578.75</v>
      </c>
      <c r="D314" s="37">
        <f>SUMIFS(СВЦЭМ!$I$34:$I$777,СВЦЭМ!$A$34:$A$777,$A314,СВЦЭМ!$B$34:$B$777,D$296)+'СЕТ СН'!$F$13-'СЕТ СН'!$F$23</f>
        <v>-578.75</v>
      </c>
      <c r="E314" s="37">
        <f>SUMIFS(СВЦЭМ!$I$34:$I$777,СВЦЭМ!$A$34:$A$777,$A314,СВЦЭМ!$B$34:$B$777,E$296)+'СЕТ СН'!$F$13-'СЕТ СН'!$F$23</f>
        <v>-578.75</v>
      </c>
      <c r="F314" s="37">
        <f>SUMIFS(СВЦЭМ!$I$34:$I$777,СВЦЭМ!$A$34:$A$777,$A314,СВЦЭМ!$B$34:$B$777,F$296)+'СЕТ СН'!$F$13-'СЕТ СН'!$F$23</f>
        <v>-578.75</v>
      </c>
      <c r="G314" s="37">
        <f>SUMIFS(СВЦЭМ!$I$34:$I$777,СВЦЭМ!$A$34:$A$777,$A314,СВЦЭМ!$B$34:$B$777,G$296)+'СЕТ СН'!$F$13-'СЕТ СН'!$F$23</f>
        <v>-578.75</v>
      </c>
      <c r="H314" s="37">
        <f>SUMIFS(СВЦЭМ!$I$34:$I$777,СВЦЭМ!$A$34:$A$777,$A314,СВЦЭМ!$B$34:$B$777,H$296)+'СЕТ СН'!$F$13-'СЕТ СН'!$F$23</f>
        <v>-578.75</v>
      </c>
      <c r="I314" s="37">
        <f>SUMIFS(СВЦЭМ!$I$34:$I$777,СВЦЭМ!$A$34:$A$777,$A314,СВЦЭМ!$B$34:$B$777,I$296)+'СЕТ СН'!$F$13-'СЕТ СН'!$F$23</f>
        <v>-578.75</v>
      </c>
      <c r="J314" s="37">
        <f>SUMIFS(СВЦЭМ!$I$34:$I$777,СВЦЭМ!$A$34:$A$777,$A314,СВЦЭМ!$B$34:$B$777,J$296)+'СЕТ СН'!$F$13-'СЕТ СН'!$F$23</f>
        <v>-578.75</v>
      </c>
      <c r="K314" s="37">
        <f>SUMIFS(СВЦЭМ!$I$34:$I$777,СВЦЭМ!$A$34:$A$777,$A314,СВЦЭМ!$B$34:$B$777,K$296)+'СЕТ СН'!$F$13-'СЕТ СН'!$F$23</f>
        <v>-578.75</v>
      </c>
      <c r="L314" s="37">
        <f>SUMIFS(СВЦЭМ!$I$34:$I$777,СВЦЭМ!$A$34:$A$777,$A314,СВЦЭМ!$B$34:$B$777,L$296)+'СЕТ СН'!$F$13-'СЕТ СН'!$F$23</f>
        <v>-578.75</v>
      </c>
      <c r="M314" s="37">
        <f>SUMIFS(СВЦЭМ!$I$34:$I$777,СВЦЭМ!$A$34:$A$777,$A314,СВЦЭМ!$B$34:$B$777,M$296)+'СЕТ СН'!$F$13-'СЕТ СН'!$F$23</f>
        <v>-578.75</v>
      </c>
      <c r="N314" s="37">
        <f>SUMIFS(СВЦЭМ!$I$34:$I$777,СВЦЭМ!$A$34:$A$777,$A314,СВЦЭМ!$B$34:$B$777,N$296)+'СЕТ СН'!$F$13-'СЕТ СН'!$F$23</f>
        <v>-578.75</v>
      </c>
      <c r="O314" s="37">
        <f>SUMIFS(СВЦЭМ!$I$34:$I$777,СВЦЭМ!$A$34:$A$777,$A314,СВЦЭМ!$B$34:$B$777,O$296)+'СЕТ СН'!$F$13-'СЕТ СН'!$F$23</f>
        <v>-578.75</v>
      </c>
      <c r="P314" s="37">
        <f>SUMIFS(СВЦЭМ!$I$34:$I$777,СВЦЭМ!$A$34:$A$777,$A314,СВЦЭМ!$B$34:$B$777,P$296)+'СЕТ СН'!$F$13-'СЕТ СН'!$F$23</f>
        <v>-578.75</v>
      </c>
      <c r="Q314" s="37">
        <f>SUMIFS(СВЦЭМ!$I$34:$I$777,СВЦЭМ!$A$34:$A$777,$A314,СВЦЭМ!$B$34:$B$777,Q$296)+'СЕТ СН'!$F$13-'СЕТ СН'!$F$23</f>
        <v>-578.75</v>
      </c>
      <c r="R314" s="37">
        <f>SUMIFS(СВЦЭМ!$I$34:$I$777,СВЦЭМ!$A$34:$A$777,$A314,СВЦЭМ!$B$34:$B$777,R$296)+'СЕТ СН'!$F$13-'СЕТ СН'!$F$23</f>
        <v>-578.75</v>
      </c>
      <c r="S314" s="37">
        <f>SUMIFS(СВЦЭМ!$I$34:$I$777,СВЦЭМ!$A$34:$A$777,$A314,СВЦЭМ!$B$34:$B$777,S$296)+'СЕТ СН'!$F$13-'СЕТ СН'!$F$23</f>
        <v>-578.75</v>
      </c>
      <c r="T314" s="37">
        <f>SUMIFS(СВЦЭМ!$I$34:$I$777,СВЦЭМ!$A$34:$A$777,$A314,СВЦЭМ!$B$34:$B$777,T$296)+'СЕТ СН'!$F$13-'СЕТ СН'!$F$23</f>
        <v>-578.75</v>
      </c>
      <c r="U314" s="37">
        <f>SUMIFS(СВЦЭМ!$I$34:$I$777,СВЦЭМ!$A$34:$A$777,$A314,СВЦЭМ!$B$34:$B$777,U$296)+'СЕТ СН'!$F$13-'СЕТ СН'!$F$23</f>
        <v>-578.75</v>
      </c>
      <c r="V314" s="37">
        <f>SUMIFS(СВЦЭМ!$I$34:$I$777,СВЦЭМ!$A$34:$A$777,$A314,СВЦЭМ!$B$34:$B$777,V$296)+'СЕТ СН'!$F$13-'СЕТ СН'!$F$23</f>
        <v>-578.75</v>
      </c>
      <c r="W314" s="37">
        <f>SUMIFS(СВЦЭМ!$I$34:$I$777,СВЦЭМ!$A$34:$A$777,$A314,СВЦЭМ!$B$34:$B$777,W$296)+'СЕТ СН'!$F$13-'СЕТ СН'!$F$23</f>
        <v>-578.75</v>
      </c>
      <c r="X314" s="37">
        <f>SUMIFS(СВЦЭМ!$I$34:$I$777,СВЦЭМ!$A$34:$A$777,$A314,СВЦЭМ!$B$34:$B$777,X$296)+'СЕТ СН'!$F$13-'СЕТ СН'!$F$23</f>
        <v>-578.75</v>
      </c>
      <c r="Y314" s="37">
        <f>SUMIFS(СВЦЭМ!$I$34:$I$777,СВЦЭМ!$A$34:$A$777,$A314,СВЦЭМ!$B$34:$B$777,Y$296)+'СЕТ СН'!$F$13-'СЕТ СН'!$F$23</f>
        <v>-578.75</v>
      </c>
    </row>
    <row r="315" spans="1:25" ht="15.75" x14ac:dyDescent="0.2">
      <c r="A315" s="36">
        <f t="shared" si="8"/>
        <v>42754</v>
      </c>
      <c r="B315" s="37">
        <f>SUMIFS(СВЦЭМ!$I$34:$I$777,СВЦЭМ!$A$34:$A$777,$A315,СВЦЭМ!$B$34:$B$777,B$296)+'СЕТ СН'!$F$13-'СЕТ СН'!$F$23</f>
        <v>-578.75</v>
      </c>
      <c r="C315" s="37">
        <f>SUMIFS(СВЦЭМ!$I$34:$I$777,СВЦЭМ!$A$34:$A$777,$A315,СВЦЭМ!$B$34:$B$777,C$296)+'СЕТ СН'!$F$13-'СЕТ СН'!$F$23</f>
        <v>-578.75</v>
      </c>
      <c r="D315" s="37">
        <f>SUMIFS(СВЦЭМ!$I$34:$I$777,СВЦЭМ!$A$34:$A$777,$A315,СВЦЭМ!$B$34:$B$777,D$296)+'СЕТ СН'!$F$13-'СЕТ СН'!$F$23</f>
        <v>-578.75</v>
      </c>
      <c r="E315" s="37">
        <f>SUMIFS(СВЦЭМ!$I$34:$I$777,СВЦЭМ!$A$34:$A$777,$A315,СВЦЭМ!$B$34:$B$777,E$296)+'СЕТ СН'!$F$13-'СЕТ СН'!$F$23</f>
        <v>-578.75</v>
      </c>
      <c r="F315" s="37">
        <f>SUMIFS(СВЦЭМ!$I$34:$I$777,СВЦЭМ!$A$34:$A$777,$A315,СВЦЭМ!$B$34:$B$777,F$296)+'СЕТ СН'!$F$13-'СЕТ СН'!$F$23</f>
        <v>-578.75</v>
      </c>
      <c r="G315" s="37">
        <f>SUMIFS(СВЦЭМ!$I$34:$I$777,СВЦЭМ!$A$34:$A$777,$A315,СВЦЭМ!$B$34:$B$777,G$296)+'СЕТ СН'!$F$13-'СЕТ СН'!$F$23</f>
        <v>-578.75</v>
      </c>
      <c r="H315" s="37">
        <f>SUMIFS(СВЦЭМ!$I$34:$I$777,СВЦЭМ!$A$34:$A$777,$A315,СВЦЭМ!$B$34:$B$777,H$296)+'СЕТ СН'!$F$13-'СЕТ СН'!$F$23</f>
        <v>-578.75</v>
      </c>
      <c r="I315" s="37">
        <f>SUMIFS(СВЦЭМ!$I$34:$I$777,СВЦЭМ!$A$34:$A$777,$A315,СВЦЭМ!$B$34:$B$777,I$296)+'СЕТ СН'!$F$13-'СЕТ СН'!$F$23</f>
        <v>-578.75</v>
      </c>
      <c r="J315" s="37">
        <f>SUMIFS(СВЦЭМ!$I$34:$I$777,СВЦЭМ!$A$34:$A$777,$A315,СВЦЭМ!$B$34:$B$777,J$296)+'СЕТ СН'!$F$13-'СЕТ СН'!$F$23</f>
        <v>-578.75</v>
      </c>
      <c r="K315" s="37">
        <f>SUMIFS(СВЦЭМ!$I$34:$I$777,СВЦЭМ!$A$34:$A$777,$A315,СВЦЭМ!$B$34:$B$777,K$296)+'СЕТ СН'!$F$13-'СЕТ СН'!$F$23</f>
        <v>-578.75</v>
      </c>
      <c r="L315" s="37">
        <f>SUMIFS(СВЦЭМ!$I$34:$I$777,СВЦЭМ!$A$34:$A$777,$A315,СВЦЭМ!$B$34:$B$777,L$296)+'СЕТ СН'!$F$13-'СЕТ СН'!$F$23</f>
        <v>-578.75</v>
      </c>
      <c r="M315" s="37">
        <f>SUMIFS(СВЦЭМ!$I$34:$I$777,СВЦЭМ!$A$34:$A$777,$A315,СВЦЭМ!$B$34:$B$777,M$296)+'СЕТ СН'!$F$13-'СЕТ СН'!$F$23</f>
        <v>-578.75</v>
      </c>
      <c r="N315" s="37">
        <f>SUMIFS(СВЦЭМ!$I$34:$I$777,СВЦЭМ!$A$34:$A$777,$A315,СВЦЭМ!$B$34:$B$777,N$296)+'СЕТ СН'!$F$13-'СЕТ СН'!$F$23</f>
        <v>-578.75</v>
      </c>
      <c r="O315" s="37">
        <f>SUMIFS(СВЦЭМ!$I$34:$I$777,СВЦЭМ!$A$34:$A$777,$A315,СВЦЭМ!$B$34:$B$777,O$296)+'СЕТ СН'!$F$13-'СЕТ СН'!$F$23</f>
        <v>-578.75</v>
      </c>
      <c r="P315" s="37">
        <f>SUMIFS(СВЦЭМ!$I$34:$I$777,СВЦЭМ!$A$34:$A$777,$A315,СВЦЭМ!$B$34:$B$777,P$296)+'СЕТ СН'!$F$13-'СЕТ СН'!$F$23</f>
        <v>-578.75</v>
      </c>
      <c r="Q315" s="37">
        <f>SUMIFS(СВЦЭМ!$I$34:$I$777,СВЦЭМ!$A$34:$A$777,$A315,СВЦЭМ!$B$34:$B$777,Q$296)+'СЕТ СН'!$F$13-'СЕТ СН'!$F$23</f>
        <v>-578.75</v>
      </c>
      <c r="R315" s="37">
        <f>SUMIFS(СВЦЭМ!$I$34:$I$777,СВЦЭМ!$A$34:$A$777,$A315,СВЦЭМ!$B$34:$B$777,R$296)+'СЕТ СН'!$F$13-'СЕТ СН'!$F$23</f>
        <v>-578.75</v>
      </c>
      <c r="S315" s="37">
        <f>SUMIFS(СВЦЭМ!$I$34:$I$777,СВЦЭМ!$A$34:$A$777,$A315,СВЦЭМ!$B$34:$B$777,S$296)+'СЕТ СН'!$F$13-'СЕТ СН'!$F$23</f>
        <v>-578.75</v>
      </c>
      <c r="T315" s="37">
        <f>SUMIFS(СВЦЭМ!$I$34:$I$777,СВЦЭМ!$A$34:$A$777,$A315,СВЦЭМ!$B$34:$B$777,T$296)+'СЕТ СН'!$F$13-'СЕТ СН'!$F$23</f>
        <v>-578.75</v>
      </c>
      <c r="U315" s="37">
        <f>SUMIFS(СВЦЭМ!$I$34:$I$777,СВЦЭМ!$A$34:$A$777,$A315,СВЦЭМ!$B$34:$B$777,U$296)+'СЕТ СН'!$F$13-'СЕТ СН'!$F$23</f>
        <v>-578.75</v>
      </c>
      <c r="V315" s="37">
        <f>SUMIFS(СВЦЭМ!$I$34:$I$777,СВЦЭМ!$A$34:$A$777,$A315,СВЦЭМ!$B$34:$B$777,V$296)+'СЕТ СН'!$F$13-'СЕТ СН'!$F$23</f>
        <v>-578.75</v>
      </c>
      <c r="W315" s="37">
        <f>SUMIFS(СВЦЭМ!$I$34:$I$777,СВЦЭМ!$A$34:$A$777,$A315,СВЦЭМ!$B$34:$B$777,W$296)+'СЕТ СН'!$F$13-'СЕТ СН'!$F$23</f>
        <v>-578.75</v>
      </c>
      <c r="X315" s="37">
        <f>SUMIFS(СВЦЭМ!$I$34:$I$777,СВЦЭМ!$A$34:$A$777,$A315,СВЦЭМ!$B$34:$B$777,X$296)+'СЕТ СН'!$F$13-'СЕТ СН'!$F$23</f>
        <v>-578.75</v>
      </c>
      <c r="Y315" s="37">
        <f>SUMIFS(СВЦЭМ!$I$34:$I$777,СВЦЭМ!$A$34:$A$777,$A315,СВЦЭМ!$B$34:$B$777,Y$296)+'СЕТ СН'!$F$13-'СЕТ СН'!$F$23</f>
        <v>-578.75</v>
      </c>
    </row>
    <row r="316" spans="1:25" ht="15.75" x14ac:dyDescent="0.2">
      <c r="A316" s="36">
        <f t="shared" si="8"/>
        <v>42755</v>
      </c>
      <c r="B316" s="37">
        <f>SUMIFS(СВЦЭМ!$I$34:$I$777,СВЦЭМ!$A$34:$A$777,$A316,СВЦЭМ!$B$34:$B$777,B$296)+'СЕТ СН'!$F$13-'СЕТ СН'!$F$23</f>
        <v>-578.75</v>
      </c>
      <c r="C316" s="37">
        <f>SUMIFS(СВЦЭМ!$I$34:$I$777,СВЦЭМ!$A$34:$A$777,$A316,СВЦЭМ!$B$34:$B$777,C$296)+'СЕТ СН'!$F$13-'СЕТ СН'!$F$23</f>
        <v>-578.75</v>
      </c>
      <c r="D316" s="37">
        <f>SUMIFS(СВЦЭМ!$I$34:$I$777,СВЦЭМ!$A$34:$A$777,$A316,СВЦЭМ!$B$34:$B$777,D$296)+'СЕТ СН'!$F$13-'СЕТ СН'!$F$23</f>
        <v>-578.75</v>
      </c>
      <c r="E316" s="37">
        <f>SUMIFS(СВЦЭМ!$I$34:$I$777,СВЦЭМ!$A$34:$A$777,$A316,СВЦЭМ!$B$34:$B$777,E$296)+'СЕТ СН'!$F$13-'СЕТ СН'!$F$23</f>
        <v>-578.75</v>
      </c>
      <c r="F316" s="37">
        <f>SUMIFS(СВЦЭМ!$I$34:$I$777,СВЦЭМ!$A$34:$A$777,$A316,СВЦЭМ!$B$34:$B$777,F$296)+'СЕТ СН'!$F$13-'СЕТ СН'!$F$23</f>
        <v>-578.75</v>
      </c>
      <c r="G316" s="37">
        <f>SUMIFS(СВЦЭМ!$I$34:$I$777,СВЦЭМ!$A$34:$A$777,$A316,СВЦЭМ!$B$34:$B$777,G$296)+'СЕТ СН'!$F$13-'СЕТ СН'!$F$23</f>
        <v>-578.75</v>
      </c>
      <c r="H316" s="37">
        <f>SUMIFS(СВЦЭМ!$I$34:$I$777,СВЦЭМ!$A$34:$A$777,$A316,СВЦЭМ!$B$34:$B$777,H$296)+'СЕТ СН'!$F$13-'СЕТ СН'!$F$23</f>
        <v>-578.75</v>
      </c>
      <c r="I316" s="37">
        <f>SUMIFS(СВЦЭМ!$I$34:$I$777,СВЦЭМ!$A$34:$A$777,$A316,СВЦЭМ!$B$34:$B$777,I$296)+'СЕТ СН'!$F$13-'СЕТ СН'!$F$23</f>
        <v>-578.75</v>
      </c>
      <c r="J316" s="37">
        <f>SUMIFS(СВЦЭМ!$I$34:$I$777,СВЦЭМ!$A$34:$A$777,$A316,СВЦЭМ!$B$34:$B$777,J$296)+'СЕТ СН'!$F$13-'СЕТ СН'!$F$23</f>
        <v>-578.75</v>
      </c>
      <c r="K316" s="37">
        <f>SUMIFS(СВЦЭМ!$I$34:$I$777,СВЦЭМ!$A$34:$A$777,$A316,СВЦЭМ!$B$34:$B$777,K$296)+'СЕТ СН'!$F$13-'СЕТ СН'!$F$23</f>
        <v>-578.75</v>
      </c>
      <c r="L316" s="37">
        <f>SUMIFS(СВЦЭМ!$I$34:$I$777,СВЦЭМ!$A$34:$A$777,$A316,СВЦЭМ!$B$34:$B$777,L$296)+'СЕТ СН'!$F$13-'СЕТ СН'!$F$23</f>
        <v>-578.75</v>
      </c>
      <c r="M316" s="37">
        <f>SUMIFS(СВЦЭМ!$I$34:$I$777,СВЦЭМ!$A$34:$A$777,$A316,СВЦЭМ!$B$34:$B$777,M$296)+'СЕТ СН'!$F$13-'СЕТ СН'!$F$23</f>
        <v>-578.75</v>
      </c>
      <c r="N316" s="37">
        <f>SUMIFS(СВЦЭМ!$I$34:$I$777,СВЦЭМ!$A$34:$A$777,$A316,СВЦЭМ!$B$34:$B$777,N$296)+'СЕТ СН'!$F$13-'СЕТ СН'!$F$23</f>
        <v>-578.75</v>
      </c>
      <c r="O316" s="37">
        <f>SUMIFS(СВЦЭМ!$I$34:$I$777,СВЦЭМ!$A$34:$A$777,$A316,СВЦЭМ!$B$34:$B$777,O$296)+'СЕТ СН'!$F$13-'СЕТ СН'!$F$23</f>
        <v>-578.75</v>
      </c>
      <c r="P316" s="37">
        <f>SUMIFS(СВЦЭМ!$I$34:$I$777,СВЦЭМ!$A$34:$A$777,$A316,СВЦЭМ!$B$34:$B$777,P$296)+'СЕТ СН'!$F$13-'СЕТ СН'!$F$23</f>
        <v>-578.75</v>
      </c>
      <c r="Q316" s="37">
        <f>SUMIFS(СВЦЭМ!$I$34:$I$777,СВЦЭМ!$A$34:$A$777,$A316,СВЦЭМ!$B$34:$B$777,Q$296)+'СЕТ СН'!$F$13-'СЕТ СН'!$F$23</f>
        <v>-578.75</v>
      </c>
      <c r="R316" s="37">
        <f>SUMIFS(СВЦЭМ!$I$34:$I$777,СВЦЭМ!$A$34:$A$777,$A316,СВЦЭМ!$B$34:$B$777,R$296)+'СЕТ СН'!$F$13-'СЕТ СН'!$F$23</f>
        <v>-578.75</v>
      </c>
      <c r="S316" s="37">
        <f>SUMIFS(СВЦЭМ!$I$34:$I$777,СВЦЭМ!$A$34:$A$777,$A316,СВЦЭМ!$B$34:$B$777,S$296)+'СЕТ СН'!$F$13-'СЕТ СН'!$F$23</f>
        <v>-578.75</v>
      </c>
      <c r="T316" s="37">
        <f>SUMIFS(СВЦЭМ!$I$34:$I$777,СВЦЭМ!$A$34:$A$777,$A316,СВЦЭМ!$B$34:$B$777,T$296)+'СЕТ СН'!$F$13-'СЕТ СН'!$F$23</f>
        <v>-578.75</v>
      </c>
      <c r="U316" s="37">
        <f>SUMIFS(СВЦЭМ!$I$34:$I$777,СВЦЭМ!$A$34:$A$777,$A316,СВЦЭМ!$B$34:$B$777,U$296)+'СЕТ СН'!$F$13-'СЕТ СН'!$F$23</f>
        <v>-578.75</v>
      </c>
      <c r="V316" s="37">
        <f>SUMIFS(СВЦЭМ!$I$34:$I$777,СВЦЭМ!$A$34:$A$777,$A316,СВЦЭМ!$B$34:$B$777,V$296)+'СЕТ СН'!$F$13-'СЕТ СН'!$F$23</f>
        <v>-578.75</v>
      </c>
      <c r="W316" s="37">
        <f>SUMIFS(СВЦЭМ!$I$34:$I$777,СВЦЭМ!$A$34:$A$777,$A316,СВЦЭМ!$B$34:$B$777,W$296)+'СЕТ СН'!$F$13-'СЕТ СН'!$F$23</f>
        <v>-578.75</v>
      </c>
      <c r="X316" s="37">
        <f>SUMIFS(СВЦЭМ!$I$34:$I$777,СВЦЭМ!$A$34:$A$777,$A316,СВЦЭМ!$B$34:$B$777,X$296)+'СЕТ СН'!$F$13-'СЕТ СН'!$F$23</f>
        <v>-578.75</v>
      </c>
      <c r="Y316" s="37">
        <f>SUMIFS(СВЦЭМ!$I$34:$I$777,СВЦЭМ!$A$34:$A$777,$A316,СВЦЭМ!$B$34:$B$777,Y$296)+'СЕТ СН'!$F$13-'СЕТ СН'!$F$23</f>
        <v>-578.75</v>
      </c>
    </row>
    <row r="317" spans="1:25" ht="15.75" x14ac:dyDescent="0.2">
      <c r="A317" s="36">
        <f t="shared" si="8"/>
        <v>42756</v>
      </c>
      <c r="B317" s="37">
        <f>SUMIFS(СВЦЭМ!$I$34:$I$777,СВЦЭМ!$A$34:$A$777,$A317,СВЦЭМ!$B$34:$B$777,B$296)+'СЕТ СН'!$F$13-'СЕТ СН'!$F$23</f>
        <v>-578.75</v>
      </c>
      <c r="C317" s="37">
        <f>SUMIFS(СВЦЭМ!$I$34:$I$777,СВЦЭМ!$A$34:$A$777,$A317,СВЦЭМ!$B$34:$B$777,C$296)+'СЕТ СН'!$F$13-'СЕТ СН'!$F$23</f>
        <v>-578.75</v>
      </c>
      <c r="D317" s="37">
        <f>SUMIFS(СВЦЭМ!$I$34:$I$777,СВЦЭМ!$A$34:$A$777,$A317,СВЦЭМ!$B$34:$B$777,D$296)+'СЕТ СН'!$F$13-'СЕТ СН'!$F$23</f>
        <v>-578.75</v>
      </c>
      <c r="E317" s="37">
        <f>SUMIFS(СВЦЭМ!$I$34:$I$777,СВЦЭМ!$A$34:$A$777,$A317,СВЦЭМ!$B$34:$B$777,E$296)+'СЕТ СН'!$F$13-'СЕТ СН'!$F$23</f>
        <v>-578.75</v>
      </c>
      <c r="F317" s="37">
        <f>SUMIFS(СВЦЭМ!$I$34:$I$777,СВЦЭМ!$A$34:$A$777,$A317,СВЦЭМ!$B$34:$B$777,F$296)+'СЕТ СН'!$F$13-'СЕТ СН'!$F$23</f>
        <v>-578.75</v>
      </c>
      <c r="G317" s="37">
        <f>SUMIFS(СВЦЭМ!$I$34:$I$777,СВЦЭМ!$A$34:$A$777,$A317,СВЦЭМ!$B$34:$B$777,G$296)+'СЕТ СН'!$F$13-'СЕТ СН'!$F$23</f>
        <v>-578.75</v>
      </c>
      <c r="H317" s="37">
        <f>SUMIFS(СВЦЭМ!$I$34:$I$777,СВЦЭМ!$A$34:$A$777,$A317,СВЦЭМ!$B$34:$B$777,H$296)+'СЕТ СН'!$F$13-'СЕТ СН'!$F$23</f>
        <v>-578.75</v>
      </c>
      <c r="I317" s="37">
        <f>SUMIFS(СВЦЭМ!$I$34:$I$777,СВЦЭМ!$A$34:$A$777,$A317,СВЦЭМ!$B$34:$B$777,I$296)+'СЕТ СН'!$F$13-'СЕТ СН'!$F$23</f>
        <v>-578.75</v>
      </c>
      <c r="J317" s="37">
        <f>SUMIFS(СВЦЭМ!$I$34:$I$777,СВЦЭМ!$A$34:$A$777,$A317,СВЦЭМ!$B$34:$B$777,J$296)+'СЕТ СН'!$F$13-'СЕТ СН'!$F$23</f>
        <v>-578.75</v>
      </c>
      <c r="K317" s="37">
        <f>SUMIFS(СВЦЭМ!$I$34:$I$777,СВЦЭМ!$A$34:$A$777,$A317,СВЦЭМ!$B$34:$B$777,K$296)+'СЕТ СН'!$F$13-'СЕТ СН'!$F$23</f>
        <v>-578.75</v>
      </c>
      <c r="L317" s="37">
        <f>SUMIFS(СВЦЭМ!$I$34:$I$777,СВЦЭМ!$A$34:$A$777,$A317,СВЦЭМ!$B$34:$B$777,L$296)+'СЕТ СН'!$F$13-'СЕТ СН'!$F$23</f>
        <v>-578.75</v>
      </c>
      <c r="M317" s="37">
        <f>SUMIFS(СВЦЭМ!$I$34:$I$777,СВЦЭМ!$A$34:$A$777,$A317,СВЦЭМ!$B$34:$B$777,M$296)+'СЕТ СН'!$F$13-'СЕТ СН'!$F$23</f>
        <v>-578.75</v>
      </c>
      <c r="N317" s="37">
        <f>SUMIFS(СВЦЭМ!$I$34:$I$777,СВЦЭМ!$A$34:$A$777,$A317,СВЦЭМ!$B$34:$B$777,N$296)+'СЕТ СН'!$F$13-'СЕТ СН'!$F$23</f>
        <v>-578.75</v>
      </c>
      <c r="O317" s="37">
        <f>SUMIFS(СВЦЭМ!$I$34:$I$777,СВЦЭМ!$A$34:$A$777,$A317,СВЦЭМ!$B$34:$B$777,O$296)+'СЕТ СН'!$F$13-'СЕТ СН'!$F$23</f>
        <v>-578.75</v>
      </c>
      <c r="P317" s="37">
        <f>SUMIFS(СВЦЭМ!$I$34:$I$777,СВЦЭМ!$A$34:$A$777,$A317,СВЦЭМ!$B$34:$B$777,P$296)+'СЕТ СН'!$F$13-'СЕТ СН'!$F$23</f>
        <v>-578.75</v>
      </c>
      <c r="Q317" s="37">
        <f>SUMIFS(СВЦЭМ!$I$34:$I$777,СВЦЭМ!$A$34:$A$777,$A317,СВЦЭМ!$B$34:$B$777,Q$296)+'СЕТ СН'!$F$13-'СЕТ СН'!$F$23</f>
        <v>-578.75</v>
      </c>
      <c r="R317" s="37">
        <f>SUMIFS(СВЦЭМ!$I$34:$I$777,СВЦЭМ!$A$34:$A$777,$A317,СВЦЭМ!$B$34:$B$777,R$296)+'СЕТ СН'!$F$13-'СЕТ СН'!$F$23</f>
        <v>-578.75</v>
      </c>
      <c r="S317" s="37">
        <f>SUMIFS(СВЦЭМ!$I$34:$I$777,СВЦЭМ!$A$34:$A$777,$A317,СВЦЭМ!$B$34:$B$777,S$296)+'СЕТ СН'!$F$13-'СЕТ СН'!$F$23</f>
        <v>-578.75</v>
      </c>
      <c r="T317" s="37">
        <f>SUMIFS(СВЦЭМ!$I$34:$I$777,СВЦЭМ!$A$34:$A$777,$A317,СВЦЭМ!$B$34:$B$777,T$296)+'СЕТ СН'!$F$13-'СЕТ СН'!$F$23</f>
        <v>-578.75</v>
      </c>
      <c r="U317" s="37">
        <f>SUMIFS(СВЦЭМ!$I$34:$I$777,СВЦЭМ!$A$34:$A$777,$A317,СВЦЭМ!$B$34:$B$777,U$296)+'СЕТ СН'!$F$13-'СЕТ СН'!$F$23</f>
        <v>-578.75</v>
      </c>
      <c r="V317" s="37">
        <f>SUMIFS(СВЦЭМ!$I$34:$I$777,СВЦЭМ!$A$34:$A$777,$A317,СВЦЭМ!$B$34:$B$777,V$296)+'СЕТ СН'!$F$13-'СЕТ СН'!$F$23</f>
        <v>-578.75</v>
      </c>
      <c r="W317" s="37">
        <f>SUMIFS(СВЦЭМ!$I$34:$I$777,СВЦЭМ!$A$34:$A$777,$A317,СВЦЭМ!$B$34:$B$777,W$296)+'СЕТ СН'!$F$13-'СЕТ СН'!$F$23</f>
        <v>-578.75</v>
      </c>
      <c r="X317" s="37">
        <f>SUMIFS(СВЦЭМ!$I$34:$I$777,СВЦЭМ!$A$34:$A$777,$A317,СВЦЭМ!$B$34:$B$777,X$296)+'СЕТ СН'!$F$13-'СЕТ СН'!$F$23</f>
        <v>-578.75</v>
      </c>
      <c r="Y317" s="37">
        <f>SUMIFS(СВЦЭМ!$I$34:$I$777,СВЦЭМ!$A$34:$A$777,$A317,СВЦЭМ!$B$34:$B$777,Y$296)+'СЕТ СН'!$F$13-'СЕТ СН'!$F$23</f>
        <v>-578.75</v>
      </c>
    </row>
    <row r="318" spans="1:25" ht="15.75" x14ac:dyDescent="0.2">
      <c r="A318" s="36">
        <f t="shared" si="8"/>
        <v>42757</v>
      </c>
      <c r="B318" s="37">
        <f>SUMIFS(СВЦЭМ!$I$34:$I$777,СВЦЭМ!$A$34:$A$777,$A318,СВЦЭМ!$B$34:$B$777,B$296)+'СЕТ СН'!$F$13-'СЕТ СН'!$F$23</f>
        <v>-578.75</v>
      </c>
      <c r="C318" s="37">
        <f>SUMIFS(СВЦЭМ!$I$34:$I$777,СВЦЭМ!$A$34:$A$777,$A318,СВЦЭМ!$B$34:$B$777,C$296)+'СЕТ СН'!$F$13-'СЕТ СН'!$F$23</f>
        <v>-578.75</v>
      </c>
      <c r="D318" s="37">
        <f>SUMIFS(СВЦЭМ!$I$34:$I$777,СВЦЭМ!$A$34:$A$777,$A318,СВЦЭМ!$B$34:$B$777,D$296)+'СЕТ СН'!$F$13-'СЕТ СН'!$F$23</f>
        <v>-578.75</v>
      </c>
      <c r="E318" s="37">
        <f>SUMIFS(СВЦЭМ!$I$34:$I$777,СВЦЭМ!$A$34:$A$777,$A318,СВЦЭМ!$B$34:$B$777,E$296)+'СЕТ СН'!$F$13-'СЕТ СН'!$F$23</f>
        <v>-578.75</v>
      </c>
      <c r="F318" s="37">
        <f>SUMIFS(СВЦЭМ!$I$34:$I$777,СВЦЭМ!$A$34:$A$777,$A318,СВЦЭМ!$B$34:$B$777,F$296)+'СЕТ СН'!$F$13-'СЕТ СН'!$F$23</f>
        <v>-578.75</v>
      </c>
      <c r="G318" s="37">
        <f>SUMIFS(СВЦЭМ!$I$34:$I$777,СВЦЭМ!$A$34:$A$777,$A318,СВЦЭМ!$B$34:$B$777,G$296)+'СЕТ СН'!$F$13-'СЕТ СН'!$F$23</f>
        <v>-578.75</v>
      </c>
      <c r="H318" s="37">
        <f>SUMIFS(СВЦЭМ!$I$34:$I$777,СВЦЭМ!$A$34:$A$777,$A318,СВЦЭМ!$B$34:$B$777,H$296)+'СЕТ СН'!$F$13-'СЕТ СН'!$F$23</f>
        <v>-578.75</v>
      </c>
      <c r="I318" s="37">
        <f>SUMIFS(СВЦЭМ!$I$34:$I$777,СВЦЭМ!$A$34:$A$777,$A318,СВЦЭМ!$B$34:$B$777,I$296)+'СЕТ СН'!$F$13-'СЕТ СН'!$F$23</f>
        <v>-578.75</v>
      </c>
      <c r="J318" s="37">
        <f>SUMIFS(СВЦЭМ!$I$34:$I$777,СВЦЭМ!$A$34:$A$777,$A318,СВЦЭМ!$B$34:$B$777,J$296)+'СЕТ СН'!$F$13-'СЕТ СН'!$F$23</f>
        <v>-578.75</v>
      </c>
      <c r="K318" s="37">
        <f>SUMIFS(СВЦЭМ!$I$34:$I$777,СВЦЭМ!$A$34:$A$777,$A318,СВЦЭМ!$B$34:$B$777,K$296)+'СЕТ СН'!$F$13-'СЕТ СН'!$F$23</f>
        <v>-578.75</v>
      </c>
      <c r="L318" s="37">
        <f>SUMIFS(СВЦЭМ!$I$34:$I$777,СВЦЭМ!$A$34:$A$777,$A318,СВЦЭМ!$B$34:$B$777,L$296)+'СЕТ СН'!$F$13-'СЕТ СН'!$F$23</f>
        <v>-578.75</v>
      </c>
      <c r="M318" s="37">
        <f>SUMIFS(СВЦЭМ!$I$34:$I$777,СВЦЭМ!$A$34:$A$777,$A318,СВЦЭМ!$B$34:$B$777,M$296)+'СЕТ СН'!$F$13-'СЕТ СН'!$F$23</f>
        <v>-578.75</v>
      </c>
      <c r="N318" s="37">
        <f>SUMIFS(СВЦЭМ!$I$34:$I$777,СВЦЭМ!$A$34:$A$777,$A318,СВЦЭМ!$B$34:$B$777,N$296)+'СЕТ СН'!$F$13-'СЕТ СН'!$F$23</f>
        <v>-578.75</v>
      </c>
      <c r="O318" s="37">
        <f>SUMIFS(СВЦЭМ!$I$34:$I$777,СВЦЭМ!$A$34:$A$777,$A318,СВЦЭМ!$B$34:$B$777,O$296)+'СЕТ СН'!$F$13-'СЕТ СН'!$F$23</f>
        <v>-578.75</v>
      </c>
      <c r="P318" s="37">
        <f>SUMIFS(СВЦЭМ!$I$34:$I$777,СВЦЭМ!$A$34:$A$777,$A318,СВЦЭМ!$B$34:$B$777,P$296)+'СЕТ СН'!$F$13-'СЕТ СН'!$F$23</f>
        <v>-578.75</v>
      </c>
      <c r="Q318" s="37">
        <f>SUMIFS(СВЦЭМ!$I$34:$I$777,СВЦЭМ!$A$34:$A$777,$A318,СВЦЭМ!$B$34:$B$777,Q$296)+'СЕТ СН'!$F$13-'СЕТ СН'!$F$23</f>
        <v>-578.75</v>
      </c>
      <c r="R318" s="37">
        <f>SUMIFS(СВЦЭМ!$I$34:$I$777,СВЦЭМ!$A$34:$A$777,$A318,СВЦЭМ!$B$34:$B$777,R$296)+'СЕТ СН'!$F$13-'СЕТ СН'!$F$23</f>
        <v>-578.75</v>
      </c>
      <c r="S318" s="37">
        <f>SUMIFS(СВЦЭМ!$I$34:$I$777,СВЦЭМ!$A$34:$A$777,$A318,СВЦЭМ!$B$34:$B$777,S$296)+'СЕТ СН'!$F$13-'СЕТ СН'!$F$23</f>
        <v>-578.75</v>
      </c>
      <c r="T318" s="37">
        <f>SUMIFS(СВЦЭМ!$I$34:$I$777,СВЦЭМ!$A$34:$A$777,$A318,СВЦЭМ!$B$34:$B$777,T$296)+'СЕТ СН'!$F$13-'СЕТ СН'!$F$23</f>
        <v>-578.75</v>
      </c>
      <c r="U318" s="37">
        <f>SUMIFS(СВЦЭМ!$I$34:$I$777,СВЦЭМ!$A$34:$A$777,$A318,СВЦЭМ!$B$34:$B$777,U$296)+'СЕТ СН'!$F$13-'СЕТ СН'!$F$23</f>
        <v>-578.75</v>
      </c>
      <c r="V318" s="37">
        <f>SUMIFS(СВЦЭМ!$I$34:$I$777,СВЦЭМ!$A$34:$A$777,$A318,СВЦЭМ!$B$34:$B$777,V$296)+'СЕТ СН'!$F$13-'СЕТ СН'!$F$23</f>
        <v>-578.75</v>
      </c>
      <c r="W318" s="37">
        <f>SUMIFS(СВЦЭМ!$I$34:$I$777,СВЦЭМ!$A$34:$A$777,$A318,СВЦЭМ!$B$34:$B$777,W$296)+'СЕТ СН'!$F$13-'СЕТ СН'!$F$23</f>
        <v>-578.75</v>
      </c>
      <c r="X318" s="37">
        <f>SUMIFS(СВЦЭМ!$I$34:$I$777,СВЦЭМ!$A$34:$A$777,$A318,СВЦЭМ!$B$34:$B$777,X$296)+'СЕТ СН'!$F$13-'СЕТ СН'!$F$23</f>
        <v>-578.75</v>
      </c>
      <c r="Y318" s="37">
        <f>SUMIFS(СВЦЭМ!$I$34:$I$777,СВЦЭМ!$A$34:$A$777,$A318,СВЦЭМ!$B$34:$B$777,Y$296)+'СЕТ СН'!$F$13-'СЕТ СН'!$F$23</f>
        <v>-578.75</v>
      </c>
    </row>
    <row r="319" spans="1:25" ht="15.75" x14ac:dyDescent="0.2">
      <c r="A319" s="36">
        <f t="shared" si="8"/>
        <v>42758</v>
      </c>
      <c r="B319" s="37">
        <f>SUMIFS(СВЦЭМ!$I$34:$I$777,СВЦЭМ!$A$34:$A$777,$A319,СВЦЭМ!$B$34:$B$777,B$296)+'СЕТ СН'!$F$13-'СЕТ СН'!$F$23</f>
        <v>-578.75</v>
      </c>
      <c r="C319" s="37">
        <f>SUMIFS(СВЦЭМ!$I$34:$I$777,СВЦЭМ!$A$34:$A$777,$A319,СВЦЭМ!$B$34:$B$777,C$296)+'СЕТ СН'!$F$13-'СЕТ СН'!$F$23</f>
        <v>-578.75</v>
      </c>
      <c r="D319" s="37">
        <f>SUMIFS(СВЦЭМ!$I$34:$I$777,СВЦЭМ!$A$34:$A$777,$A319,СВЦЭМ!$B$34:$B$777,D$296)+'СЕТ СН'!$F$13-'СЕТ СН'!$F$23</f>
        <v>-578.75</v>
      </c>
      <c r="E319" s="37">
        <f>SUMIFS(СВЦЭМ!$I$34:$I$777,СВЦЭМ!$A$34:$A$777,$A319,СВЦЭМ!$B$34:$B$777,E$296)+'СЕТ СН'!$F$13-'СЕТ СН'!$F$23</f>
        <v>-578.75</v>
      </c>
      <c r="F319" s="37">
        <f>SUMIFS(СВЦЭМ!$I$34:$I$777,СВЦЭМ!$A$34:$A$777,$A319,СВЦЭМ!$B$34:$B$777,F$296)+'СЕТ СН'!$F$13-'СЕТ СН'!$F$23</f>
        <v>-578.75</v>
      </c>
      <c r="G319" s="37">
        <f>SUMIFS(СВЦЭМ!$I$34:$I$777,СВЦЭМ!$A$34:$A$777,$A319,СВЦЭМ!$B$34:$B$777,G$296)+'СЕТ СН'!$F$13-'СЕТ СН'!$F$23</f>
        <v>-578.75</v>
      </c>
      <c r="H319" s="37">
        <f>SUMIFS(СВЦЭМ!$I$34:$I$777,СВЦЭМ!$A$34:$A$777,$A319,СВЦЭМ!$B$34:$B$777,H$296)+'СЕТ СН'!$F$13-'СЕТ СН'!$F$23</f>
        <v>-578.75</v>
      </c>
      <c r="I319" s="37">
        <f>SUMIFS(СВЦЭМ!$I$34:$I$777,СВЦЭМ!$A$34:$A$777,$A319,СВЦЭМ!$B$34:$B$777,I$296)+'СЕТ СН'!$F$13-'СЕТ СН'!$F$23</f>
        <v>-578.75</v>
      </c>
      <c r="J319" s="37">
        <f>SUMIFS(СВЦЭМ!$I$34:$I$777,СВЦЭМ!$A$34:$A$777,$A319,СВЦЭМ!$B$34:$B$777,J$296)+'СЕТ СН'!$F$13-'СЕТ СН'!$F$23</f>
        <v>-578.75</v>
      </c>
      <c r="K319" s="37">
        <f>SUMIFS(СВЦЭМ!$I$34:$I$777,СВЦЭМ!$A$34:$A$777,$A319,СВЦЭМ!$B$34:$B$777,K$296)+'СЕТ СН'!$F$13-'СЕТ СН'!$F$23</f>
        <v>-578.75</v>
      </c>
      <c r="L319" s="37">
        <f>SUMIFS(СВЦЭМ!$I$34:$I$777,СВЦЭМ!$A$34:$A$777,$A319,СВЦЭМ!$B$34:$B$777,L$296)+'СЕТ СН'!$F$13-'СЕТ СН'!$F$23</f>
        <v>-578.75</v>
      </c>
      <c r="M319" s="37">
        <f>SUMIFS(СВЦЭМ!$I$34:$I$777,СВЦЭМ!$A$34:$A$777,$A319,СВЦЭМ!$B$34:$B$777,M$296)+'СЕТ СН'!$F$13-'СЕТ СН'!$F$23</f>
        <v>-578.75</v>
      </c>
      <c r="N319" s="37">
        <f>SUMIFS(СВЦЭМ!$I$34:$I$777,СВЦЭМ!$A$34:$A$777,$A319,СВЦЭМ!$B$34:$B$777,N$296)+'СЕТ СН'!$F$13-'СЕТ СН'!$F$23</f>
        <v>-578.75</v>
      </c>
      <c r="O319" s="37">
        <f>SUMIFS(СВЦЭМ!$I$34:$I$777,СВЦЭМ!$A$34:$A$777,$A319,СВЦЭМ!$B$34:$B$777,O$296)+'СЕТ СН'!$F$13-'СЕТ СН'!$F$23</f>
        <v>-578.75</v>
      </c>
      <c r="P319" s="37">
        <f>SUMIFS(СВЦЭМ!$I$34:$I$777,СВЦЭМ!$A$34:$A$777,$A319,СВЦЭМ!$B$34:$B$777,P$296)+'СЕТ СН'!$F$13-'СЕТ СН'!$F$23</f>
        <v>-578.75</v>
      </c>
      <c r="Q319" s="37">
        <f>SUMIFS(СВЦЭМ!$I$34:$I$777,СВЦЭМ!$A$34:$A$777,$A319,СВЦЭМ!$B$34:$B$777,Q$296)+'СЕТ СН'!$F$13-'СЕТ СН'!$F$23</f>
        <v>-578.75</v>
      </c>
      <c r="R319" s="37">
        <f>SUMIFS(СВЦЭМ!$I$34:$I$777,СВЦЭМ!$A$34:$A$777,$A319,СВЦЭМ!$B$34:$B$777,R$296)+'СЕТ СН'!$F$13-'СЕТ СН'!$F$23</f>
        <v>-578.75</v>
      </c>
      <c r="S319" s="37">
        <f>SUMIFS(СВЦЭМ!$I$34:$I$777,СВЦЭМ!$A$34:$A$777,$A319,СВЦЭМ!$B$34:$B$777,S$296)+'СЕТ СН'!$F$13-'СЕТ СН'!$F$23</f>
        <v>-578.75</v>
      </c>
      <c r="T319" s="37">
        <f>SUMIFS(СВЦЭМ!$I$34:$I$777,СВЦЭМ!$A$34:$A$777,$A319,СВЦЭМ!$B$34:$B$777,T$296)+'СЕТ СН'!$F$13-'СЕТ СН'!$F$23</f>
        <v>-578.75</v>
      </c>
      <c r="U319" s="37">
        <f>SUMIFS(СВЦЭМ!$I$34:$I$777,СВЦЭМ!$A$34:$A$777,$A319,СВЦЭМ!$B$34:$B$777,U$296)+'СЕТ СН'!$F$13-'СЕТ СН'!$F$23</f>
        <v>-578.75</v>
      </c>
      <c r="V319" s="37">
        <f>SUMIFS(СВЦЭМ!$I$34:$I$777,СВЦЭМ!$A$34:$A$777,$A319,СВЦЭМ!$B$34:$B$777,V$296)+'СЕТ СН'!$F$13-'СЕТ СН'!$F$23</f>
        <v>-578.75</v>
      </c>
      <c r="W319" s="37">
        <f>SUMIFS(СВЦЭМ!$I$34:$I$777,СВЦЭМ!$A$34:$A$777,$A319,СВЦЭМ!$B$34:$B$777,W$296)+'СЕТ СН'!$F$13-'СЕТ СН'!$F$23</f>
        <v>-578.75</v>
      </c>
      <c r="X319" s="37">
        <f>SUMIFS(СВЦЭМ!$I$34:$I$777,СВЦЭМ!$A$34:$A$777,$A319,СВЦЭМ!$B$34:$B$777,X$296)+'СЕТ СН'!$F$13-'СЕТ СН'!$F$23</f>
        <v>-578.75</v>
      </c>
      <c r="Y319" s="37">
        <f>SUMIFS(СВЦЭМ!$I$34:$I$777,СВЦЭМ!$A$34:$A$777,$A319,СВЦЭМ!$B$34:$B$777,Y$296)+'СЕТ СН'!$F$13-'СЕТ СН'!$F$23</f>
        <v>-578.75</v>
      </c>
    </row>
    <row r="320" spans="1:25" ht="15.75" x14ac:dyDescent="0.2">
      <c r="A320" s="36">
        <f t="shared" si="8"/>
        <v>42759</v>
      </c>
      <c r="B320" s="37">
        <f>SUMIFS(СВЦЭМ!$I$34:$I$777,СВЦЭМ!$A$34:$A$777,$A320,СВЦЭМ!$B$34:$B$777,B$296)+'СЕТ СН'!$F$13-'СЕТ СН'!$F$23</f>
        <v>-578.75</v>
      </c>
      <c r="C320" s="37">
        <f>SUMIFS(СВЦЭМ!$I$34:$I$777,СВЦЭМ!$A$34:$A$777,$A320,СВЦЭМ!$B$34:$B$777,C$296)+'СЕТ СН'!$F$13-'СЕТ СН'!$F$23</f>
        <v>-578.75</v>
      </c>
      <c r="D320" s="37">
        <f>SUMIFS(СВЦЭМ!$I$34:$I$777,СВЦЭМ!$A$34:$A$777,$A320,СВЦЭМ!$B$34:$B$777,D$296)+'СЕТ СН'!$F$13-'СЕТ СН'!$F$23</f>
        <v>-578.75</v>
      </c>
      <c r="E320" s="37">
        <f>SUMIFS(СВЦЭМ!$I$34:$I$777,СВЦЭМ!$A$34:$A$777,$A320,СВЦЭМ!$B$34:$B$777,E$296)+'СЕТ СН'!$F$13-'СЕТ СН'!$F$23</f>
        <v>-578.75</v>
      </c>
      <c r="F320" s="37">
        <f>SUMIFS(СВЦЭМ!$I$34:$I$777,СВЦЭМ!$A$34:$A$777,$A320,СВЦЭМ!$B$34:$B$777,F$296)+'СЕТ СН'!$F$13-'СЕТ СН'!$F$23</f>
        <v>-578.75</v>
      </c>
      <c r="G320" s="37">
        <f>SUMIFS(СВЦЭМ!$I$34:$I$777,СВЦЭМ!$A$34:$A$777,$A320,СВЦЭМ!$B$34:$B$777,G$296)+'СЕТ СН'!$F$13-'СЕТ СН'!$F$23</f>
        <v>-578.75</v>
      </c>
      <c r="H320" s="37">
        <f>SUMIFS(СВЦЭМ!$I$34:$I$777,СВЦЭМ!$A$34:$A$777,$A320,СВЦЭМ!$B$34:$B$777,H$296)+'СЕТ СН'!$F$13-'СЕТ СН'!$F$23</f>
        <v>-578.75</v>
      </c>
      <c r="I320" s="37">
        <f>SUMIFS(СВЦЭМ!$I$34:$I$777,СВЦЭМ!$A$34:$A$777,$A320,СВЦЭМ!$B$34:$B$777,I$296)+'СЕТ СН'!$F$13-'СЕТ СН'!$F$23</f>
        <v>-578.75</v>
      </c>
      <c r="J320" s="37">
        <f>SUMIFS(СВЦЭМ!$I$34:$I$777,СВЦЭМ!$A$34:$A$777,$A320,СВЦЭМ!$B$34:$B$777,J$296)+'СЕТ СН'!$F$13-'СЕТ СН'!$F$23</f>
        <v>-578.75</v>
      </c>
      <c r="K320" s="37">
        <f>SUMIFS(СВЦЭМ!$I$34:$I$777,СВЦЭМ!$A$34:$A$777,$A320,СВЦЭМ!$B$34:$B$777,K$296)+'СЕТ СН'!$F$13-'СЕТ СН'!$F$23</f>
        <v>-578.75</v>
      </c>
      <c r="L320" s="37">
        <f>SUMIFS(СВЦЭМ!$I$34:$I$777,СВЦЭМ!$A$34:$A$777,$A320,СВЦЭМ!$B$34:$B$777,L$296)+'СЕТ СН'!$F$13-'СЕТ СН'!$F$23</f>
        <v>-578.75</v>
      </c>
      <c r="M320" s="37">
        <f>SUMIFS(СВЦЭМ!$I$34:$I$777,СВЦЭМ!$A$34:$A$777,$A320,СВЦЭМ!$B$34:$B$777,M$296)+'СЕТ СН'!$F$13-'СЕТ СН'!$F$23</f>
        <v>-578.75</v>
      </c>
      <c r="N320" s="37">
        <f>SUMIFS(СВЦЭМ!$I$34:$I$777,СВЦЭМ!$A$34:$A$777,$A320,СВЦЭМ!$B$34:$B$777,N$296)+'СЕТ СН'!$F$13-'СЕТ СН'!$F$23</f>
        <v>-578.75</v>
      </c>
      <c r="O320" s="37">
        <f>SUMIFS(СВЦЭМ!$I$34:$I$777,СВЦЭМ!$A$34:$A$777,$A320,СВЦЭМ!$B$34:$B$777,O$296)+'СЕТ СН'!$F$13-'СЕТ СН'!$F$23</f>
        <v>-578.75</v>
      </c>
      <c r="P320" s="37">
        <f>SUMIFS(СВЦЭМ!$I$34:$I$777,СВЦЭМ!$A$34:$A$777,$A320,СВЦЭМ!$B$34:$B$777,P$296)+'СЕТ СН'!$F$13-'СЕТ СН'!$F$23</f>
        <v>-578.75</v>
      </c>
      <c r="Q320" s="37">
        <f>SUMIFS(СВЦЭМ!$I$34:$I$777,СВЦЭМ!$A$34:$A$777,$A320,СВЦЭМ!$B$34:$B$777,Q$296)+'СЕТ СН'!$F$13-'СЕТ СН'!$F$23</f>
        <v>-578.75</v>
      </c>
      <c r="R320" s="37">
        <f>SUMIFS(СВЦЭМ!$I$34:$I$777,СВЦЭМ!$A$34:$A$777,$A320,СВЦЭМ!$B$34:$B$777,R$296)+'СЕТ СН'!$F$13-'СЕТ СН'!$F$23</f>
        <v>-578.75</v>
      </c>
      <c r="S320" s="37">
        <f>SUMIFS(СВЦЭМ!$I$34:$I$777,СВЦЭМ!$A$34:$A$777,$A320,СВЦЭМ!$B$34:$B$777,S$296)+'СЕТ СН'!$F$13-'СЕТ СН'!$F$23</f>
        <v>-578.75</v>
      </c>
      <c r="T320" s="37">
        <f>SUMIFS(СВЦЭМ!$I$34:$I$777,СВЦЭМ!$A$34:$A$777,$A320,СВЦЭМ!$B$34:$B$777,T$296)+'СЕТ СН'!$F$13-'СЕТ СН'!$F$23</f>
        <v>-578.75</v>
      </c>
      <c r="U320" s="37">
        <f>SUMIFS(СВЦЭМ!$I$34:$I$777,СВЦЭМ!$A$34:$A$777,$A320,СВЦЭМ!$B$34:$B$777,U$296)+'СЕТ СН'!$F$13-'СЕТ СН'!$F$23</f>
        <v>-578.75</v>
      </c>
      <c r="V320" s="37">
        <f>SUMIFS(СВЦЭМ!$I$34:$I$777,СВЦЭМ!$A$34:$A$777,$A320,СВЦЭМ!$B$34:$B$777,V$296)+'СЕТ СН'!$F$13-'СЕТ СН'!$F$23</f>
        <v>-578.75</v>
      </c>
      <c r="W320" s="37">
        <f>SUMIFS(СВЦЭМ!$I$34:$I$777,СВЦЭМ!$A$34:$A$777,$A320,СВЦЭМ!$B$34:$B$777,W$296)+'СЕТ СН'!$F$13-'СЕТ СН'!$F$23</f>
        <v>-578.75</v>
      </c>
      <c r="X320" s="37">
        <f>SUMIFS(СВЦЭМ!$I$34:$I$777,СВЦЭМ!$A$34:$A$777,$A320,СВЦЭМ!$B$34:$B$777,X$296)+'СЕТ СН'!$F$13-'СЕТ СН'!$F$23</f>
        <v>-578.75</v>
      </c>
      <c r="Y320" s="37">
        <f>SUMIFS(СВЦЭМ!$I$34:$I$777,СВЦЭМ!$A$34:$A$777,$A320,СВЦЭМ!$B$34:$B$777,Y$296)+'СЕТ СН'!$F$13-'СЕТ СН'!$F$23</f>
        <v>-578.75</v>
      </c>
    </row>
    <row r="321" spans="1:27" ht="15.75" x14ac:dyDescent="0.2">
      <c r="A321" s="36">
        <f t="shared" si="8"/>
        <v>42760</v>
      </c>
      <c r="B321" s="37">
        <f>SUMIFS(СВЦЭМ!$I$34:$I$777,СВЦЭМ!$A$34:$A$777,$A321,СВЦЭМ!$B$34:$B$777,B$296)+'СЕТ СН'!$F$13-'СЕТ СН'!$F$23</f>
        <v>-578.75</v>
      </c>
      <c r="C321" s="37">
        <f>SUMIFS(СВЦЭМ!$I$34:$I$777,СВЦЭМ!$A$34:$A$777,$A321,СВЦЭМ!$B$34:$B$777,C$296)+'СЕТ СН'!$F$13-'СЕТ СН'!$F$23</f>
        <v>-578.75</v>
      </c>
      <c r="D321" s="37">
        <f>SUMIFS(СВЦЭМ!$I$34:$I$777,СВЦЭМ!$A$34:$A$777,$A321,СВЦЭМ!$B$34:$B$777,D$296)+'СЕТ СН'!$F$13-'СЕТ СН'!$F$23</f>
        <v>-578.75</v>
      </c>
      <c r="E321" s="37">
        <f>SUMIFS(СВЦЭМ!$I$34:$I$777,СВЦЭМ!$A$34:$A$777,$A321,СВЦЭМ!$B$34:$B$777,E$296)+'СЕТ СН'!$F$13-'СЕТ СН'!$F$23</f>
        <v>-578.75</v>
      </c>
      <c r="F321" s="37">
        <f>SUMIFS(СВЦЭМ!$I$34:$I$777,СВЦЭМ!$A$34:$A$777,$A321,СВЦЭМ!$B$34:$B$777,F$296)+'СЕТ СН'!$F$13-'СЕТ СН'!$F$23</f>
        <v>-578.75</v>
      </c>
      <c r="G321" s="37">
        <f>SUMIFS(СВЦЭМ!$I$34:$I$777,СВЦЭМ!$A$34:$A$777,$A321,СВЦЭМ!$B$34:$B$777,G$296)+'СЕТ СН'!$F$13-'СЕТ СН'!$F$23</f>
        <v>-578.75</v>
      </c>
      <c r="H321" s="37">
        <f>SUMIFS(СВЦЭМ!$I$34:$I$777,СВЦЭМ!$A$34:$A$777,$A321,СВЦЭМ!$B$34:$B$777,H$296)+'СЕТ СН'!$F$13-'СЕТ СН'!$F$23</f>
        <v>-578.75</v>
      </c>
      <c r="I321" s="37">
        <f>SUMIFS(СВЦЭМ!$I$34:$I$777,СВЦЭМ!$A$34:$A$777,$A321,СВЦЭМ!$B$34:$B$777,I$296)+'СЕТ СН'!$F$13-'СЕТ СН'!$F$23</f>
        <v>-578.75</v>
      </c>
      <c r="J321" s="37">
        <f>SUMIFS(СВЦЭМ!$I$34:$I$777,СВЦЭМ!$A$34:$A$777,$A321,СВЦЭМ!$B$34:$B$777,J$296)+'СЕТ СН'!$F$13-'СЕТ СН'!$F$23</f>
        <v>-578.75</v>
      </c>
      <c r="K321" s="37">
        <f>SUMIFS(СВЦЭМ!$I$34:$I$777,СВЦЭМ!$A$34:$A$777,$A321,СВЦЭМ!$B$34:$B$777,K$296)+'СЕТ СН'!$F$13-'СЕТ СН'!$F$23</f>
        <v>-578.75</v>
      </c>
      <c r="L321" s="37">
        <f>SUMIFS(СВЦЭМ!$I$34:$I$777,СВЦЭМ!$A$34:$A$777,$A321,СВЦЭМ!$B$34:$B$777,L$296)+'СЕТ СН'!$F$13-'СЕТ СН'!$F$23</f>
        <v>-578.75</v>
      </c>
      <c r="M321" s="37">
        <f>SUMIFS(СВЦЭМ!$I$34:$I$777,СВЦЭМ!$A$34:$A$777,$A321,СВЦЭМ!$B$34:$B$777,M$296)+'СЕТ СН'!$F$13-'СЕТ СН'!$F$23</f>
        <v>-578.75</v>
      </c>
      <c r="N321" s="37">
        <f>SUMIFS(СВЦЭМ!$I$34:$I$777,СВЦЭМ!$A$34:$A$777,$A321,СВЦЭМ!$B$34:$B$777,N$296)+'СЕТ СН'!$F$13-'СЕТ СН'!$F$23</f>
        <v>-578.75</v>
      </c>
      <c r="O321" s="37">
        <f>SUMIFS(СВЦЭМ!$I$34:$I$777,СВЦЭМ!$A$34:$A$777,$A321,СВЦЭМ!$B$34:$B$777,O$296)+'СЕТ СН'!$F$13-'СЕТ СН'!$F$23</f>
        <v>-578.75</v>
      </c>
      <c r="P321" s="37">
        <f>SUMIFS(СВЦЭМ!$I$34:$I$777,СВЦЭМ!$A$34:$A$777,$A321,СВЦЭМ!$B$34:$B$777,P$296)+'СЕТ СН'!$F$13-'СЕТ СН'!$F$23</f>
        <v>-578.75</v>
      </c>
      <c r="Q321" s="37">
        <f>SUMIFS(СВЦЭМ!$I$34:$I$777,СВЦЭМ!$A$34:$A$777,$A321,СВЦЭМ!$B$34:$B$777,Q$296)+'СЕТ СН'!$F$13-'СЕТ СН'!$F$23</f>
        <v>-578.75</v>
      </c>
      <c r="R321" s="37">
        <f>SUMIFS(СВЦЭМ!$I$34:$I$777,СВЦЭМ!$A$34:$A$777,$A321,СВЦЭМ!$B$34:$B$777,R$296)+'СЕТ СН'!$F$13-'СЕТ СН'!$F$23</f>
        <v>-578.75</v>
      </c>
      <c r="S321" s="37">
        <f>SUMIFS(СВЦЭМ!$I$34:$I$777,СВЦЭМ!$A$34:$A$777,$A321,СВЦЭМ!$B$34:$B$777,S$296)+'СЕТ СН'!$F$13-'СЕТ СН'!$F$23</f>
        <v>-578.75</v>
      </c>
      <c r="T321" s="37">
        <f>SUMIFS(СВЦЭМ!$I$34:$I$777,СВЦЭМ!$A$34:$A$777,$A321,СВЦЭМ!$B$34:$B$777,T$296)+'СЕТ СН'!$F$13-'СЕТ СН'!$F$23</f>
        <v>-578.75</v>
      </c>
      <c r="U321" s="37">
        <f>SUMIFS(СВЦЭМ!$I$34:$I$777,СВЦЭМ!$A$34:$A$777,$A321,СВЦЭМ!$B$34:$B$777,U$296)+'СЕТ СН'!$F$13-'СЕТ СН'!$F$23</f>
        <v>-578.75</v>
      </c>
      <c r="V321" s="37">
        <f>SUMIFS(СВЦЭМ!$I$34:$I$777,СВЦЭМ!$A$34:$A$777,$A321,СВЦЭМ!$B$34:$B$777,V$296)+'СЕТ СН'!$F$13-'СЕТ СН'!$F$23</f>
        <v>-578.75</v>
      </c>
      <c r="W321" s="37">
        <f>SUMIFS(СВЦЭМ!$I$34:$I$777,СВЦЭМ!$A$34:$A$777,$A321,СВЦЭМ!$B$34:$B$777,W$296)+'СЕТ СН'!$F$13-'СЕТ СН'!$F$23</f>
        <v>-578.75</v>
      </c>
      <c r="X321" s="37">
        <f>SUMIFS(СВЦЭМ!$I$34:$I$777,СВЦЭМ!$A$34:$A$777,$A321,СВЦЭМ!$B$34:$B$777,X$296)+'СЕТ СН'!$F$13-'СЕТ СН'!$F$23</f>
        <v>-578.75</v>
      </c>
      <c r="Y321" s="37">
        <f>SUMIFS(СВЦЭМ!$I$34:$I$777,СВЦЭМ!$A$34:$A$777,$A321,СВЦЭМ!$B$34:$B$777,Y$296)+'СЕТ СН'!$F$13-'СЕТ СН'!$F$23</f>
        <v>-578.75</v>
      </c>
    </row>
    <row r="322" spans="1:27" ht="15.75" x14ac:dyDescent="0.2">
      <c r="A322" s="36">
        <f t="shared" si="8"/>
        <v>42761</v>
      </c>
      <c r="B322" s="37">
        <f>SUMIFS(СВЦЭМ!$I$34:$I$777,СВЦЭМ!$A$34:$A$777,$A322,СВЦЭМ!$B$34:$B$777,B$296)+'СЕТ СН'!$F$13-'СЕТ СН'!$F$23</f>
        <v>-578.75</v>
      </c>
      <c r="C322" s="37">
        <f>SUMIFS(СВЦЭМ!$I$34:$I$777,СВЦЭМ!$A$34:$A$777,$A322,СВЦЭМ!$B$34:$B$777,C$296)+'СЕТ СН'!$F$13-'СЕТ СН'!$F$23</f>
        <v>-578.75</v>
      </c>
      <c r="D322" s="37">
        <f>SUMIFS(СВЦЭМ!$I$34:$I$777,СВЦЭМ!$A$34:$A$777,$A322,СВЦЭМ!$B$34:$B$777,D$296)+'СЕТ СН'!$F$13-'СЕТ СН'!$F$23</f>
        <v>-578.75</v>
      </c>
      <c r="E322" s="37">
        <f>SUMIFS(СВЦЭМ!$I$34:$I$777,СВЦЭМ!$A$34:$A$777,$A322,СВЦЭМ!$B$34:$B$777,E$296)+'СЕТ СН'!$F$13-'СЕТ СН'!$F$23</f>
        <v>-578.75</v>
      </c>
      <c r="F322" s="37">
        <f>SUMIFS(СВЦЭМ!$I$34:$I$777,СВЦЭМ!$A$34:$A$777,$A322,СВЦЭМ!$B$34:$B$777,F$296)+'СЕТ СН'!$F$13-'СЕТ СН'!$F$23</f>
        <v>-578.75</v>
      </c>
      <c r="G322" s="37">
        <f>SUMIFS(СВЦЭМ!$I$34:$I$777,СВЦЭМ!$A$34:$A$777,$A322,СВЦЭМ!$B$34:$B$777,G$296)+'СЕТ СН'!$F$13-'СЕТ СН'!$F$23</f>
        <v>-578.75</v>
      </c>
      <c r="H322" s="37">
        <f>SUMIFS(СВЦЭМ!$I$34:$I$777,СВЦЭМ!$A$34:$A$777,$A322,СВЦЭМ!$B$34:$B$777,H$296)+'СЕТ СН'!$F$13-'СЕТ СН'!$F$23</f>
        <v>-578.75</v>
      </c>
      <c r="I322" s="37">
        <f>SUMIFS(СВЦЭМ!$I$34:$I$777,СВЦЭМ!$A$34:$A$777,$A322,СВЦЭМ!$B$34:$B$777,I$296)+'СЕТ СН'!$F$13-'СЕТ СН'!$F$23</f>
        <v>-578.75</v>
      </c>
      <c r="J322" s="37">
        <f>SUMIFS(СВЦЭМ!$I$34:$I$777,СВЦЭМ!$A$34:$A$777,$A322,СВЦЭМ!$B$34:$B$777,J$296)+'СЕТ СН'!$F$13-'СЕТ СН'!$F$23</f>
        <v>-578.75</v>
      </c>
      <c r="K322" s="37">
        <f>SUMIFS(СВЦЭМ!$I$34:$I$777,СВЦЭМ!$A$34:$A$777,$A322,СВЦЭМ!$B$34:$B$777,K$296)+'СЕТ СН'!$F$13-'СЕТ СН'!$F$23</f>
        <v>-578.75</v>
      </c>
      <c r="L322" s="37">
        <f>SUMIFS(СВЦЭМ!$I$34:$I$777,СВЦЭМ!$A$34:$A$777,$A322,СВЦЭМ!$B$34:$B$777,L$296)+'СЕТ СН'!$F$13-'СЕТ СН'!$F$23</f>
        <v>-578.75</v>
      </c>
      <c r="M322" s="37">
        <f>SUMIFS(СВЦЭМ!$I$34:$I$777,СВЦЭМ!$A$34:$A$777,$A322,СВЦЭМ!$B$34:$B$777,M$296)+'СЕТ СН'!$F$13-'СЕТ СН'!$F$23</f>
        <v>-578.75</v>
      </c>
      <c r="N322" s="37">
        <f>SUMIFS(СВЦЭМ!$I$34:$I$777,СВЦЭМ!$A$34:$A$777,$A322,СВЦЭМ!$B$34:$B$777,N$296)+'СЕТ СН'!$F$13-'СЕТ СН'!$F$23</f>
        <v>-578.75</v>
      </c>
      <c r="O322" s="37">
        <f>SUMIFS(СВЦЭМ!$I$34:$I$777,СВЦЭМ!$A$34:$A$777,$A322,СВЦЭМ!$B$34:$B$777,O$296)+'СЕТ СН'!$F$13-'СЕТ СН'!$F$23</f>
        <v>-578.75</v>
      </c>
      <c r="P322" s="37">
        <f>SUMIFS(СВЦЭМ!$I$34:$I$777,СВЦЭМ!$A$34:$A$777,$A322,СВЦЭМ!$B$34:$B$777,P$296)+'СЕТ СН'!$F$13-'СЕТ СН'!$F$23</f>
        <v>-578.75</v>
      </c>
      <c r="Q322" s="37">
        <f>SUMIFS(СВЦЭМ!$I$34:$I$777,СВЦЭМ!$A$34:$A$777,$A322,СВЦЭМ!$B$34:$B$777,Q$296)+'СЕТ СН'!$F$13-'СЕТ СН'!$F$23</f>
        <v>-578.75</v>
      </c>
      <c r="R322" s="37">
        <f>SUMIFS(СВЦЭМ!$I$34:$I$777,СВЦЭМ!$A$34:$A$777,$A322,СВЦЭМ!$B$34:$B$777,R$296)+'СЕТ СН'!$F$13-'СЕТ СН'!$F$23</f>
        <v>-578.75</v>
      </c>
      <c r="S322" s="37">
        <f>SUMIFS(СВЦЭМ!$I$34:$I$777,СВЦЭМ!$A$34:$A$777,$A322,СВЦЭМ!$B$34:$B$777,S$296)+'СЕТ СН'!$F$13-'СЕТ СН'!$F$23</f>
        <v>-578.75</v>
      </c>
      <c r="T322" s="37">
        <f>SUMIFS(СВЦЭМ!$I$34:$I$777,СВЦЭМ!$A$34:$A$777,$A322,СВЦЭМ!$B$34:$B$777,T$296)+'СЕТ СН'!$F$13-'СЕТ СН'!$F$23</f>
        <v>-578.75</v>
      </c>
      <c r="U322" s="37">
        <f>SUMIFS(СВЦЭМ!$I$34:$I$777,СВЦЭМ!$A$34:$A$777,$A322,СВЦЭМ!$B$34:$B$777,U$296)+'СЕТ СН'!$F$13-'СЕТ СН'!$F$23</f>
        <v>-578.75</v>
      </c>
      <c r="V322" s="37">
        <f>SUMIFS(СВЦЭМ!$I$34:$I$777,СВЦЭМ!$A$34:$A$777,$A322,СВЦЭМ!$B$34:$B$777,V$296)+'СЕТ СН'!$F$13-'СЕТ СН'!$F$23</f>
        <v>-578.75</v>
      </c>
      <c r="W322" s="37">
        <f>SUMIFS(СВЦЭМ!$I$34:$I$777,СВЦЭМ!$A$34:$A$777,$A322,СВЦЭМ!$B$34:$B$777,W$296)+'СЕТ СН'!$F$13-'СЕТ СН'!$F$23</f>
        <v>-578.75</v>
      </c>
      <c r="X322" s="37">
        <f>SUMIFS(СВЦЭМ!$I$34:$I$777,СВЦЭМ!$A$34:$A$777,$A322,СВЦЭМ!$B$34:$B$777,X$296)+'СЕТ СН'!$F$13-'СЕТ СН'!$F$23</f>
        <v>-578.75</v>
      </c>
      <c r="Y322" s="37">
        <f>SUMIFS(СВЦЭМ!$I$34:$I$777,СВЦЭМ!$A$34:$A$777,$A322,СВЦЭМ!$B$34:$B$777,Y$296)+'СЕТ СН'!$F$13-'СЕТ СН'!$F$23</f>
        <v>-578.75</v>
      </c>
    </row>
    <row r="323" spans="1:27" ht="15.75" x14ac:dyDescent="0.2">
      <c r="A323" s="36">
        <f t="shared" si="8"/>
        <v>42762</v>
      </c>
      <c r="B323" s="37">
        <f>SUMIFS(СВЦЭМ!$I$34:$I$777,СВЦЭМ!$A$34:$A$777,$A323,СВЦЭМ!$B$34:$B$777,B$296)+'СЕТ СН'!$F$13-'СЕТ СН'!$F$23</f>
        <v>-578.75</v>
      </c>
      <c r="C323" s="37">
        <f>SUMIFS(СВЦЭМ!$I$34:$I$777,СВЦЭМ!$A$34:$A$777,$A323,СВЦЭМ!$B$34:$B$777,C$296)+'СЕТ СН'!$F$13-'СЕТ СН'!$F$23</f>
        <v>-578.75</v>
      </c>
      <c r="D323" s="37">
        <f>SUMIFS(СВЦЭМ!$I$34:$I$777,СВЦЭМ!$A$34:$A$777,$A323,СВЦЭМ!$B$34:$B$777,D$296)+'СЕТ СН'!$F$13-'СЕТ СН'!$F$23</f>
        <v>-578.75</v>
      </c>
      <c r="E323" s="37">
        <f>SUMIFS(СВЦЭМ!$I$34:$I$777,СВЦЭМ!$A$34:$A$777,$A323,СВЦЭМ!$B$34:$B$777,E$296)+'СЕТ СН'!$F$13-'СЕТ СН'!$F$23</f>
        <v>-578.75</v>
      </c>
      <c r="F323" s="37">
        <f>SUMIFS(СВЦЭМ!$I$34:$I$777,СВЦЭМ!$A$34:$A$777,$A323,СВЦЭМ!$B$34:$B$777,F$296)+'СЕТ СН'!$F$13-'СЕТ СН'!$F$23</f>
        <v>-578.75</v>
      </c>
      <c r="G323" s="37">
        <f>SUMIFS(СВЦЭМ!$I$34:$I$777,СВЦЭМ!$A$34:$A$777,$A323,СВЦЭМ!$B$34:$B$777,G$296)+'СЕТ СН'!$F$13-'СЕТ СН'!$F$23</f>
        <v>-578.75</v>
      </c>
      <c r="H323" s="37">
        <f>SUMIFS(СВЦЭМ!$I$34:$I$777,СВЦЭМ!$A$34:$A$777,$A323,СВЦЭМ!$B$34:$B$777,H$296)+'СЕТ СН'!$F$13-'СЕТ СН'!$F$23</f>
        <v>-578.75</v>
      </c>
      <c r="I323" s="37">
        <f>SUMIFS(СВЦЭМ!$I$34:$I$777,СВЦЭМ!$A$34:$A$777,$A323,СВЦЭМ!$B$34:$B$777,I$296)+'СЕТ СН'!$F$13-'СЕТ СН'!$F$23</f>
        <v>-578.75</v>
      </c>
      <c r="J323" s="37">
        <f>SUMIFS(СВЦЭМ!$I$34:$I$777,СВЦЭМ!$A$34:$A$777,$A323,СВЦЭМ!$B$34:$B$777,J$296)+'СЕТ СН'!$F$13-'СЕТ СН'!$F$23</f>
        <v>-578.75</v>
      </c>
      <c r="K323" s="37">
        <f>SUMIFS(СВЦЭМ!$I$34:$I$777,СВЦЭМ!$A$34:$A$777,$A323,СВЦЭМ!$B$34:$B$777,K$296)+'СЕТ СН'!$F$13-'СЕТ СН'!$F$23</f>
        <v>-578.75</v>
      </c>
      <c r="L323" s="37">
        <f>SUMIFS(СВЦЭМ!$I$34:$I$777,СВЦЭМ!$A$34:$A$777,$A323,СВЦЭМ!$B$34:$B$777,L$296)+'СЕТ СН'!$F$13-'СЕТ СН'!$F$23</f>
        <v>-578.75</v>
      </c>
      <c r="M323" s="37">
        <f>SUMIFS(СВЦЭМ!$I$34:$I$777,СВЦЭМ!$A$34:$A$777,$A323,СВЦЭМ!$B$34:$B$777,M$296)+'СЕТ СН'!$F$13-'СЕТ СН'!$F$23</f>
        <v>-578.75</v>
      </c>
      <c r="N323" s="37">
        <f>SUMIFS(СВЦЭМ!$I$34:$I$777,СВЦЭМ!$A$34:$A$777,$A323,СВЦЭМ!$B$34:$B$777,N$296)+'СЕТ СН'!$F$13-'СЕТ СН'!$F$23</f>
        <v>-578.75</v>
      </c>
      <c r="O323" s="37">
        <f>SUMIFS(СВЦЭМ!$I$34:$I$777,СВЦЭМ!$A$34:$A$777,$A323,СВЦЭМ!$B$34:$B$777,O$296)+'СЕТ СН'!$F$13-'СЕТ СН'!$F$23</f>
        <v>-578.75</v>
      </c>
      <c r="P323" s="37">
        <f>SUMIFS(СВЦЭМ!$I$34:$I$777,СВЦЭМ!$A$34:$A$777,$A323,СВЦЭМ!$B$34:$B$777,P$296)+'СЕТ СН'!$F$13-'СЕТ СН'!$F$23</f>
        <v>-578.75</v>
      </c>
      <c r="Q323" s="37">
        <f>SUMIFS(СВЦЭМ!$I$34:$I$777,СВЦЭМ!$A$34:$A$777,$A323,СВЦЭМ!$B$34:$B$777,Q$296)+'СЕТ СН'!$F$13-'СЕТ СН'!$F$23</f>
        <v>-578.75</v>
      </c>
      <c r="R323" s="37">
        <f>SUMIFS(СВЦЭМ!$I$34:$I$777,СВЦЭМ!$A$34:$A$777,$A323,СВЦЭМ!$B$34:$B$777,R$296)+'СЕТ СН'!$F$13-'СЕТ СН'!$F$23</f>
        <v>-578.75</v>
      </c>
      <c r="S323" s="37">
        <f>SUMIFS(СВЦЭМ!$I$34:$I$777,СВЦЭМ!$A$34:$A$777,$A323,СВЦЭМ!$B$34:$B$777,S$296)+'СЕТ СН'!$F$13-'СЕТ СН'!$F$23</f>
        <v>-578.75</v>
      </c>
      <c r="T323" s="37">
        <f>SUMIFS(СВЦЭМ!$I$34:$I$777,СВЦЭМ!$A$34:$A$777,$A323,СВЦЭМ!$B$34:$B$777,T$296)+'СЕТ СН'!$F$13-'СЕТ СН'!$F$23</f>
        <v>-578.75</v>
      </c>
      <c r="U323" s="37">
        <f>SUMIFS(СВЦЭМ!$I$34:$I$777,СВЦЭМ!$A$34:$A$777,$A323,СВЦЭМ!$B$34:$B$777,U$296)+'СЕТ СН'!$F$13-'СЕТ СН'!$F$23</f>
        <v>-578.75</v>
      </c>
      <c r="V323" s="37">
        <f>SUMIFS(СВЦЭМ!$I$34:$I$777,СВЦЭМ!$A$34:$A$777,$A323,СВЦЭМ!$B$34:$B$777,V$296)+'СЕТ СН'!$F$13-'СЕТ СН'!$F$23</f>
        <v>-578.75</v>
      </c>
      <c r="W323" s="37">
        <f>SUMIFS(СВЦЭМ!$I$34:$I$777,СВЦЭМ!$A$34:$A$777,$A323,СВЦЭМ!$B$34:$B$777,W$296)+'СЕТ СН'!$F$13-'СЕТ СН'!$F$23</f>
        <v>-578.75</v>
      </c>
      <c r="X323" s="37">
        <f>SUMIFS(СВЦЭМ!$I$34:$I$777,СВЦЭМ!$A$34:$A$777,$A323,СВЦЭМ!$B$34:$B$777,X$296)+'СЕТ СН'!$F$13-'СЕТ СН'!$F$23</f>
        <v>-578.75</v>
      </c>
      <c r="Y323" s="37">
        <f>SUMIFS(СВЦЭМ!$I$34:$I$777,СВЦЭМ!$A$34:$A$777,$A323,СВЦЭМ!$B$34:$B$777,Y$296)+'СЕТ СН'!$F$13-'СЕТ СН'!$F$23</f>
        <v>-578.75</v>
      </c>
    </row>
    <row r="324" spans="1:27" ht="15.75" x14ac:dyDescent="0.2">
      <c r="A324" s="36">
        <f t="shared" si="8"/>
        <v>42763</v>
      </c>
      <c r="B324" s="37">
        <f>SUMIFS(СВЦЭМ!$I$34:$I$777,СВЦЭМ!$A$34:$A$777,$A324,СВЦЭМ!$B$34:$B$777,B$296)+'СЕТ СН'!$F$13-'СЕТ СН'!$F$23</f>
        <v>-578.75</v>
      </c>
      <c r="C324" s="37">
        <f>SUMIFS(СВЦЭМ!$I$34:$I$777,СВЦЭМ!$A$34:$A$777,$A324,СВЦЭМ!$B$34:$B$777,C$296)+'СЕТ СН'!$F$13-'СЕТ СН'!$F$23</f>
        <v>-578.75</v>
      </c>
      <c r="D324" s="37">
        <f>SUMIFS(СВЦЭМ!$I$34:$I$777,СВЦЭМ!$A$34:$A$777,$A324,СВЦЭМ!$B$34:$B$777,D$296)+'СЕТ СН'!$F$13-'СЕТ СН'!$F$23</f>
        <v>-578.75</v>
      </c>
      <c r="E324" s="37">
        <f>SUMIFS(СВЦЭМ!$I$34:$I$777,СВЦЭМ!$A$34:$A$777,$A324,СВЦЭМ!$B$34:$B$777,E$296)+'СЕТ СН'!$F$13-'СЕТ СН'!$F$23</f>
        <v>-578.75</v>
      </c>
      <c r="F324" s="37">
        <f>SUMIFS(СВЦЭМ!$I$34:$I$777,СВЦЭМ!$A$34:$A$777,$A324,СВЦЭМ!$B$34:$B$777,F$296)+'СЕТ СН'!$F$13-'СЕТ СН'!$F$23</f>
        <v>-578.75</v>
      </c>
      <c r="G324" s="37">
        <f>SUMIFS(СВЦЭМ!$I$34:$I$777,СВЦЭМ!$A$34:$A$777,$A324,СВЦЭМ!$B$34:$B$777,G$296)+'СЕТ СН'!$F$13-'СЕТ СН'!$F$23</f>
        <v>-578.75</v>
      </c>
      <c r="H324" s="37">
        <f>SUMIFS(СВЦЭМ!$I$34:$I$777,СВЦЭМ!$A$34:$A$777,$A324,СВЦЭМ!$B$34:$B$777,H$296)+'СЕТ СН'!$F$13-'СЕТ СН'!$F$23</f>
        <v>-578.75</v>
      </c>
      <c r="I324" s="37">
        <f>SUMIFS(СВЦЭМ!$I$34:$I$777,СВЦЭМ!$A$34:$A$777,$A324,СВЦЭМ!$B$34:$B$777,I$296)+'СЕТ СН'!$F$13-'СЕТ СН'!$F$23</f>
        <v>-578.75</v>
      </c>
      <c r="J324" s="37">
        <f>SUMIFS(СВЦЭМ!$I$34:$I$777,СВЦЭМ!$A$34:$A$777,$A324,СВЦЭМ!$B$34:$B$777,J$296)+'СЕТ СН'!$F$13-'СЕТ СН'!$F$23</f>
        <v>-578.75</v>
      </c>
      <c r="K324" s="37">
        <f>SUMIFS(СВЦЭМ!$I$34:$I$777,СВЦЭМ!$A$34:$A$777,$A324,СВЦЭМ!$B$34:$B$777,K$296)+'СЕТ СН'!$F$13-'СЕТ СН'!$F$23</f>
        <v>-578.75</v>
      </c>
      <c r="L324" s="37">
        <f>SUMIFS(СВЦЭМ!$I$34:$I$777,СВЦЭМ!$A$34:$A$777,$A324,СВЦЭМ!$B$34:$B$777,L$296)+'СЕТ СН'!$F$13-'СЕТ СН'!$F$23</f>
        <v>-578.75</v>
      </c>
      <c r="M324" s="37">
        <f>SUMIFS(СВЦЭМ!$I$34:$I$777,СВЦЭМ!$A$34:$A$777,$A324,СВЦЭМ!$B$34:$B$777,M$296)+'СЕТ СН'!$F$13-'СЕТ СН'!$F$23</f>
        <v>-578.75</v>
      </c>
      <c r="N324" s="37">
        <f>SUMIFS(СВЦЭМ!$I$34:$I$777,СВЦЭМ!$A$34:$A$777,$A324,СВЦЭМ!$B$34:$B$777,N$296)+'СЕТ СН'!$F$13-'СЕТ СН'!$F$23</f>
        <v>-578.75</v>
      </c>
      <c r="O324" s="37">
        <f>SUMIFS(СВЦЭМ!$I$34:$I$777,СВЦЭМ!$A$34:$A$777,$A324,СВЦЭМ!$B$34:$B$777,O$296)+'СЕТ СН'!$F$13-'СЕТ СН'!$F$23</f>
        <v>-578.75</v>
      </c>
      <c r="P324" s="37">
        <f>SUMIFS(СВЦЭМ!$I$34:$I$777,СВЦЭМ!$A$34:$A$777,$A324,СВЦЭМ!$B$34:$B$777,P$296)+'СЕТ СН'!$F$13-'СЕТ СН'!$F$23</f>
        <v>-578.75</v>
      </c>
      <c r="Q324" s="37">
        <f>SUMIFS(СВЦЭМ!$I$34:$I$777,СВЦЭМ!$A$34:$A$777,$A324,СВЦЭМ!$B$34:$B$777,Q$296)+'СЕТ СН'!$F$13-'СЕТ СН'!$F$23</f>
        <v>-578.75</v>
      </c>
      <c r="R324" s="37">
        <f>SUMIFS(СВЦЭМ!$I$34:$I$777,СВЦЭМ!$A$34:$A$777,$A324,СВЦЭМ!$B$34:$B$777,R$296)+'СЕТ СН'!$F$13-'СЕТ СН'!$F$23</f>
        <v>-578.75</v>
      </c>
      <c r="S324" s="37">
        <f>SUMIFS(СВЦЭМ!$I$34:$I$777,СВЦЭМ!$A$34:$A$777,$A324,СВЦЭМ!$B$34:$B$777,S$296)+'СЕТ СН'!$F$13-'СЕТ СН'!$F$23</f>
        <v>-578.75</v>
      </c>
      <c r="T324" s="37">
        <f>SUMIFS(СВЦЭМ!$I$34:$I$777,СВЦЭМ!$A$34:$A$777,$A324,СВЦЭМ!$B$34:$B$777,T$296)+'СЕТ СН'!$F$13-'СЕТ СН'!$F$23</f>
        <v>-578.75</v>
      </c>
      <c r="U324" s="37">
        <f>SUMIFS(СВЦЭМ!$I$34:$I$777,СВЦЭМ!$A$34:$A$777,$A324,СВЦЭМ!$B$34:$B$777,U$296)+'СЕТ СН'!$F$13-'СЕТ СН'!$F$23</f>
        <v>-578.75</v>
      </c>
      <c r="V324" s="37">
        <f>SUMIFS(СВЦЭМ!$I$34:$I$777,СВЦЭМ!$A$34:$A$777,$A324,СВЦЭМ!$B$34:$B$777,V$296)+'СЕТ СН'!$F$13-'СЕТ СН'!$F$23</f>
        <v>-578.75</v>
      </c>
      <c r="W324" s="37">
        <f>SUMIFS(СВЦЭМ!$I$34:$I$777,СВЦЭМ!$A$34:$A$777,$A324,СВЦЭМ!$B$34:$B$777,W$296)+'СЕТ СН'!$F$13-'СЕТ СН'!$F$23</f>
        <v>-578.75</v>
      </c>
      <c r="X324" s="37">
        <f>SUMIFS(СВЦЭМ!$I$34:$I$777,СВЦЭМ!$A$34:$A$777,$A324,СВЦЭМ!$B$34:$B$777,X$296)+'СЕТ СН'!$F$13-'СЕТ СН'!$F$23</f>
        <v>-578.75</v>
      </c>
      <c r="Y324" s="37">
        <f>SUMIFS(СВЦЭМ!$I$34:$I$777,СВЦЭМ!$A$34:$A$777,$A324,СВЦЭМ!$B$34:$B$777,Y$296)+'СЕТ СН'!$F$13-'СЕТ СН'!$F$23</f>
        <v>-578.75</v>
      </c>
    </row>
    <row r="325" spans="1:27" ht="15.75" x14ac:dyDescent="0.2">
      <c r="A325" s="36">
        <f t="shared" si="8"/>
        <v>42764</v>
      </c>
      <c r="B325" s="37">
        <f>SUMIFS(СВЦЭМ!$I$34:$I$777,СВЦЭМ!$A$34:$A$777,$A325,СВЦЭМ!$B$34:$B$777,B$296)+'СЕТ СН'!$F$13-'СЕТ СН'!$F$23</f>
        <v>-578.75</v>
      </c>
      <c r="C325" s="37">
        <f>SUMIFS(СВЦЭМ!$I$34:$I$777,СВЦЭМ!$A$34:$A$777,$A325,СВЦЭМ!$B$34:$B$777,C$296)+'СЕТ СН'!$F$13-'СЕТ СН'!$F$23</f>
        <v>-578.75</v>
      </c>
      <c r="D325" s="37">
        <f>SUMIFS(СВЦЭМ!$I$34:$I$777,СВЦЭМ!$A$34:$A$777,$A325,СВЦЭМ!$B$34:$B$777,D$296)+'СЕТ СН'!$F$13-'СЕТ СН'!$F$23</f>
        <v>-578.75</v>
      </c>
      <c r="E325" s="37">
        <f>SUMIFS(СВЦЭМ!$I$34:$I$777,СВЦЭМ!$A$34:$A$777,$A325,СВЦЭМ!$B$34:$B$777,E$296)+'СЕТ СН'!$F$13-'СЕТ СН'!$F$23</f>
        <v>-578.75</v>
      </c>
      <c r="F325" s="37">
        <f>SUMIFS(СВЦЭМ!$I$34:$I$777,СВЦЭМ!$A$34:$A$777,$A325,СВЦЭМ!$B$34:$B$777,F$296)+'СЕТ СН'!$F$13-'СЕТ СН'!$F$23</f>
        <v>-578.75</v>
      </c>
      <c r="G325" s="37">
        <f>SUMIFS(СВЦЭМ!$I$34:$I$777,СВЦЭМ!$A$34:$A$777,$A325,СВЦЭМ!$B$34:$B$777,G$296)+'СЕТ СН'!$F$13-'СЕТ СН'!$F$23</f>
        <v>-578.75</v>
      </c>
      <c r="H325" s="37">
        <f>SUMIFS(СВЦЭМ!$I$34:$I$777,СВЦЭМ!$A$34:$A$777,$A325,СВЦЭМ!$B$34:$B$777,H$296)+'СЕТ СН'!$F$13-'СЕТ СН'!$F$23</f>
        <v>-578.75</v>
      </c>
      <c r="I325" s="37">
        <f>SUMIFS(СВЦЭМ!$I$34:$I$777,СВЦЭМ!$A$34:$A$777,$A325,СВЦЭМ!$B$34:$B$777,I$296)+'СЕТ СН'!$F$13-'СЕТ СН'!$F$23</f>
        <v>-578.75</v>
      </c>
      <c r="J325" s="37">
        <f>SUMIFS(СВЦЭМ!$I$34:$I$777,СВЦЭМ!$A$34:$A$777,$A325,СВЦЭМ!$B$34:$B$777,J$296)+'СЕТ СН'!$F$13-'СЕТ СН'!$F$23</f>
        <v>-578.75</v>
      </c>
      <c r="K325" s="37">
        <f>SUMIFS(СВЦЭМ!$I$34:$I$777,СВЦЭМ!$A$34:$A$777,$A325,СВЦЭМ!$B$34:$B$777,K$296)+'СЕТ СН'!$F$13-'СЕТ СН'!$F$23</f>
        <v>-578.75</v>
      </c>
      <c r="L325" s="37">
        <f>SUMIFS(СВЦЭМ!$I$34:$I$777,СВЦЭМ!$A$34:$A$777,$A325,СВЦЭМ!$B$34:$B$777,L$296)+'СЕТ СН'!$F$13-'СЕТ СН'!$F$23</f>
        <v>-578.75</v>
      </c>
      <c r="M325" s="37">
        <f>SUMIFS(СВЦЭМ!$I$34:$I$777,СВЦЭМ!$A$34:$A$777,$A325,СВЦЭМ!$B$34:$B$777,M$296)+'СЕТ СН'!$F$13-'СЕТ СН'!$F$23</f>
        <v>-578.75</v>
      </c>
      <c r="N325" s="37">
        <f>SUMIFS(СВЦЭМ!$I$34:$I$777,СВЦЭМ!$A$34:$A$777,$A325,СВЦЭМ!$B$34:$B$777,N$296)+'СЕТ СН'!$F$13-'СЕТ СН'!$F$23</f>
        <v>-578.75</v>
      </c>
      <c r="O325" s="37">
        <f>SUMIFS(СВЦЭМ!$I$34:$I$777,СВЦЭМ!$A$34:$A$777,$A325,СВЦЭМ!$B$34:$B$777,O$296)+'СЕТ СН'!$F$13-'СЕТ СН'!$F$23</f>
        <v>-578.75</v>
      </c>
      <c r="P325" s="37">
        <f>SUMIFS(СВЦЭМ!$I$34:$I$777,СВЦЭМ!$A$34:$A$777,$A325,СВЦЭМ!$B$34:$B$777,P$296)+'СЕТ СН'!$F$13-'СЕТ СН'!$F$23</f>
        <v>-578.75</v>
      </c>
      <c r="Q325" s="37">
        <f>SUMIFS(СВЦЭМ!$I$34:$I$777,СВЦЭМ!$A$34:$A$777,$A325,СВЦЭМ!$B$34:$B$777,Q$296)+'СЕТ СН'!$F$13-'СЕТ СН'!$F$23</f>
        <v>-578.75</v>
      </c>
      <c r="R325" s="37">
        <f>SUMIFS(СВЦЭМ!$I$34:$I$777,СВЦЭМ!$A$34:$A$777,$A325,СВЦЭМ!$B$34:$B$777,R$296)+'СЕТ СН'!$F$13-'СЕТ СН'!$F$23</f>
        <v>-578.75</v>
      </c>
      <c r="S325" s="37">
        <f>SUMIFS(СВЦЭМ!$I$34:$I$777,СВЦЭМ!$A$34:$A$777,$A325,СВЦЭМ!$B$34:$B$777,S$296)+'СЕТ СН'!$F$13-'СЕТ СН'!$F$23</f>
        <v>-578.75</v>
      </c>
      <c r="T325" s="37">
        <f>SUMIFS(СВЦЭМ!$I$34:$I$777,СВЦЭМ!$A$34:$A$777,$A325,СВЦЭМ!$B$34:$B$777,T$296)+'СЕТ СН'!$F$13-'СЕТ СН'!$F$23</f>
        <v>-578.75</v>
      </c>
      <c r="U325" s="37">
        <f>SUMIFS(СВЦЭМ!$I$34:$I$777,СВЦЭМ!$A$34:$A$777,$A325,СВЦЭМ!$B$34:$B$777,U$296)+'СЕТ СН'!$F$13-'СЕТ СН'!$F$23</f>
        <v>-578.75</v>
      </c>
      <c r="V325" s="37">
        <f>SUMIFS(СВЦЭМ!$I$34:$I$777,СВЦЭМ!$A$34:$A$777,$A325,СВЦЭМ!$B$34:$B$777,V$296)+'СЕТ СН'!$F$13-'СЕТ СН'!$F$23</f>
        <v>-578.75</v>
      </c>
      <c r="W325" s="37">
        <f>SUMIFS(СВЦЭМ!$I$34:$I$777,СВЦЭМ!$A$34:$A$777,$A325,СВЦЭМ!$B$34:$B$777,W$296)+'СЕТ СН'!$F$13-'СЕТ СН'!$F$23</f>
        <v>-578.75</v>
      </c>
      <c r="X325" s="37">
        <f>SUMIFS(СВЦЭМ!$I$34:$I$777,СВЦЭМ!$A$34:$A$777,$A325,СВЦЭМ!$B$34:$B$777,X$296)+'СЕТ СН'!$F$13-'СЕТ СН'!$F$23</f>
        <v>-578.75</v>
      </c>
      <c r="Y325" s="37">
        <f>SUMIFS(СВЦЭМ!$I$34:$I$777,СВЦЭМ!$A$34:$A$777,$A325,СВЦЭМ!$B$34:$B$777,Y$296)+'СЕТ СН'!$F$13-'СЕТ СН'!$F$23</f>
        <v>-578.75</v>
      </c>
    </row>
    <row r="326" spans="1:27" ht="15.75" x14ac:dyDescent="0.2">
      <c r="A326" s="36">
        <f t="shared" si="8"/>
        <v>42765</v>
      </c>
      <c r="B326" s="37">
        <f>SUMIFS(СВЦЭМ!$I$34:$I$777,СВЦЭМ!$A$34:$A$777,$A326,СВЦЭМ!$B$34:$B$777,B$296)+'СЕТ СН'!$F$13-'СЕТ СН'!$F$23</f>
        <v>-578.75</v>
      </c>
      <c r="C326" s="37">
        <f>SUMIFS(СВЦЭМ!$I$34:$I$777,СВЦЭМ!$A$34:$A$777,$A326,СВЦЭМ!$B$34:$B$777,C$296)+'СЕТ СН'!$F$13-'СЕТ СН'!$F$23</f>
        <v>-578.75</v>
      </c>
      <c r="D326" s="37">
        <f>SUMIFS(СВЦЭМ!$I$34:$I$777,СВЦЭМ!$A$34:$A$777,$A326,СВЦЭМ!$B$34:$B$777,D$296)+'СЕТ СН'!$F$13-'СЕТ СН'!$F$23</f>
        <v>-578.75</v>
      </c>
      <c r="E326" s="37">
        <f>SUMIFS(СВЦЭМ!$I$34:$I$777,СВЦЭМ!$A$34:$A$777,$A326,СВЦЭМ!$B$34:$B$777,E$296)+'СЕТ СН'!$F$13-'СЕТ СН'!$F$23</f>
        <v>-578.75</v>
      </c>
      <c r="F326" s="37">
        <f>SUMIFS(СВЦЭМ!$I$34:$I$777,СВЦЭМ!$A$34:$A$777,$A326,СВЦЭМ!$B$34:$B$777,F$296)+'СЕТ СН'!$F$13-'СЕТ СН'!$F$23</f>
        <v>-578.75</v>
      </c>
      <c r="G326" s="37">
        <f>SUMIFS(СВЦЭМ!$I$34:$I$777,СВЦЭМ!$A$34:$A$777,$A326,СВЦЭМ!$B$34:$B$777,G$296)+'СЕТ СН'!$F$13-'СЕТ СН'!$F$23</f>
        <v>-578.75</v>
      </c>
      <c r="H326" s="37">
        <f>SUMIFS(СВЦЭМ!$I$34:$I$777,СВЦЭМ!$A$34:$A$777,$A326,СВЦЭМ!$B$34:$B$777,H$296)+'СЕТ СН'!$F$13-'СЕТ СН'!$F$23</f>
        <v>-578.75</v>
      </c>
      <c r="I326" s="37">
        <f>SUMIFS(СВЦЭМ!$I$34:$I$777,СВЦЭМ!$A$34:$A$777,$A326,СВЦЭМ!$B$34:$B$777,I$296)+'СЕТ СН'!$F$13-'СЕТ СН'!$F$23</f>
        <v>-578.75</v>
      </c>
      <c r="J326" s="37">
        <f>SUMIFS(СВЦЭМ!$I$34:$I$777,СВЦЭМ!$A$34:$A$777,$A326,СВЦЭМ!$B$34:$B$777,J$296)+'СЕТ СН'!$F$13-'СЕТ СН'!$F$23</f>
        <v>-578.75</v>
      </c>
      <c r="K326" s="37">
        <f>SUMIFS(СВЦЭМ!$I$34:$I$777,СВЦЭМ!$A$34:$A$777,$A326,СВЦЭМ!$B$34:$B$777,K$296)+'СЕТ СН'!$F$13-'СЕТ СН'!$F$23</f>
        <v>-578.75</v>
      </c>
      <c r="L326" s="37">
        <f>SUMIFS(СВЦЭМ!$I$34:$I$777,СВЦЭМ!$A$34:$A$777,$A326,СВЦЭМ!$B$34:$B$777,L$296)+'СЕТ СН'!$F$13-'СЕТ СН'!$F$23</f>
        <v>-578.75</v>
      </c>
      <c r="M326" s="37">
        <f>SUMIFS(СВЦЭМ!$I$34:$I$777,СВЦЭМ!$A$34:$A$777,$A326,СВЦЭМ!$B$34:$B$777,M$296)+'СЕТ СН'!$F$13-'СЕТ СН'!$F$23</f>
        <v>-578.75</v>
      </c>
      <c r="N326" s="37">
        <f>SUMIFS(СВЦЭМ!$I$34:$I$777,СВЦЭМ!$A$34:$A$777,$A326,СВЦЭМ!$B$34:$B$777,N$296)+'СЕТ СН'!$F$13-'СЕТ СН'!$F$23</f>
        <v>-578.75</v>
      </c>
      <c r="O326" s="37">
        <f>SUMIFS(СВЦЭМ!$I$34:$I$777,СВЦЭМ!$A$34:$A$777,$A326,СВЦЭМ!$B$34:$B$777,O$296)+'СЕТ СН'!$F$13-'СЕТ СН'!$F$23</f>
        <v>-578.75</v>
      </c>
      <c r="P326" s="37">
        <f>SUMIFS(СВЦЭМ!$I$34:$I$777,СВЦЭМ!$A$34:$A$777,$A326,СВЦЭМ!$B$34:$B$777,P$296)+'СЕТ СН'!$F$13-'СЕТ СН'!$F$23</f>
        <v>-578.75</v>
      </c>
      <c r="Q326" s="37">
        <f>SUMIFS(СВЦЭМ!$I$34:$I$777,СВЦЭМ!$A$34:$A$777,$A326,СВЦЭМ!$B$34:$B$777,Q$296)+'СЕТ СН'!$F$13-'СЕТ СН'!$F$23</f>
        <v>-578.75</v>
      </c>
      <c r="R326" s="37">
        <f>SUMIFS(СВЦЭМ!$I$34:$I$777,СВЦЭМ!$A$34:$A$777,$A326,СВЦЭМ!$B$34:$B$777,R$296)+'СЕТ СН'!$F$13-'СЕТ СН'!$F$23</f>
        <v>-578.75</v>
      </c>
      <c r="S326" s="37">
        <f>SUMIFS(СВЦЭМ!$I$34:$I$777,СВЦЭМ!$A$34:$A$777,$A326,СВЦЭМ!$B$34:$B$777,S$296)+'СЕТ СН'!$F$13-'СЕТ СН'!$F$23</f>
        <v>-578.75</v>
      </c>
      <c r="T326" s="37">
        <f>SUMIFS(СВЦЭМ!$I$34:$I$777,СВЦЭМ!$A$34:$A$777,$A326,СВЦЭМ!$B$34:$B$777,T$296)+'СЕТ СН'!$F$13-'СЕТ СН'!$F$23</f>
        <v>-578.75</v>
      </c>
      <c r="U326" s="37">
        <f>SUMIFS(СВЦЭМ!$I$34:$I$777,СВЦЭМ!$A$34:$A$777,$A326,СВЦЭМ!$B$34:$B$777,U$296)+'СЕТ СН'!$F$13-'СЕТ СН'!$F$23</f>
        <v>-578.75</v>
      </c>
      <c r="V326" s="37">
        <f>SUMIFS(СВЦЭМ!$I$34:$I$777,СВЦЭМ!$A$34:$A$777,$A326,СВЦЭМ!$B$34:$B$777,V$296)+'СЕТ СН'!$F$13-'СЕТ СН'!$F$23</f>
        <v>-578.75</v>
      </c>
      <c r="W326" s="37">
        <f>SUMIFS(СВЦЭМ!$I$34:$I$777,СВЦЭМ!$A$34:$A$777,$A326,СВЦЭМ!$B$34:$B$777,W$296)+'СЕТ СН'!$F$13-'СЕТ СН'!$F$23</f>
        <v>-578.75</v>
      </c>
      <c r="X326" s="37">
        <f>SUMIFS(СВЦЭМ!$I$34:$I$777,СВЦЭМ!$A$34:$A$777,$A326,СВЦЭМ!$B$34:$B$777,X$296)+'СЕТ СН'!$F$13-'СЕТ СН'!$F$23</f>
        <v>-578.75</v>
      </c>
      <c r="Y326" s="37">
        <f>SUMIFS(СВЦЭМ!$I$34:$I$777,СВЦЭМ!$A$34:$A$777,$A326,СВЦЭМ!$B$34:$B$777,Y$296)+'СЕТ СН'!$F$13-'СЕТ СН'!$F$23</f>
        <v>-578.75</v>
      </c>
    </row>
    <row r="327" spans="1:27" ht="15.75" x14ac:dyDescent="0.2">
      <c r="A327" s="36">
        <f t="shared" si="8"/>
        <v>42766</v>
      </c>
      <c r="B327" s="37">
        <f>SUMIFS(СВЦЭМ!$I$34:$I$777,СВЦЭМ!$A$34:$A$777,$A327,СВЦЭМ!$B$34:$B$777,B$296)+'СЕТ СН'!$F$13-'СЕТ СН'!$F$23</f>
        <v>-578.75</v>
      </c>
      <c r="C327" s="37">
        <f>SUMIFS(СВЦЭМ!$I$34:$I$777,СВЦЭМ!$A$34:$A$777,$A327,СВЦЭМ!$B$34:$B$777,C$296)+'СЕТ СН'!$F$13-'СЕТ СН'!$F$23</f>
        <v>-578.75</v>
      </c>
      <c r="D327" s="37">
        <f>SUMIFS(СВЦЭМ!$I$34:$I$777,СВЦЭМ!$A$34:$A$777,$A327,СВЦЭМ!$B$34:$B$777,D$296)+'СЕТ СН'!$F$13-'СЕТ СН'!$F$23</f>
        <v>-578.75</v>
      </c>
      <c r="E327" s="37">
        <f>SUMIFS(СВЦЭМ!$I$34:$I$777,СВЦЭМ!$A$34:$A$777,$A327,СВЦЭМ!$B$34:$B$777,E$296)+'СЕТ СН'!$F$13-'СЕТ СН'!$F$23</f>
        <v>-578.75</v>
      </c>
      <c r="F327" s="37">
        <f>SUMIFS(СВЦЭМ!$I$34:$I$777,СВЦЭМ!$A$34:$A$777,$A327,СВЦЭМ!$B$34:$B$777,F$296)+'СЕТ СН'!$F$13-'СЕТ СН'!$F$23</f>
        <v>-578.75</v>
      </c>
      <c r="G327" s="37">
        <f>SUMIFS(СВЦЭМ!$I$34:$I$777,СВЦЭМ!$A$34:$A$777,$A327,СВЦЭМ!$B$34:$B$777,G$296)+'СЕТ СН'!$F$13-'СЕТ СН'!$F$23</f>
        <v>-578.75</v>
      </c>
      <c r="H327" s="37">
        <f>SUMIFS(СВЦЭМ!$I$34:$I$777,СВЦЭМ!$A$34:$A$777,$A327,СВЦЭМ!$B$34:$B$777,H$296)+'СЕТ СН'!$F$13-'СЕТ СН'!$F$23</f>
        <v>-578.75</v>
      </c>
      <c r="I327" s="37">
        <f>SUMIFS(СВЦЭМ!$I$34:$I$777,СВЦЭМ!$A$34:$A$777,$A327,СВЦЭМ!$B$34:$B$777,I$296)+'СЕТ СН'!$F$13-'СЕТ СН'!$F$23</f>
        <v>-578.75</v>
      </c>
      <c r="J327" s="37">
        <f>SUMIFS(СВЦЭМ!$I$34:$I$777,СВЦЭМ!$A$34:$A$777,$A327,СВЦЭМ!$B$34:$B$777,J$296)+'СЕТ СН'!$F$13-'СЕТ СН'!$F$23</f>
        <v>-578.75</v>
      </c>
      <c r="K327" s="37">
        <f>SUMIFS(СВЦЭМ!$I$34:$I$777,СВЦЭМ!$A$34:$A$777,$A327,СВЦЭМ!$B$34:$B$777,K$296)+'СЕТ СН'!$F$13-'СЕТ СН'!$F$23</f>
        <v>-578.75</v>
      </c>
      <c r="L327" s="37">
        <f>SUMIFS(СВЦЭМ!$I$34:$I$777,СВЦЭМ!$A$34:$A$777,$A327,СВЦЭМ!$B$34:$B$777,L$296)+'СЕТ СН'!$F$13-'СЕТ СН'!$F$23</f>
        <v>-578.75</v>
      </c>
      <c r="M327" s="37">
        <f>SUMIFS(СВЦЭМ!$I$34:$I$777,СВЦЭМ!$A$34:$A$777,$A327,СВЦЭМ!$B$34:$B$777,M$296)+'СЕТ СН'!$F$13-'СЕТ СН'!$F$23</f>
        <v>-578.75</v>
      </c>
      <c r="N327" s="37">
        <f>SUMIFS(СВЦЭМ!$I$34:$I$777,СВЦЭМ!$A$34:$A$777,$A327,СВЦЭМ!$B$34:$B$777,N$296)+'СЕТ СН'!$F$13-'СЕТ СН'!$F$23</f>
        <v>-578.75</v>
      </c>
      <c r="O327" s="37">
        <f>SUMIFS(СВЦЭМ!$I$34:$I$777,СВЦЭМ!$A$34:$A$777,$A327,СВЦЭМ!$B$34:$B$777,O$296)+'СЕТ СН'!$F$13-'СЕТ СН'!$F$23</f>
        <v>-578.75</v>
      </c>
      <c r="P327" s="37">
        <f>SUMIFS(СВЦЭМ!$I$34:$I$777,СВЦЭМ!$A$34:$A$777,$A327,СВЦЭМ!$B$34:$B$777,P$296)+'СЕТ СН'!$F$13-'СЕТ СН'!$F$23</f>
        <v>-578.75</v>
      </c>
      <c r="Q327" s="37">
        <f>SUMIFS(СВЦЭМ!$I$34:$I$777,СВЦЭМ!$A$34:$A$777,$A327,СВЦЭМ!$B$34:$B$777,Q$296)+'СЕТ СН'!$F$13-'СЕТ СН'!$F$23</f>
        <v>-578.75</v>
      </c>
      <c r="R327" s="37">
        <f>SUMIFS(СВЦЭМ!$I$34:$I$777,СВЦЭМ!$A$34:$A$777,$A327,СВЦЭМ!$B$34:$B$777,R$296)+'СЕТ СН'!$F$13-'СЕТ СН'!$F$23</f>
        <v>-578.75</v>
      </c>
      <c r="S327" s="37">
        <f>SUMIFS(СВЦЭМ!$I$34:$I$777,СВЦЭМ!$A$34:$A$777,$A327,СВЦЭМ!$B$34:$B$777,S$296)+'СЕТ СН'!$F$13-'СЕТ СН'!$F$23</f>
        <v>-578.75</v>
      </c>
      <c r="T327" s="37">
        <f>SUMIFS(СВЦЭМ!$I$34:$I$777,СВЦЭМ!$A$34:$A$777,$A327,СВЦЭМ!$B$34:$B$777,T$296)+'СЕТ СН'!$F$13-'СЕТ СН'!$F$23</f>
        <v>-578.75</v>
      </c>
      <c r="U327" s="37">
        <f>SUMIFS(СВЦЭМ!$I$34:$I$777,СВЦЭМ!$A$34:$A$777,$A327,СВЦЭМ!$B$34:$B$777,U$296)+'СЕТ СН'!$F$13-'СЕТ СН'!$F$23</f>
        <v>-578.75</v>
      </c>
      <c r="V327" s="37">
        <f>SUMIFS(СВЦЭМ!$I$34:$I$777,СВЦЭМ!$A$34:$A$777,$A327,СВЦЭМ!$B$34:$B$777,V$296)+'СЕТ СН'!$F$13-'СЕТ СН'!$F$23</f>
        <v>-578.75</v>
      </c>
      <c r="W327" s="37">
        <f>SUMIFS(СВЦЭМ!$I$34:$I$777,СВЦЭМ!$A$34:$A$777,$A327,СВЦЭМ!$B$34:$B$777,W$296)+'СЕТ СН'!$F$13-'СЕТ СН'!$F$23</f>
        <v>-578.75</v>
      </c>
      <c r="X327" s="37">
        <f>SUMIFS(СВЦЭМ!$I$34:$I$777,СВЦЭМ!$A$34:$A$777,$A327,СВЦЭМ!$B$34:$B$777,X$296)+'СЕТ СН'!$F$13-'СЕТ СН'!$F$23</f>
        <v>-578.75</v>
      </c>
      <c r="Y327" s="37">
        <f>SUMIFS(СВЦЭМ!$I$34:$I$777,СВЦЭМ!$A$34:$A$777,$A327,СВЦЭМ!$B$34:$B$777,Y$296)+'СЕТ СН'!$F$13-'СЕТ СН'!$F$23</f>
        <v>-578.75</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01.01.2017</v>
      </c>
      <c r="B332" s="37">
        <f>SUMIFS(СВЦЭМ!$J$34:$J$777,СВЦЭМ!$A$34:$A$777,$A332,СВЦЭМ!$B$34:$B$777,B$331)+'СЕТ СН'!$F$13-'СЕТ СН'!$F$23</f>
        <v>-89.288309120000008</v>
      </c>
      <c r="C332" s="37">
        <f>SUMIFS(СВЦЭМ!$J$34:$J$777,СВЦЭМ!$A$34:$A$777,$A332,СВЦЭМ!$B$34:$B$777,C$331)+'СЕТ СН'!$F$13-'СЕТ СН'!$F$23</f>
        <v>-92.735011849999978</v>
      </c>
      <c r="D332" s="37">
        <f>SUMIFS(СВЦЭМ!$J$34:$J$777,СВЦЭМ!$A$34:$A$777,$A332,СВЦЭМ!$B$34:$B$777,D$331)+'СЕТ СН'!$F$13-'СЕТ СН'!$F$23</f>
        <v>-78.679596930000002</v>
      </c>
      <c r="E332" s="37">
        <f>SUMIFS(СВЦЭМ!$J$34:$J$777,СВЦЭМ!$A$34:$A$777,$A332,СВЦЭМ!$B$34:$B$777,E$331)+'СЕТ СН'!$F$13-'СЕТ СН'!$F$23</f>
        <v>-66.331105600000001</v>
      </c>
      <c r="F332" s="37">
        <f>SUMIFS(СВЦЭМ!$J$34:$J$777,СВЦЭМ!$A$34:$A$777,$A332,СВЦЭМ!$B$34:$B$777,F$331)+'СЕТ СН'!$F$13-'СЕТ СН'!$F$23</f>
        <v>-59.930262350000021</v>
      </c>
      <c r="G332" s="37">
        <f>SUMIFS(СВЦЭМ!$J$34:$J$777,СВЦЭМ!$A$34:$A$777,$A332,СВЦЭМ!$B$34:$B$777,G$331)+'СЕТ СН'!$F$13-'СЕТ СН'!$F$23</f>
        <v>-57.784156230000008</v>
      </c>
      <c r="H332" s="37">
        <f>SUMIFS(СВЦЭМ!$J$34:$J$777,СВЦЭМ!$A$34:$A$777,$A332,СВЦЭМ!$B$34:$B$777,H$331)+'СЕТ СН'!$F$13-'СЕТ СН'!$F$23</f>
        <v>-67.03575644</v>
      </c>
      <c r="I332" s="37">
        <f>SUMIFS(СВЦЭМ!$J$34:$J$777,СВЦЭМ!$A$34:$A$777,$A332,СВЦЭМ!$B$34:$B$777,I$331)+'СЕТ СН'!$F$13-'СЕТ СН'!$F$23</f>
        <v>-83.133546229999979</v>
      </c>
      <c r="J332" s="37">
        <f>SUMIFS(СВЦЭМ!$J$34:$J$777,СВЦЭМ!$A$34:$A$777,$A332,СВЦЭМ!$B$34:$B$777,J$331)+'СЕТ СН'!$F$13-'СЕТ СН'!$F$23</f>
        <v>-106.96557615</v>
      </c>
      <c r="K332" s="37">
        <f>SUMIFS(СВЦЭМ!$J$34:$J$777,СВЦЭМ!$A$34:$A$777,$A332,СВЦЭМ!$B$34:$B$777,K$331)+'СЕТ СН'!$F$13-'СЕТ СН'!$F$23</f>
        <v>-120.56908863000001</v>
      </c>
      <c r="L332" s="37">
        <f>SUMIFS(СВЦЭМ!$J$34:$J$777,СВЦЭМ!$A$34:$A$777,$A332,СВЦЭМ!$B$34:$B$777,L$331)+'СЕТ СН'!$F$13-'СЕТ СН'!$F$23</f>
        <v>-137.91531698</v>
      </c>
      <c r="M332" s="37">
        <f>SUMIFS(СВЦЭМ!$J$34:$J$777,СВЦЭМ!$A$34:$A$777,$A332,СВЦЭМ!$B$34:$B$777,M$331)+'СЕТ СН'!$F$13-'СЕТ СН'!$F$23</f>
        <v>-144.61322448999999</v>
      </c>
      <c r="N332" s="37">
        <f>SUMIFS(СВЦЭМ!$J$34:$J$777,СВЦЭМ!$A$34:$A$777,$A332,СВЦЭМ!$B$34:$B$777,N$331)+'СЕТ СН'!$F$13-'СЕТ СН'!$F$23</f>
        <v>-142.48545442</v>
      </c>
      <c r="O332" s="37">
        <f>SUMIFS(СВЦЭМ!$J$34:$J$777,СВЦЭМ!$A$34:$A$777,$A332,СВЦЭМ!$B$34:$B$777,O$331)+'СЕТ СН'!$F$13-'СЕТ СН'!$F$23</f>
        <v>-139.68249334000001</v>
      </c>
      <c r="P332" s="37">
        <f>SUMIFS(СВЦЭМ!$J$34:$J$777,СВЦЭМ!$A$34:$A$777,$A332,СВЦЭМ!$B$34:$B$777,P$331)+'СЕТ СН'!$F$13-'СЕТ СН'!$F$23</f>
        <v>-133.06948009000001</v>
      </c>
      <c r="Q332" s="37">
        <f>SUMIFS(СВЦЭМ!$J$34:$J$777,СВЦЭМ!$A$34:$A$777,$A332,СВЦЭМ!$B$34:$B$777,Q$331)+'СЕТ СН'!$F$13-'СЕТ СН'!$F$23</f>
        <v>-127.86521972999998</v>
      </c>
      <c r="R332" s="37">
        <f>SUMIFS(СВЦЭМ!$J$34:$J$777,СВЦЭМ!$A$34:$A$777,$A332,СВЦЭМ!$B$34:$B$777,R$331)+'СЕТ СН'!$F$13-'СЕТ СН'!$F$23</f>
        <v>-131.88037960000003</v>
      </c>
      <c r="S332" s="37">
        <f>SUMIFS(СВЦЭМ!$J$34:$J$777,СВЦЭМ!$A$34:$A$777,$A332,СВЦЭМ!$B$34:$B$777,S$331)+'СЕТ СН'!$F$13-'СЕТ СН'!$F$23</f>
        <v>-148.80025210999997</v>
      </c>
      <c r="T332" s="37">
        <f>SUMIFS(СВЦЭМ!$J$34:$J$777,СВЦЭМ!$A$34:$A$777,$A332,СВЦЭМ!$B$34:$B$777,T$331)+'СЕТ СН'!$F$13-'СЕТ СН'!$F$23</f>
        <v>-153.49199621000002</v>
      </c>
      <c r="U332" s="37">
        <f>SUMIFS(СВЦЭМ!$J$34:$J$777,СВЦЭМ!$A$34:$A$777,$A332,СВЦЭМ!$B$34:$B$777,U$331)+'СЕТ СН'!$F$13-'СЕТ СН'!$F$23</f>
        <v>-153.13693640000002</v>
      </c>
      <c r="V332" s="37">
        <f>SUMIFS(СВЦЭМ!$J$34:$J$777,СВЦЭМ!$A$34:$A$777,$A332,СВЦЭМ!$B$34:$B$777,V$331)+'СЕТ СН'!$F$13-'СЕТ СН'!$F$23</f>
        <v>-150.24451404000001</v>
      </c>
      <c r="W332" s="37">
        <f>SUMIFS(СВЦЭМ!$J$34:$J$777,СВЦЭМ!$A$34:$A$777,$A332,СВЦЭМ!$B$34:$B$777,W$331)+'СЕТ СН'!$F$13-'СЕТ СН'!$F$23</f>
        <v>-150.83427595000001</v>
      </c>
      <c r="X332" s="37">
        <f>SUMIFS(СВЦЭМ!$J$34:$J$777,СВЦЭМ!$A$34:$A$777,$A332,СВЦЭМ!$B$34:$B$777,X$331)+'СЕТ СН'!$F$13-'СЕТ СН'!$F$23</f>
        <v>-150.48308757000001</v>
      </c>
      <c r="Y332" s="37">
        <f>SUMIFS(СВЦЭМ!$J$34:$J$777,СВЦЭМ!$A$34:$A$777,$A332,СВЦЭМ!$B$34:$B$777,Y$331)+'СЕТ СН'!$F$13-'СЕТ СН'!$F$23</f>
        <v>-129.63719756</v>
      </c>
      <c r="AA332" s="46"/>
    </row>
    <row r="333" spans="1:27" ht="15.75" x14ac:dyDescent="0.2">
      <c r="A333" s="36">
        <f>A332+1</f>
        <v>42737</v>
      </c>
      <c r="B333" s="37">
        <f>SUMIFS(СВЦЭМ!$J$34:$J$777,СВЦЭМ!$A$34:$A$777,$A333,СВЦЭМ!$B$34:$B$777,B$331)+'СЕТ СН'!$F$13-'СЕТ СН'!$F$23</f>
        <v>-104.34885914</v>
      </c>
      <c r="C333" s="37">
        <f>SUMIFS(СВЦЭМ!$J$34:$J$777,СВЦЭМ!$A$34:$A$777,$A333,СВЦЭМ!$B$34:$B$777,C$331)+'СЕТ СН'!$F$13-'СЕТ СН'!$F$23</f>
        <v>-85.456832630000008</v>
      </c>
      <c r="D333" s="37">
        <f>SUMIFS(СВЦЭМ!$J$34:$J$777,СВЦЭМ!$A$34:$A$777,$A333,СВЦЭМ!$B$34:$B$777,D$331)+'СЕТ СН'!$F$13-'СЕТ СН'!$F$23</f>
        <v>-74.925356120000004</v>
      </c>
      <c r="E333" s="37">
        <f>SUMIFS(СВЦЭМ!$J$34:$J$777,СВЦЭМ!$A$34:$A$777,$A333,СВЦЭМ!$B$34:$B$777,E$331)+'СЕТ СН'!$F$13-'СЕТ СН'!$F$23</f>
        <v>-68.54471092</v>
      </c>
      <c r="F333" s="37">
        <f>SUMIFS(СВЦЭМ!$J$34:$J$777,СВЦЭМ!$A$34:$A$777,$A333,СВЦЭМ!$B$34:$B$777,F$331)+'СЕТ СН'!$F$13-'СЕТ СН'!$F$23</f>
        <v>-66.674261020000017</v>
      </c>
      <c r="G333" s="37">
        <f>SUMIFS(СВЦЭМ!$J$34:$J$777,СВЦЭМ!$A$34:$A$777,$A333,СВЦЭМ!$B$34:$B$777,G$331)+'СЕТ СН'!$F$13-'СЕТ СН'!$F$23</f>
        <v>-67.469907019999994</v>
      </c>
      <c r="H333" s="37">
        <f>SUMIFS(СВЦЭМ!$J$34:$J$777,СВЦЭМ!$A$34:$A$777,$A333,СВЦЭМ!$B$34:$B$777,H$331)+'СЕТ СН'!$F$13-'СЕТ СН'!$F$23</f>
        <v>-72.788402850000011</v>
      </c>
      <c r="I333" s="37">
        <f>SUMIFS(СВЦЭМ!$J$34:$J$777,СВЦЭМ!$A$34:$A$777,$A333,СВЦЭМ!$B$34:$B$777,I$331)+'СЕТ СН'!$F$13-'СЕТ СН'!$F$23</f>
        <v>-91.34512264</v>
      </c>
      <c r="J333" s="37">
        <f>SUMIFS(СВЦЭМ!$J$34:$J$777,СВЦЭМ!$A$34:$A$777,$A333,СВЦЭМ!$B$34:$B$777,J$331)+'СЕТ СН'!$F$13-'СЕТ СН'!$F$23</f>
        <v>-127.39549016000001</v>
      </c>
      <c r="K333" s="37">
        <f>SUMIFS(СВЦЭМ!$J$34:$J$777,СВЦЭМ!$A$34:$A$777,$A333,СВЦЭМ!$B$34:$B$777,K$331)+'СЕТ СН'!$F$13-'СЕТ СН'!$F$23</f>
        <v>-147.59764059000003</v>
      </c>
      <c r="L333" s="37">
        <f>SUMIFS(СВЦЭМ!$J$34:$J$777,СВЦЭМ!$A$34:$A$777,$A333,СВЦЭМ!$B$34:$B$777,L$331)+'СЕТ СН'!$F$13-'СЕТ СН'!$F$23</f>
        <v>-146.35836757999999</v>
      </c>
      <c r="M333" s="37">
        <f>SUMIFS(СВЦЭМ!$J$34:$J$777,СВЦЭМ!$A$34:$A$777,$A333,СВЦЭМ!$B$34:$B$777,M$331)+'СЕТ СН'!$F$13-'СЕТ СН'!$F$23</f>
        <v>-146.91412468999999</v>
      </c>
      <c r="N333" s="37">
        <f>SUMIFS(СВЦЭМ!$J$34:$J$777,СВЦЭМ!$A$34:$A$777,$A333,СВЦЭМ!$B$34:$B$777,N$331)+'СЕТ СН'!$F$13-'СЕТ СН'!$F$23</f>
        <v>-149.66275932999997</v>
      </c>
      <c r="O333" s="37">
        <f>SUMIFS(СВЦЭМ!$J$34:$J$777,СВЦЭМ!$A$34:$A$777,$A333,СВЦЭМ!$B$34:$B$777,O$331)+'СЕТ СН'!$F$13-'СЕТ СН'!$F$23</f>
        <v>-151.50323541</v>
      </c>
      <c r="P333" s="37">
        <f>SUMIFS(СВЦЭМ!$J$34:$J$777,СВЦЭМ!$A$34:$A$777,$A333,СВЦЭМ!$B$34:$B$777,P$331)+'СЕТ СН'!$F$13-'СЕТ СН'!$F$23</f>
        <v>-148.94462652999999</v>
      </c>
      <c r="Q333" s="37">
        <f>SUMIFS(СВЦЭМ!$J$34:$J$777,СВЦЭМ!$A$34:$A$777,$A333,СВЦЭМ!$B$34:$B$777,Q$331)+'СЕТ СН'!$F$13-'СЕТ СН'!$F$23</f>
        <v>-141.50782394999999</v>
      </c>
      <c r="R333" s="37">
        <f>SUMIFS(СВЦЭМ!$J$34:$J$777,СВЦЭМ!$A$34:$A$777,$A333,СВЦЭМ!$B$34:$B$777,R$331)+'СЕТ СН'!$F$13-'СЕТ СН'!$F$23</f>
        <v>-147.31335323000002</v>
      </c>
      <c r="S333" s="37">
        <f>SUMIFS(СВЦЭМ!$J$34:$J$777,СВЦЭМ!$A$34:$A$777,$A333,СВЦЭМ!$B$34:$B$777,S$331)+'СЕТ СН'!$F$13-'СЕТ СН'!$F$23</f>
        <v>-150.59638219999999</v>
      </c>
      <c r="T333" s="37">
        <f>SUMIFS(СВЦЭМ!$J$34:$J$777,СВЦЭМ!$A$34:$A$777,$A333,СВЦЭМ!$B$34:$B$777,T$331)+'СЕТ СН'!$F$13-'СЕТ СН'!$F$23</f>
        <v>-148.51040420999999</v>
      </c>
      <c r="U333" s="37">
        <f>SUMIFS(СВЦЭМ!$J$34:$J$777,СВЦЭМ!$A$34:$A$777,$A333,СВЦЭМ!$B$34:$B$777,U$331)+'СЕТ СН'!$F$13-'СЕТ СН'!$F$23</f>
        <v>-147.22278713999998</v>
      </c>
      <c r="V333" s="37">
        <f>SUMIFS(СВЦЭМ!$J$34:$J$777,СВЦЭМ!$A$34:$A$777,$A333,СВЦЭМ!$B$34:$B$777,V$331)+'СЕТ СН'!$F$13-'СЕТ СН'!$F$23</f>
        <v>-145.94151083000003</v>
      </c>
      <c r="W333" s="37">
        <f>SUMIFS(СВЦЭМ!$J$34:$J$777,СВЦЭМ!$A$34:$A$777,$A333,СВЦЭМ!$B$34:$B$777,W$331)+'СЕТ СН'!$F$13-'СЕТ СН'!$F$23</f>
        <v>-147.18538469999999</v>
      </c>
      <c r="X333" s="37">
        <f>SUMIFS(СВЦЭМ!$J$34:$J$777,СВЦЭМ!$A$34:$A$777,$A333,СВЦЭМ!$B$34:$B$777,X$331)+'СЕТ СН'!$F$13-'СЕТ СН'!$F$23</f>
        <v>-146.58060898999997</v>
      </c>
      <c r="Y333" s="37">
        <f>SUMIFS(СВЦЭМ!$J$34:$J$777,СВЦЭМ!$A$34:$A$777,$A333,СВЦЭМ!$B$34:$B$777,Y$331)+'СЕТ СН'!$F$13-'СЕТ СН'!$F$23</f>
        <v>-127.62969638999999</v>
      </c>
    </row>
    <row r="334" spans="1:27" ht="15.75" x14ac:dyDescent="0.2">
      <c r="A334" s="36">
        <f t="shared" ref="A334:A362" si="9">A333+1</f>
        <v>42738</v>
      </c>
      <c r="B334" s="37">
        <f>SUMIFS(СВЦЭМ!$J$34:$J$777,СВЦЭМ!$A$34:$A$777,$A334,СВЦЭМ!$B$34:$B$777,B$331)+'СЕТ СН'!$F$13-'СЕТ СН'!$F$23</f>
        <v>-86.996902709999972</v>
      </c>
      <c r="C334" s="37">
        <f>SUMIFS(СВЦЭМ!$J$34:$J$777,СВЦЭМ!$A$34:$A$777,$A334,СВЦЭМ!$B$34:$B$777,C$331)+'СЕТ СН'!$F$13-'СЕТ СН'!$F$23</f>
        <v>-68.378075459999991</v>
      </c>
      <c r="D334" s="37">
        <f>SUMIFS(СВЦЭМ!$J$34:$J$777,СВЦЭМ!$A$34:$A$777,$A334,СВЦЭМ!$B$34:$B$777,D$331)+'СЕТ СН'!$F$13-'СЕТ СН'!$F$23</f>
        <v>-56.110393799999997</v>
      </c>
      <c r="E334" s="37">
        <f>SUMIFS(СВЦЭМ!$J$34:$J$777,СВЦЭМ!$A$34:$A$777,$A334,СВЦЭМ!$B$34:$B$777,E$331)+'СЕТ СН'!$F$13-'СЕТ СН'!$F$23</f>
        <v>-49.417648589999999</v>
      </c>
      <c r="F334" s="37">
        <f>SUMIFS(СВЦЭМ!$J$34:$J$777,СВЦЭМ!$A$34:$A$777,$A334,СВЦЭМ!$B$34:$B$777,F$331)+'СЕТ СН'!$F$13-'СЕТ СН'!$F$23</f>
        <v>-50.370780630000013</v>
      </c>
      <c r="G334" s="37">
        <f>SUMIFS(СВЦЭМ!$J$34:$J$777,СВЦЭМ!$A$34:$A$777,$A334,СВЦЭМ!$B$34:$B$777,G$331)+'СЕТ СН'!$F$13-'СЕТ СН'!$F$23</f>
        <v>-53.513993580000033</v>
      </c>
      <c r="H334" s="37">
        <f>SUMIFS(СВЦЭМ!$J$34:$J$777,СВЦЭМ!$A$34:$A$777,$A334,СВЦЭМ!$B$34:$B$777,H$331)+'СЕТ СН'!$F$13-'СЕТ СН'!$F$23</f>
        <v>-59.567024769999989</v>
      </c>
      <c r="I334" s="37">
        <f>SUMIFS(СВЦЭМ!$J$34:$J$777,СВЦЭМ!$A$34:$A$777,$A334,СВЦЭМ!$B$34:$B$777,I$331)+'СЕТ СН'!$F$13-'СЕТ СН'!$F$23</f>
        <v>-74.076243750000003</v>
      </c>
      <c r="J334" s="37">
        <f>SUMIFS(СВЦЭМ!$J$34:$J$777,СВЦЭМ!$A$34:$A$777,$A334,СВЦЭМ!$B$34:$B$777,J$331)+'СЕТ СН'!$F$13-'СЕТ СН'!$F$23</f>
        <v>-103.95142563000002</v>
      </c>
      <c r="K334" s="37">
        <f>SUMIFS(СВЦЭМ!$J$34:$J$777,СВЦЭМ!$A$34:$A$777,$A334,СВЦЭМ!$B$34:$B$777,K$331)+'СЕТ СН'!$F$13-'СЕТ СН'!$F$23</f>
        <v>-120.49118351999999</v>
      </c>
      <c r="L334" s="37">
        <f>SUMIFS(СВЦЭМ!$J$34:$J$777,СВЦЭМ!$A$34:$A$777,$A334,СВЦЭМ!$B$34:$B$777,L$331)+'СЕТ СН'!$F$13-'СЕТ СН'!$F$23</f>
        <v>-124.73005756999999</v>
      </c>
      <c r="M334" s="37">
        <f>SUMIFS(СВЦЭМ!$J$34:$J$777,СВЦЭМ!$A$34:$A$777,$A334,СВЦЭМ!$B$34:$B$777,M$331)+'СЕТ СН'!$F$13-'СЕТ СН'!$F$23</f>
        <v>-133.06244271999998</v>
      </c>
      <c r="N334" s="37">
        <f>SUMIFS(СВЦЭМ!$J$34:$J$777,СВЦЭМ!$A$34:$A$777,$A334,СВЦЭМ!$B$34:$B$777,N$331)+'СЕТ СН'!$F$13-'СЕТ СН'!$F$23</f>
        <v>-136.66399961000002</v>
      </c>
      <c r="O334" s="37">
        <f>SUMIFS(СВЦЭМ!$J$34:$J$777,СВЦЭМ!$A$34:$A$777,$A334,СВЦЭМ!$B$34:$B$777,O$331)+'СЕТ СН'!$F$13-'СЕТ СН'!$F$23</f>
        <v>-137.61515226</v>
      </c>
      <c r="P334" s="37">
        <f>SUMIFS(СВЦЭМ!$J$34:$J$777,СВЦЭМ!$A$34:$A$777,$A334,СВЦЭМ!$B$34:$B$777,P$331)+'СЕТ СН'!$F$13-'СЕТ СН'!$F$23</f>
        <v>-138.23527932000002</v>
      </c>
      <c r="Q334" s="37">
        <f>SUMIFS(СВЦЭМ!$J$34:$J$777,СВЦЭМ!$A$34:$A$777,$A334,СВЦЭМ!$B$34:$B$777,Q$331)+'СЕТ СН'!$F$13-'СЕТ СН'!$F$23</f>
        <v>-139.59937865000001</v>
      </c>
      <c r="R334" s="37">
        <f>SUMIFS(СВЦЭМ!$J$34:$J$777,СВЦЭМ!$A$34:$A$777,$A334,СВЦЭМ!$B$34:$B$777,R$331)+'СЕТ СН'!$F$13-'СЕТ СН'!$F$23</f>
        <v>-139.28851938000003</v>
      </c>
      <c r="S334" s="37">
        <f>SUMIFS(СВЦЭМ!$J$34:$J$777,СВЦЭМ!$A$34:$A$777,$A334,СВЦЭМ!$B$34:$B$777,S$331)+'СЕТ СН'!$F$13-'СЕТ СН'!$F$23</f>
        <v>-139.21208787</v>
      </c>
      <c r="T334" s="37">
        <f>SUMIFS(СВЦЭМ!$J$34:$J$777,СВЦЭМ!$A$34:$A$777,$A334,СВЦЭМ!$B$34:$B$777,T$331)+'СЕТ СН'!$F$13-'СЕТ СН'!$F$23</f>
        <v>-135.96937356000001</v>
      </c>
      <c r="U334" s="37">
        <f>SUMIFS(СВЦЭМ!$J$34:$J$777,СВЦЭМ!$A$34:$A$777,$A334,СВЦЭМ!$B$34:$B$777,U$331)+'СЕТ СН'!$F$13-'СЕТ СН'!$F$23</f>
        <v>-136.12665786000002</v>
      </c>
      <c r="V334" s="37">
        <f>SUMIFS(СВЦЭМ!$J$34:$J$777,СВЦЭМ!$A$34:$A$777,$A334,СВЦЭМ!$B$34:$B$777,V$331)+'СЕТ СН'!$F$13-'СЕТ СН'!$F$23</f>
        <v>-135.99229085000002</v>
      </c>
      <c r="W334" s="37">
        <f>SUMIFS(СВЦЭМ!$J$34:$J$777,СВЦЭМ!$A$34:$A$777,$A334,СВЦЭМ!$B$34:$B$777,W$331)+'СЕТ СН'!$F$13-'СЕТ СН'!$F$23</f>
        <v>-137.06447807000001</v>
      </c>
      <c r="X334" s="37">
        <f>SUMIFS(СВЦЭМ!$J$34:$J$777,СВЦЭМ!$A$34:$A$777,$A334,СВЦЭМ!$B$34:$B$777,X$331)+'СЕТ СН'!$F$13-'СЕТ СН'!$F$23</f>
        <v>-137.76682868</v>
      </c>
      <c r="Y334" s="37">
        <f>SUMIFS(СВЦЭМ!$J$34:$J$777,СВЦЭМ!$A$34:$A$777,$A334,СВЦЭМ!$B$34:$B$777,Y$331)+'СЕТ СН'!$F$13-'СЕТ СН'!$F$23</f>
        <v>-117.42672765999998</v>
      </c>
    </row>
    <row r="335" spans="1:27" ht="15.75" x14ac:dyDescent="0.2">
      <c r="A335" s="36">
        <f t="shared" si="9"/>
        <v>42739</v>
      </c>
      <c r="B335" s="37">
        <f>SUMIFS(СВЦЭМ!$J$34:$J$777,СВЦЭМ!$A$34:$A$777,$A335,СВЦЭМ!$B$34:$B$777,B$331)+'СЕТ СН'!$F$13-'СЕТ СН'!$F$23</f>
        <v>-111.8550922</v>
      </c>
      <c r="C335" s="37">
        <f>SUMIFS(СВЦЭМ!$J$34:$J$777,СВЦЭМ!$A$34:$A$777,$A335,СВЦЭМ!$B$34:$B$777,C$331)+'СЕТ СН'!$F$13-'СЕТ СН'!$F$23</f>
        <v>-89.478198169999985</v>
      </c>
      <c r="D335" s="37">
        <f>SUMIFS(СВЦЭМ!$J$34:$J$777,СВЦЭМ!$A$34:$A$777,$A335,СВЦЭМ!$B$34:$B$777,D$331)+'СЕТ СН'!$F$13-'СЕТ СН'!$F$23</f>
        <v>-77.711748209999996</v>
      </c>
      <c r="E335" s="37">
        <f>SUMIFS(СВЦЭМ!$J$34:$J$777,СВЦЭМ!$A$34:$A$777,$A335,СВЦЭМ!$B$34:$B$777,E$331)+'СЕТ СН'!$F$13-'СЕТ СН'!$F$23</f>
        <v>-69.681300920000012</v>
      </c>
      <c r="F335" s="37">
        <f>SUMIFS(СВЦЭМ!$J$34:$J$777,СВЦЭМ!$A$34:$A$777,$A335,СВЦЭМ!$B$34:$B$777,F$331)+'СЕТ СН'!$F$13-'СЕТ СН'!$F$23</f>
        <v>-67.721840149999991</v>
      </c>
      <c r="G335" s="37">
        <f>SUMIFS(СВЦЭМ!$J$34:$J$777,СВЦЭМ!$A$34:$A$777,$A335,СВЦЭМ!$B$34:$B$777,G$331)+'СЕТ СН'!$F$13-'СЕТ СН'!$F$23</f>
        <v>-70.355800450000004</v>
      </c>
      <c r="H335" s="37">
        <f>SUMIFS(СВЦЭМ!$J$34:$J$777,СВЦЭМ!$A$34:$A$777,$A335,СВЦЭМ!$B$34:$B$777,H$331)+'СЕТ СН'!$F$13-'СЕТ СН'!$F$23</f>
        <v>-81.768590549999999</v>
      </c>
      <c r="I335" s="37">
        <f>SUMIFS(СВЦЭМ!$J$34:$J$777,СВЦЭМ!$A$34:$A$777,$A335,СВЦЭМ!$B$34:$B$777,I$331)+'СЕТ СН'!$F$13-'СЕТ СН'!$F$23</f>
        <v>-103.70512577</v>
      </c>
      <c r="J335" s="37">
        <f>SUMIFS(СВЦЭМ!$J$34:$J$777,СВЦЭМ!$A$34:$A$777,$A335,СВЦЭМ!$B$34:$B$777,J$331)+'СЕТ СН'!$F$13-'СЕТ СН'!$F$23</f>
        <v>-142.73171023999998</v>
      </c>
      <c r="K335" s="37">
        <f>SUMIFS(СВЦЭМ!$J$34:$J$777,СВЦЭМ!$A$34:$A$777,$A335,СВЦЭМ!$B$34:$B$777,K$331)+'СЕТ СН'!$F$13-'СЕТ СН'!$F$23</f>
        <v>-143.65993055000001</v>
      </c>
      <c r="L335" s="37">
        <f>SUMIFS(СВЦЭМ!$J$34:$J$777,СВЦЭМ!$A$34:$A$777,$A335,СВЦЭМ!$B$34:$B$777,L$331)+'СЕТ СН'!$F$13-'СЕТ СН'!$F$23</f>
        <v>-141.05271642999998</v>
      </c>
      <c r="M335" s="37">
        <f>SUMIFS(СВЦЭМ!$J$34:$J$777,СВЦЭМ!$A$34:$A$777,$A335,СВЦЭМ!$B$34:$B$777,M$331)+'СЕТ СН'!$F$13-'СЕТ СН'!$F$23</f>
        <v>-143.04474945999999</v>
      </c>
      <c r="N335" s="37">
        <f>SUMIFS(СВЦЭМ!$J$34:$J$777,СВЦЭМ!$A$34:$A$777,$A335,СВЦЭМ!$B$34:$B$777,N$331)+'СЕТ СН'!$F$13-'СЕТ СН'!$F$23</f>
        <v>-147.18222989999998</v>
      </c>
      <c r="O335" s="37">
        <f>SUMIFS(СВЦЭМ!$J$34:$J$777,СВЦЭМ!$A$34:$A$777,$A335,СВЦЭМ!$B$34:$B$777,O$331)+'СЕТ СН'!$F$13-'СЕТ СН'!$F$23</f>
        <v>-145.23208799000003</v>
      </c>
      <c r="P335" s="37">
        <f>SUMIFS(СВЦЭМ!$J$34:$J$777,СВЦЭМ!$A$34:$A$777,$A335,СВЦЭМ!$B$34:$B$777,P$331)+'СЕТ СН'!$F$13-'СЕТ СН'!$F$23</f>
        <v>-146.17242519000001</v>
      </c>
      <c r="Q335" s="37">
        <f>SUMIFS(СВЦЭМ!$J$34:$J$777,СВЦЭМ!$A$34:$A$777,$A335,СВЦЭМ!$B$34:$B$777,Q$331)+'СЕТ СН'!$F$13-'СЕТ СН'!$F$23</f>
        <v>-147.59598782</v>
      </c>
      <c r="R335" s="37">
        <f>SUMIFS(СВЦЭМ!$J$34:$J$777,СВЦЭМ!$A$34:$A$777,$A335,СВЦЭМ!$B$34:$B$777,R$331)+'СЕТ СН'!$F$13-'СЕТ СН'!$F$23</f>
        <v>-147.49818133999997</v>
      </c>
      <c r="S335" s="37">
        <f>SUMIFS(СВЦЭМ!$J$34:$J$777,СВЦЭМ!$A$34:$A$777,$A335,СВЦЭМ!$B$34:$B$777,S$331)+'СЕТ СН'!$F$13-'СЕТ СН'!$F$23</f>
        <v>-146.11971347999997</v>
      </c>
      <c r="T335" s="37">
        <f>SUMIFS(СВЦЭМ!$J$34:$J$777,СВЦЭМ!$A$34:$A$777,$A335,СВЦЭМ!$B$34:$B$777,T$331)+'СЕТ СН'!$F$13-'СЕТ СН'!$F$23</f>
        <v>-142.79004056999997</v>
      </c>
      <c r="U335" s="37">
        <f>SUMIFS(СВЦЭМ!$J$34:$J$777,СВЦЭМ!$A$34:$A$777,$A335,СВЦЭМ!$B$34:$B$777,U$331)+'СЕТ СН'!$F$13-'СЕТ СН'!$F$23</f>
        <v>-142.97746962000002</v>
      </c>
      <c r="V335" s="37">
        <f>SUMIFS(СВЦЭМ!$J$34:$J$777,СВЦЭМ!$A$34:$A$777,$A335,СВЦЭМ!$B$34:$B$777,V$331)+'СЕТ СН'!$F$13-'СЕТ СН'!$F$23</f>
        <v>-142.98545201000002</v>
      </c>
      <c r="W335" s="37">
        <f>SUMIFS(СВЦЭМ!$J$34:$J$777,СВЦЭМ!$A$34:$A$777,$A335,СВЦЭМ!$B$34:$B$777,W$331)+'СЕТ СН'!$F$13-'СЕТ СН'!$F$23</f>
        <v>-144.79055163999999</v>
      </c>
      <c r="X335" s="37">
        <f>SUMIFS(СВЦЭМ!$J$34:$J$777,СВЦЭМ!$A$34:$A$777,$A335,СВЦЭМ!$B$34:$B$777,X$331)+'СЕТ СН'!$F$13-'СЕТ СН'!$F$23</f>
        <v>-145.70472358000001</v>
      </c>
      <c r="Y335" s="37">
        <f>SUMIFS(СВЦЭМ!$J$34:$J$777,СВЦЭМ!$A$34:$A$777,$A335,СВЦЭМ!$B$34:$B$777,Y$331)+'СЕТ СН'!$F$13-'СЕТ СН'!$F$23</f>
        <v>-128.88631749000001</v>
      </c>
    </row>
    <row r="336" spans="1:27" ht="15.75" x14ac:dyDescent="0.2">
      <c r="A336" s="36">
        <f t="shared" si="9"/>
        <v>42740</v>
      </c>
      <c r="B336" s="37">
        <f>SUMIFS(СВЦЭМ!$J$34:$J$777,СВЦЭМ!$A$34:$A$777,$A336,СВЦЭМ!$B$34:$B$777,B$331)+'СЕТ СН'!$F$13-'СЕТ СН'!$F$23</f>
        <v>-101.90365958000001</v>
      </c>
      <c r="C336" s="37">
        <f>SUMIFS(СВЦЭМ!$J$34:$J$777,СВЦЭМ!$A$34:$A$777,$A336,СВЦЭМ!$B$34:$B$777,C$331)+'СЕТ СН'!$F$13-'СЕТ СН'!$F$23</f>
        <v>-81.990861940000002</v>
      </c>
      <c r="D336" s="37">
        <f>SUMIFS(СВЦЭМ!$J$34:$J$777,СВЦЭМ!$A$34:$A$777,$A336,СВЦЭМ!$B$34:$B$777,D$331)+'СЕТ СН'!$F$13-'СЕТ СН'!$F$23</f>
        <v>-66.097697970000013</v>
      </c>
      <c r="E336" s="37">
        <f>SUMIFS(СВЦЭМ!$J$34:$J$777,СВЦЭМ!$A$34:$A$777,$A336,СВЦЭМ!$B$34:$B$777,E$331)+'СЕТ СН'!$F$13-'СЕТ СН'!$F$23</f>
        <v>-60.72791393</v>
      </c>
      <c r="F336" s="37">
        <f>SUMIFS(СВЦЭМ!$J$34:$J$777,СВЦЭМ!$A$34:$A$777,$A336,СВЦЭМ!$B$34:$B$777,F$331)+'СЕТ СН'!$F$13-'СЕТ СН'!$F$23</f>
        <v>-59.92750860000001</v>
      </c>
      <c r="G336" s="37">
        <f>SUMIFS(СВЦЭМ!$J$34:$J$777,СВЦЭМ!$A$34:$A$777,$A336,СВЦЭМ!$B$34:$B$777,G$331)+'СЕТ СН'!$F$13-'СЕТ СН'!$F$23</f>
        <v>-60.856129649999957</v>
      </c>
      <c r="H336" s="37">
        <f>SUMIFS(СВЦЭМ!$J$34:$J$777,СВЦЭМ!$A$34:$A$777,$A336,СВЦЭМ!$B$34:$B$777,H$331)+'СЕТ СН'!$F$13-'СЕТ СН'!$F$23</f>
        <v>-72.850634049999996</v>
      </c>
      <c r="I336" s="37">
        <f>SUMIFS(СВЦЭМ!$J$34:$J$777,СВЦЭМ!$A$34:$A$777,$A336,СВЦЭМ!$B$34:$B$777,I$331)+'СЕТ СН'!$F$13-'СЕТ СН'!$F$23</f>
        <v>-98.277708560000008</v>
      </c>
      <c r="J336" s="37">
        <f>SUMIFS(СВЦЭМ!$J$34:$J$777,СВЦЭМ!$A$34:$A$777,$A336,СВЦЭМ!$B$34:$B$777,J$331)+'СЕТ СН'!$F$13-'СЕТ СН'!$F$23</f>
        <v>-136.46469560999998</v>
      </c>
      <c r="K336" s="37">
        <f>SUMIFS(СВЦЭМ!$J$34:$J$777,СВЦЭМ!$A$34:$A$777,$A336,СВЦЭМ!$B$34:$B$777,K$331)+'СЕТ СН'!$F$13-'СЕТ СН'!$F$23</f>
        <v>-144.39960066999998</v>
      </c>
      <c r="L336" s="37">
        <f>SUMIFS(СВЦЭМ!$J$34:$J$777,СВЦЭМ!$A$34:$A$777,$A336,СВЦЭМ!$B$34:$B$777,L$331)+'СЕТ СН'!$F$13-'СЕТ СН'!$F$23</f>
        <v>-139.89042850999999</v>
      </c>
      <c r="M336" s="37">
        <f>SUMIFS(СВЦЭМ!$J$34:$J$777,СВЦЭМ!$A$34:$A$777,$A336,СВЦЭМ!$B$34:$B$777,M$331)+'СЕТ СН'!$F$13-'СЕТ СН'!$F$23</f>
        <v>-141.52428519</v>
      </c>
      <c r="N336" s="37">
        <f>SUMIFS(СВЦЭМ!$J$34:$J$777,СВЦЭМ!$A$34:$A$777,$A336,СВЦЭМ!$B$34:$B$777,N$331)+'СЕТ СН'!$F$13-'СЕТ СН'!$F$23</f>
        <v>-146.01693234999999</v>
      </c>
      <c r="O336" s="37">
        <f>SUMIFS(СВЦЭМ!$J$34:$J$777,СВЦЭМ!$A$34:$A$777,$A336,СВЦЭМ!$B$34:$B$777,O$331)+'СЕТ СН'!$F$13-'СЕТ СН'!$F$23</f>
        <v>-146.13454868999997</v>
      </c>
      <c r="P336" s="37">
        <f>SUMIFS(СВЦЭМ!$J$34:$J$777,СВЦЭМ!$A$34:$A$777,$A336,СВЦЭМ!$B$34:$B$777,P$331)+'СЕТ СН'!$F$13-'СЕТ СН'!$F$23</f>
        <v>-145.61665519000002</v>
      </c>
      <c r="Q336" s="37">
        <f>SUMIFS(СВЦЭМ!$J$34:$J$777,СВЦЭМ!$A$34:$A$777,$A336,СВЦЭМ!$B$34:$B$777,Q$331)+'СЕТ СН'!$F$13-'СЕТ СН'!$F$23</f>
        <v>-147.77808633000001</v>
      </c>
      <c r="R336" s="37">
        <f>SUMIFS(СВЦЭМ!$J$34:$J$777,СВЦЭМ!$A$34:$A$777,$A336,СВЦЭМ!$B$34:$B$777,R$331)+'СЕТ СН'!$F$13-'СЕТ СН'!$F$23</f>
        <v>-148.00221126000002</v>
      </c>
      <c r="S336" s="37">
        <f>SUMIFS(СВЦЭМ!$J$34:$J$777,СВЦЭМ!$A$34:$A$777,$A336,СВЦЭМ!$B$34:$B$777,S$331)+'СЕТ СН'!$F$13-'СЕТ СН'!$F$23</f>
        <v>-146.38350079999998</v>
      </c>
      <c r="T336" s="37">
        <f>SUMIFS(СВЦЭМ!$J$34:$J$777,СВЦЭМ!$A$34:$A$777,$A336,СВЦЭМ!$B$34:$B$777,T$331)+'СЕТ СН'!$F$13-'СЕТ СН'!$F$23</f>
        <v>-142.55181547000001</v>
      </c>
      <c r="U336" s="37">
        <f>SUMIFS(СВЦЭМ!$J$34:$J$777,СВЦЭМ!$A$34:$A$777,$A336,СВЦЭМ!$B$34:$B$777,U$331)+'СЕТ СН'!$F$13-'СЕТ СН'!$F$23</f>
        <v>-143.69187252</v>
      </c>
      <c r="V336" s="37">
        <f>SUMIFS(СВЦЭМ!$J$34:$J$777,СВЦЭМ!$A$34:$A$777,$A336,СВЦЭМ!$B$34:$B$777,V$331)+'СЕТ СН'!$F$13-'СЕТ СН'!$F$23</f>
        <v>-143.21481576999997</v>
      </c>
      <c r="W336" s="37">
        <f>SUMIFS(СВЦЭМ!$J$34:$J$777,СВЦЭМ!$A$34:$A$777,$A336,СВЦЭМ!$B$34:$B$777,W$331)+'СЕТ СН'!$F$13-'СЕТ СН'!$F$23</f>
        <v>-145.62170372999998</v>
      </c>
      <c r="X336" s="37">
        <f>SUMIFS(СВЦЭМ!$J$34:$J$777,СВЦЭМ!$A$34:$A$777,$A336,СВЦЭМ!$B$34:$B$777,X$331)+'СЕТ СН'!$F$13-'СЕТ СН'!$F$23</f>
        <v>-146.36156339000001</v>
      </c>
      <c r="Y336" s="37">
        <f>SUMIFS(СВЦЭМ!$J$34:$J$777,СВЦЭМ!$A$34:$A$777,$A336,СВЦЭМ!$B$34:$B$777,Y$331)+'СЕТ СН'!$F$13-'СЕТ СН'!$F$23</f>
        <v>-125.06601484999999</v>
      </c>
    </row>
    <row r="337" spans="1:25" ht="15.75" x14ac:dyDescent="0.2">
      <c r="A337" s="36">
        <f t="shared" si="9"/>
        <v>42741</v>
      </c>
      <c r="B337" s="37">
        <f>SUMIFS(СВЦЭМ!$J$34:$J$777,СВЦЭМ!$A$34:$A$777,$A337,СВЦЭМ!$B$34:$B$777,B$331)+'СЕТ СН'!$F$13-'СЕТ СН'!$F$23</f>
        <v>-107.07490874000001</v>
      </c>
      <c r="C337" s="37">
        <f>SUMIFS(СВЦЭМ!$J$34:$J$777,СВЦЭМ!$A$34:$A$777,$A337,СВЦЭМ!$B$34:$B$777,C$331)+'СЕТ СН'!$F$13-'СЕТ СН'!$F$23</f>
        <v>-87.149480089999997</v>
      </c>
      <c r="D337" s="37">
        <f>SUMIFS(СВЦЭМ!$J$34:$J$777,СВЦЭМ!$A$34:$A$777,$A337,СВЦЭМ!$B$34:$B$777,D$331)+'СЕТ СН'!$F$13-'СЕТ СН'!$F$23</f>
        <v>-74.329063140000017</v>
      </c>
      <c r="E337" s="37">
        <f>SUMIFS(СВЦЭМ!$J$34:$J$777,СВЦЭМ!$A$34:$A$777,$A337,СВЦЭМ!$B$34:$B$777,E$331)+'СЕТ СН'!$F$13-'СЕТ СН'!$F$23</f>
        <v>-67.680675769999993</v>
      </c>
      <c r="F337" s="37">
        <f>SUMIFS(СВЦЭМ!$J$34:$J$777,СВЦЭМ!$A$34:$A$777,$A337,СВЦЭМ!$B$34:$B$777,F$331)+'СЕТ СН'!$F$13-'СЕТ СН'!$F$23</f>
        <v>-66.985867919999976</v>
      </c>
      <c r="G337" s="37">
        <f>SUMIFS(СВЦЭМ!$J$34:$J$777,СВЦЭМ!$A$34:$A$777,$A337,СВЦЭМ!$B$34:$B$777,G$331)+'СЕТ СН'!$F$13-'СЕТ СН'!$F$23</f>
        <v>-67.325689909999994</v>
      </c>
      <c r="H337" s="37">
        <f>SUMIFS(СВЦЭМ!$J$34:$J$777,СВЦЭМ!$A$34:$A$777,$A337,СВЦЭМ!$B$34:$B$777,H$331)+'СЕТ СН'!$F$13-'СЕТ СН'!$F$23</f>
        <v>-80.234507829999984</v>
      </c>
      <c r="I337" s="37">
        <f>SUMIFS(СВЦЭМ!$J$34:$J$777,СВЦЭМ!$A$34:$A$777,$A337,СВЦЭМ!$B$34:$B$777,I$331)+'СЕТ СН'!$F$13-'СЕТ СН'!$F$23</f>
        <v>-102.25177538999998</v>
      </c>
      <c r="J337" s="37">
        <f>SUMIFS(СВЦЭМ!$J$34:$J$777,СВЦЭМ!$A$34:$A$777,$A337,СВЦЭМ!$B$34:$B$777,J$331)+'СЕТ СН'!$F$13-'СЕТ СН'!$F$23</f>
        <v>-139.40160101999999</v>
      </c>
      <c r="K337" s="37">
        <f>SUMIFS(СВЦЭМ!$J$34:$J$777,СВЦЭМ!$A$34:$A$777,$A337,СВЦЭМ!$B$34:$B$777,K$331)+'СЕТ СН'!$F$13-'СЕТ СН'!$F$23</f>
        <v>-153.95534749000001</v>
      </c>
      <c r="L337" s="37">
        <f>SUMIFS(СВЦЭМ!$J$34:$J$777,СВЦЭМ!$A$34:$A$777,$A337,СВЦЭМ!$B$34:$B$777,L$331)+'СЕТ СН'!$F$13-'СЕТ СН'!$F$23</f>
        <v>-141.59511794999997</v>
      </c>
      <c r="M337" s="37">
        <f>SUMIFS(СВЦЭМ!$J$34:$J$777,СВЦЭМ!$A$34:$A$777,$A337,СВЦЭМ!$B$34:$B$777,M$331)+'СЕТ СН'!$F$13-'СЕТ СН'!$F$23</f>
        <v>-139.72723529000001</v>
      </c>
      <c r="N337" s="37">
        <f>SUMIFS(СВЦЭМ!$J$34:$J$777,СВЦЭМ!$A$34:$A$777,$A337,СВЦЭМ!$B$34:$B$777,N$331)+'СЕТ СН'!$F$13-'СЕТ СН'!$F$23</f>
        <v>-143.98645468000001</v>
      </c>
      <c r="O337" s="37">
        <f>SUMIFS(СВЦЭМ!$J$34:$J$777,СВЦЭМ!$A$34:$A$777,$A337,СВЦЭМ!$B$34:$B$777,O$331)+'СЕТ СН'!$F$13-'СЕТ СН'!$F$23</f>
        <v>-151.44343017</v>
      </c>
      <c r="P337" s="37">
        <f>SUMIFS(СВЦЭМ!$J$34:$J$777,СВЦЭМ!$A$34:$A$777,$A337,СВЦЭМ!$B$34:$B$777,P$331)+'СЕТ СН'!$F$13-'СЕТ СН'!$F$23</f>
        <v>-156.77325492</v>
      </c>
      <c r="Q337" s="37">
        <f>SUMIFS(СВЦЭМ!$J$34:$J$777,СВЦЭМ!$A$34:$A$777,$A337,СВЦЭМ!$B$34:$B$777,Q$331)+'СЕТ СН'!$F$13-'СЕТ СН'!$F$23</f>
        <v>-155.88804472999999</v>
      </c>
      <c r="R337" s="37">
        <f>SUMIFS(СВЦЭМ!$J$34:$J$777,СВЦЭМ!$A$34:$A$777,$A337,СВЦЭМ!$B$34:$B$777,R$331)+'СЕТ СН'!$F$13-'СЕТ СН'!$F$23</f>
        <v>-157.33172356</v>
      </c>
      <c r="S337" s="37">
        <f>SUMIFS(СВЦЭМ!$J$34:$J$777,СВЦЭМ!$A$34:$A$777,$A337,СВЦЭМ!$B$34:$B$777,S$331)+'СЕТ СН'!$F$13-'СЕТ СН'!$F$23</f>
        <v>-147.82296581999998</v>
      </c>
      <c r="T337" s="37">
        <f>SUMIFS(СВЦЭМ!$J$34:$J$777,СВЦЭМ!$A$34:$A$777,$A337,СВЦЭМ!$B$34:$B$777,T$331)+'СЕТ СН'!$F$13-'СЕТ СН'!$F$23</f>
        <v>-144.10454637999999</v>
      </c>
      <c r="U337" s="37">
        <f>SUMIFS(СВЦЭМ!$J$34:$J$777,СВЦЭМ!$A$34:$A$777,$A337,СВЦЭМ!$B$34:$B$777,U$331)+'СЕТ СН'!$F$13-'СЕТ СН'!$F$23</f>
        <v>-142.87427068</v>
      </c>
      <c r="V337" s="37">
        <f>SUMIFS(СВЦЭМ!$J$34:$J$777,СВЦЭМ!$A$34:$A$777,$A337,СВЦЭМ!$B$34:$B$777,V$331)+'СЕТ СН'!$F$13-'СЕТ СН'!$F$23</f>
        <v>-138.35561618000003</v>
      </c>
      <c r="W337" s="37">
        <f>SUMIFS(СВЦЭМ!$J$34:$J$777,СВЦЭМ!$A$34:$A$777,$A337,СВЦЭМ!$B$34:$B$777,W$331)+'СЕТ СН'!$F$13-'СЕТ СН'!$F$23</f>
        <v>-140.94698378999999</v>
      </c>
      <c r="X337" s="37">
        <f>SUMIFS(СВЦЭМ!$J$34:$J$777,СВЦЭМ!$A$34:$A$777,$A337,СВЦЭМ!$B$34:$B$777,X$331)+'СЕТ СН'!$F$13-'СЕТ СН'!$F$23</f>
        <v>-149.78937354999999</v>
      </c>
      <c r="Y337" s="37">
        <f>SUMIFS(СВЦЭМ!$J$34:$J$777,СВЦЭМ!$A$34:$A$777,$A337,СВЦЭМ!$B$34:$B$777,Y$331)+'СЕТ СН'!$F$13-'СЕТ СН'!$F$23</f>
        <v>-134.64217081999999</v>
      </c>
    </row>
    <row r="338" spans="1:25" ht="15.75" x14ac:dyDescent="0.2">
      <c r="A338" s="36">
        <f t="shared" si="9"/>
        <v>42742</v>
      </c>
      <c r="B338" s="37">
        <f>SUMIFS(СВЦЭМ!$J$34:$J$777,СВЦЭМ!$A$34:$A$777,$A338,СВЦЭМ!$B$34:$B$777,B$331)+'СЕТ СН'!$F$13-'СЕТ СН'!$F$23</f>
        <v>-108.37924409999999</v>
      </c>
      <c r="C338" s="37">
        <f>SUMIFS(СВЦЭМ!$J$34:$J$777,СВЦЭМ!$A$34:$A$777,$A338,СВЦЭМ!$B$34:$B$777,C$331)+'СЕТ СН'!$F$13-'СЕТ СН'!$F$23</f>
        <v>-88.967597300000023</v>
      </c>
      <c r="D338" s="37">
        <f>SUMIFS(СВЦЭМ!$J$34:$J$777,СВЦЭМ!$A$34:$A$777,$A338,СВЦЭМ!$B$34:$B$777,D$331)+'СЕТ СН'!$F$13-'СЕТ СН'!$F$23</f>
        <v>-75.869713569999988</v>
      </c>
      <c r="E338" s="37">
        <f>SUMIFS(СВЦЭМ!$J$34:$J$777,СВЦЭМ!$A$34:$A$777,$A338,СВЦЭМ!$B$34:$B$777,E$331)+'СЕТ СН'!$F$13-'СЕТ СН'!$F$23</f>
        <v>-70.758529539999984</v>
      </c>
      <c r="F338" s="37">
        <f>SUMIFS(СВЦЭМ!$J$34:$J$777,СВЦЭМ!$A$34:$A$777,$A338,СВЦЭМ!$B$34:$B$777,F$331)+'СЕТ СН'!$F$13-'СЕТ СН'!$F$23</f>
        <v>-68.72835421000002</v>
      </c>
      <c r="G338" s="37">
        <f>SUMIFS(СВЦЭМ!$J$34:$J$777,СВЦЭМ!$A$34:$A$777,$A338,СВЦЭМ!$B$34:$B$777,G$331)+'СЕТ СН'!$F$13-'СЕТ СН'!$F$23</f>
        <v>-67.406654399999979</v>
      </c>
      <c r="H338" s="37">
        <f>SUMIFS(СВЦЭМ!$J$34:$J$777,СВЦЭМ!$A$34:$A$777,$A338,СВЦЭМ!$B$34:$B$777,H$331)+'СЕТ СН'!$F$13-'СЕТ СН'!$F$23</f>
        <v>-80.932752569999991</v>
      </c>
      <c r="I338" s="37">
        <f>SUMIFS(СВЦЭМ!$J$34:$J$777,СВЦЭМ!$A$34:$A$777,$A338,СВЦЭМ!$B$34:$B$777,I$331)+'СЕТ СН'!$F$13-'СЕТ СН'!$F$23</f>
        <v>-101.50232991000001</v>
      </c>
      <c r="J338" s="37">
        <f>SUMIFS(СВЦЭМ!$J$34:$J$777,СВЦЭМ!$A$34:$A$777,$A338,СВЦЭМ!$B$34:$B$777,J$331)+'СЕТ СН'!$F$13-'СЕТ СН'!$F$23</f>
        <v>-139.41781795000003</v>
      </c>
      <c r="K338" s="37">
        <f>SUMIFS(СВЦЭМ!$J$34:$J$777,СВЦЭМ!$A$34:$A$777,$A338,СВЦЭМ!$B$34:$B$777,K$331)+'СЕТ СН'!$F$13-'СЕТ СН'!$F$23</f>
        <v>-149.82033903000001</v>
      </c>
      <c r="L338" s="37">
        <f>SUMIFS(СВЦЭМ!$J$34:$J$777,СВЦЭМ!$A$34:$A$777,$A338,СВЦЭМ!$B$34:$B$777,L$331)+'СЕТ СН'!$F$13-'СЕТ СН'!$F$23</f>
        <v>-145.42076971</v>
      </c>
      <c r="M338" s="37">
        <f>SUMIFS(СВЦЭМ!$J$34:$J$777,СВЦЭМ!$A$34:$A$777,$A338,СВЦЭМ!$B$34:$B$777,M$331)+'СЕТ СН'!$F$13-'СЕТ СН'!$F$23</f>
        <v>-143.88078251000002</v>
      </c>
      <c r="N338" s="37">
        <f>SUMIFS(СВЦЭМ!$J$34:$J$777,СВЦЭМ!$A$34:$A$777,$A338,СВЦЭМ!$B$34:$B$777,N$331)+'СЕТ СН'!$F$13-'СЕТ СН'!$F$23</f>
        <v>-149.16182056000002</v>
      </c>
      <c r="O338" s="37">
        <f>SUMIFS(СВЦЭМ!$J$34:$J$777,СВЦЭМ!$A$34:$A$777,$A338,СВЦЭМ!$B$34:$B$777,O$331)+'СЕТ СН'!$F$13-'СЕТ СН'!$F$23</f>
        <v>-152.61234979</v>
      </c>
      <c r="P338" s="37">
        <f>SUMIFS(СВЦЭМ!$J$34:$J$777,СВЦЭМ!$A$34:$A$777,$A338,СВЦЭМ!$B$34:$B$777,P$331)+'СЕТ СН'!$F$13-'СЕТ СН'!$F$23</f>
        <v>-152.17224363999998</v>
      </c>
      <c r="Q338" s="37">
        <f>SUMIFS(СВЦЭМ!$J$34:$J$777,СВЦЭМ!$A$34:$A$777,$A338,СВЦЭМ!$B$34:$B$777,Q$331)+'СЕТ СН'!$F$13-'СЕТ СН'!$F$23</f>
        <v>-153.91026995999999</v>
      </c>
      <c r="R338" s="37">
        <f>SUMIFS(СВЦЭМ!$J$34:$J$777,СВЦЭМ!$A$34:$A$777,$A338,СВЦЭМ!$B$34:$B$777,R$331)+'СЕТ СН'!$F$13-'СЕТ СН'!$F$23</f>
        <v>-153.43114986</v>
      </c>
      <c r="S338" s="37">
        <f>SUMIFS(СВЦЭМ!$J$34:$J$777,СВЦЭМ!$A$34:$A$777,$A338,СВЦЭМ!$B$34:$B$777,S$331)+'СЕТ СН'!$F$13-'СЕТ СН'!$F$23</f>
        <v>-149.61580327000001</v>
      </c>
      <c r="T338" s="37">
        <f>SUMIFS(СВЦЭМ!$J$34:$J$777,СВЦЭМ!$A$34:$A$777,$A338,СВЦЭМ!$B$34:$B$777,T$331)+'СЕТ СН'!$F$13-'СЕТ СН'!$F$23</f>
        <v>-134.81794449</v>
      </c>
      <c r="U338" s="37">
        <f>SUMIFS(СВЦЭМ!$J$34:$J$777,СВЦЭМ!$A$34:$A$777,$A338,СВЦЭМ!$B$34:$B$777,U$331)+'СЕТ СН'!$F$13-'СЕТ СН'!$F$23</f>
        <v>-136.87204247</v>
      </c>
      <c r="V338" s="37">
        <f>SUMIFS(СВЦЭМ!$J$34:$J$777,СВЦЭМ!$A$34:$A$777,$A338,СВЦЭМ!$B$34:$B$777,V$331)+'СЕТ СН'!$F$13-'СЕТ СН'!$F$23</f>
        <v>-141.83706648999998</v>
      </c>
      <c r="W338" s="37">
        <f>SUMIFS(СВЦЭМ!$J$34:$J$777,СВЦЭМ!$A$34:$A$777,$A338,СВЦЭМ!$B$34:$B$777,W$331)+'СЕТ СН'!$F$13-'СЕТ СН'!$F$23</f>
        <v>-144.48814564999998</v>
      </c>
      <c r="X338" s="37">
        <f>SUMIFS(СВЦЭМ!$J$34:$J$777,СВЦЭМ!$A$34:$A$777,$A338,СВЦЭМ!$B$34:$B$777,X$331)+'СЕТ СН'!$F$13-'СЕТ СН'!$F$23</f>
        <v>-149.90670513999999</v>
      </c>
      <c r="Y338" s="37">
        <f>SUMIFS(СВЦЭМ!$J$34:$J$777,СВЦЭМ!$A$34:$A$777,$A338,СВЦЭМ!$B$34:$B$777,Y$331)+'СЕТ СН'!$F$13-'СЕТ СН'!$F$23</f>
        <v>-127.98395499999998</v>
      </c>
    </row>
    <row r="339" spans="1:25" ht="15.75" x14ac:dyDescent="0.2">
      <c r="A339" s="36">
        <f t="shared" si="9"/>
        <v>42743</v>
      </c>
      <c r="B339" s="37">
        <f>SUMIFS(СВЦЭМ!$J$34:$J$777,СВЦЭМ!$A$34:$A$777,$A339,СВЦЭМ!$B$34:$B$777,B$331)+'СЕТ СН'!$F$13-'СЕТ СН'!$F$23</f>
        <v>-108.54117915</v>
      </c>
      <c r="C339" s="37">
        <f>SUMIFS(СВЦЭМ!$J$34:$J$777,СВЦЭМ!$A$34:$A$777,$A339,СВЦЭМ!$B$34:$B$777,C$331)+'СЕТ СН'!$F$13-'СЕТ СН'!$F$23</f>
        <v>-84.574675870000021</v>
      </c>
      <c r="D339" s="37">
        <f>SUMIFS(СВЦЭМ!$J$34:$J$777,СВЦЭМ!$A$34:$A$777,$A339,СВЦЭМ!$B$34:$B$777,D$331)+'СЕТ СН'!$F$13-'СЕТ СН'!$F$23</f>
        <v>-62.275288739999951</v>
      </c>
      <c r="E339" s="37">
        <f>SUMIFS(СВЦЭМ!$J$34:$J$777,СВЦЭМ!$A$34:$A$777,$A339,СВЦЭМ!$B$34:$B$777,E$331)+'СЕТ СН'!$F$13-'СЕТ СН'!$F$23</f>
        <v>-41.691178629999968</v>
      </c>
      <c r="F339" s="37">
        <f>SUMIFS(СВЦЭМ!$J$34:$J$777,СВЦЭМ!$A$34:$A$777,$A339,СВЦЭМ!$B$34:$B$777,F$331)+'СЕТ СН'!$F$13-'СЕТ СН'!$F$23</f>
        <v>-36.495557319999989</v>
      </c>
      <c r="G339" s="37">
        <f>SUMIFS(СВЦЭМ!$J$34:$J$777,СВЦЭМ!$A$34:$A$777,$A339,СВЦЭМ!$B$34:$B$777,G$331)+'СЕТ СН'!$F$13-'СЕТ СН'!$F$23</f>
        <v>-40.342576259999987</v>
      </c>
      <c r="H339" s="37">
        <f>SUMIFS(СВЦЭМ!$J$34:$J$777,СВЦЭМ!$A$34:$A$777,$A339,СВЦЭМ!$B$34:$B$777,H$331)+'СЕТ СН'!$F$13-'СЕТ СН'!$F$23</f>
        <v>-46.485500040000034</v>
      </c>
      <c r="I339" s="37">
        <f>SUMIFS(СВЦЭМ!$J$34:$J$777,СВЦЭМ!$A$34:$A$777,$A339,СВЦЭМ!$B$34:$B$777,I$331)+'СЕТ СН'!$F$13-'СЕТ СН'!$F$23</f>
        <v>-70.587793379999994</v>
      </c>
      <c r="J339" s="37">
        <f>SUMIFS(СВЦЭМ!$J$34:$J$777,СВЦЭМ!$A$34:$A$777,$A339,СВЦЭМ!$B$34:$B$777,J$331)+'СЕТ СН'!$F$13-'СЕТ СН'!$F$23</f>
        <v>-103.49582319000001</v>
      </c>
      <c r="K339" s="37">
        <f>SUMIFS(СВЦЭМ!$J$34:$J$777,СВЦЭМ!$A$34:$A$777,$A339,СВЦЭМ!$B$34:$B$777,K$331)+'СЕТ СН'!$F$13-'СЕТ СН'!$F$23</f>
        <v>-126.54183438000001</v>
      </c>
      <c r="L339" s="37">
        <f>SUMIFS(СВЦЭМ!$J$34:$J$777,СВЦЭМ!$A$34:$A$777,$A339,СВЦЭМ!$B$34:$B$777,L$331)+'СЕТ СН'!$F$13-'СЕТ СН'!$F$23</f>
        <v>-135.75972208000002</v>
      </c>
      <c r="M339" s="37">
        <f>SUMIFS(СВЦЭМ!$J$34:$J$777,СВЦЭМ!$A$34:$A$777,$A339,СВЦЭМ!$B$34:$B$777,M$331)+'СЕТ СН'!$F$13-'СЕТ СН'!$F$23</f>
        <v>-135.68151130000001</v>
      </c>
      <c r="N339" s="37">
        <f>SUMIFS(СВЦЭМ!$J$34:$J$777,СВЦЭМ!$A$34:$A$777,$A339,СВЦЭМ!$B$34:$B$777,N$331)+'СЕТ СН'!$F$13-'СЕТ СН'!$F$23</f>
        <v>-138.90674602000001</v>
      </c>
      <c r="O339" s="37">
        <f>SUMIFS(СВЦЭМ!$J$34:$J$777,СВЦЭМ!$A$34:$A$777,$A339,СВЦЭМ!$B$34:$B$777,O$331)+'СЕТ СН'!$F$13-'СЕТ СН'!$F$23</f>
        <v>-132.67828006000002</v>
      </c>
      <c r="P339" s="37">
        <f>SUMIFS(СВЦЭМ!$J$34:$J$777,СВЦЭМ!$A$34:$A$777,$A339,СВЦЭМ!$B$34:$B$777,P$331)+'СЕТ СН'!$F$13-'СЕТ СН'!$F$23</f>
        <v>-127.75009342999999</v>
      </c>
      <c r="Q339" s="37">
        <f>SUMIFS(СВЦЭМ!$J$34:$J$777,СВЦЭМ!$A$34:$A$777,$A339,СВЦЭМ!$B$34:$B$777,Q$331)+'СЕТ СН'!$F$13-'СЕТ СН'!$F$23</f>
        <v>-120.10918652999999</v>
      </c>
      <c r="R339" s="37">
        <f>SUMIFS(СВЦЭМ!$J$34:$J$777,СВЦЭМ!$A$34:$A$777,$A339,СВЦЭМ!$B$34:$B$777,R$331)+'СЕТ СН'!$F$13-'СЕТ СН'!$F$23</f>
        <v>-122.18943839999997</v>
      </c>
      <c r="S339" s="37">
        <f>SUMIFS(СВЦЭМ!$J$34:$J$777,СВЦЭМ!$A$34:$A$777,$A339,СВЦЭМ!$B$34:$B$777,S$331)+'СЕТ СН'!$F$13-'СЕТ СН'!$F$23</f>
        <v>-135.83759839999999</v>
      </c>
      <c r="T339" s="37">
        <f>SUMIFS(СВЦЭМ!$J$34:$J$777,СВЦЭМ!$A$34:$A$777,$A339,СВЦЭМ!$B$34:$B$777,T$331)+'СЕТ СН'!$F$13-'СЕТ СН'!$F$23</f>
        <v>-127.01478699</v>
      </c>
      <c r="U339" s="37">
        <f>SUMIFS(СВЦЭМ!$J$34:$J$777,СВЦЭМ!$A$34:$A$777,$A339,СВЦЭМ!$B$34:$B$777,U$331)+'СЕТ СН'!$F$13-'СЕТ СН'!$F$23</f>
        <v>-128.35394808000001</v>
      </c>
      <c r="V339" s="37">
        <f>SUMIFS(СВЦЭМ!$J$34:$J$777,СВЦЭМ!$A$34:$A$777,$A339,СВЦЭМ!$B$34:$B$777,V$331)+'СЕТ СН'!$F$13-'СЕТ СН'!$F$23</f>
        <v>-131.91862150999998</v>
      </c>
      <c r="W339" s="37">
        <f>SUMIFS(СВЦЭМ!$J$34:$J$777,СВЦЭМ!$A$34:$A$777,$A339,СВЦЭМ!$B$34:$B$777,W$331)+'СЕТ СН'!$F$13-'СЕТ СН'!$F$23</f>
        <v>-132.67823623999999</v>
      </c>
      <c r="X339" s="37">
        <f>SUMIFS(СВЦЭМ!$J$34:$J$777,СВЦЭМ!$A$34:$A$777,$A339,СВЦЭМ!$B$34:$B$777,X$331)+'СЕТ СН'!$F$13-'СЕТ СН'!$F$23</f>
        <v>-123.26167882999999</v>
      </c>
      <c r="Y339" s="37">
        <f>SUMIFS(СВЦЭМ!$J$34:$J$777,СВЦЭМ!$A$34:$A$777,$A339,СВЦЭМ!$B$34:$B$777,Y$331)+'СЕТ СН'!$F$13-'СЕТ СН'!$F$23</f>
        <v>-87.356188550000013</v>
      </c>
    </row>
    <row r="340" spans="1:25" ht="15.75" x14ac:dyDescent="0.2">
      <c r="A340" s="36">
        <f t="shared" si="9"/>
        <v>42744</v>
      </c>
      <c r="B340" s="37">
        <f>SUMIFS(СВЦЭМ!$J$34:$J$777,СВЦЭМ!$A$34:$A$777,$A340,СВЦЭМ!$B$34:$B$777,B$331)+'СЕТ СН'!$F$13-'СЕТ СН'!$F$23</f>
        <v>-64.357899009999983</v>
      </c>
      <c r="C340" s="37">
        <f>SUMIFS(СВЦЭМ!$J$34:$J$777,СВЦЭМ!$A$34:$A$777,$A340,СВЦЭМ!$B$34:$B$777,C$331)+'СЕТ СН'!$F$13-'СЕТ СН'!$F$23</f>
        <v>-42.812180809999973</v>
      </c>
      <c r="D340" s="37">
        <f>SUMIFS(СВЦЭМ!$J$34:$J$777,СВЦЭМ!$A$34:$A$777,$A340,СВЦЭМ!$B$34:$B$777,D$331)+'СЕТ СН'!$F$13-'СЕТ СН'!$F$23</f>
        <v>-26.701330170000006</v>
      </c>
      <c r="E340" s="37">
        <f>SUMIFS(СВЦЭМ!$J$34:$J$777,СВЦЭМ!$A$34:$A$777,$A340,СВЦЭМ!$B$34:$B$777,E$331)+'СЕТ СН'!$F$13-'СЕТ СН'!$F$23</f>
        <v>-19.341782380000041</v>
      </c>
      <c r="F340" s="37">
        <f>SUMIFS(СВЦЭМ!$J$34:$J$777,СВЦЭМ!$A$34:$A$777,$A340,СВЦЭМ!$B$34:$B$777,F$331)+'СЕТ СН'!$F$13-'СЕТ СН'!$F$23</f>
        <v>-20.920030890000021</v>
      </c>
      <c r="G340" s="37">
        <f>SUMIFS(СВЦЭМ!$J$34:$J$777,СВЦЭМ!$A$34:$A$777,$A340,СВЦЭМ!$B$34:$B$777,G$331)+'СЕТ СН'!$F$13-'СЕТ СН'!$F$23</f>
        <v>-26.762517239999966</v>
      </c>
      <c r="H340" s="37">
        <f>SUMIFS(СВЦЭМ!$J$34:$J$777,СВЦЭМ!$A$34:$A$777,$A340,СВЦЭМ!$B$34:$B$777,H$331)+'СЕТ СН'!$F$13-'СЕТ СН'!$F$23</f>
        <v>-57.720036410000034</v>
      </c>
      <c r="I340" s="37">
        <f>SUMIFS(СВЦЭМ!$J$34:$J$777,СВЦЭМ!$A$34:$A$777,$A340,СВЦЭМ!$B$34:$B$777,I$331)+'СЕТ СН'!$F$13-'СЕТ СН'!$F$23</f>
        <v>-84.65751259000001</v>
      </c>
      <c r="J340" s="37">
        <f>SUMIFS(СВЦЭМ!$J$34:$J$777,СВЦЭМ!$A$34:$A$777,$A340,СВЦЭМ!$B$34:$B$777,J$331)+'СЕТ СН'!$F$13-'СЕТ СН'!$F$23</f>
        <v>-119.57126102000001</v>
      </c>
      <c r="K340" s="37">
        <f>SUMIFS(СВЦЭМ!$J$34:$J$777,СВЦЭМ!$A$34:$A$777,$A340,СВЦЭМ!$B$34:$B$777,K$331)+'СЕТ СН'!$F$13-'СЕТ СН'!$F$23</f>
        <v>-132.76012492000001</v>
      </c>
      <c r="L340" s="37">
        <f>SUMIFS(СВЦЭМ!$J$34:$J$777,СВЦЭМ!$A$34:$A$777,$A340,СВЦЭМ!$B$34:$B$777,L$331)+'СЕТ СН'!$F$13-'СЕТ СН'!$F$23</f>
        <v>-133.94283469999999</v>
      </c>
      <c r="M340" s="37">
        <f>SUMIFS(СВЦЭМ!$J$34:$J$777,СВЦЭМ!$A$34:$A$777,$A340,СВЦЭМ!$B$34:$B$777,M$331)+'СЕТ СН'!$F$13-'СЕТ СН'!$F$23</f>
        <v>-135.16665539000002</v>
      </c>
      <c r="N340" s="37">
        <f>SUMIFS(СВЦЭМ!$J$34:$J$777,СВЦЭМ!$A$34:$A$777,$A340,СВЦЭМ!$B$34:$B$777,N$331)+'СЕТ СН'!$F$13-'СЕТ СН'!$F$23</f>
        <v>-123.93188062000002</v>
      </c>
      <c r="O340" s="37">
        <f>SUMIFS(СВЦЭМ!$J$34:$J$777,СВЦЭМ!$A$34:$A$777,$A340,СВЦЭМ!$B$34:$B$777,O$331)+'СЕТ СН'!$F$13-'СЕТ СН'!$F$23</f>
        <v>-123.83341582000003</v>
      </c>
      <c r="P340" s="37">
        <f>SUMIFS(СВЦЭМ!$J$34:$J$777,СВЦЭМ!$A$34:$A$777,$A340,СВЦЭМ!$B$34:$B$777,P$331)+'СЕТ СН'!$F$13-'СЕТ СН'!$F$23</f>
        <v>-122.54269899000002</v>
      </c>
      <c r="Q340" s="37">
        <f>SUMIFS(СВЦЭМ!$J$34:$J$777,СВЦЭМ!$A$34:$A$777,$A340,СВЦЭМ!$B$34:$B$777,Q$331)+'СЕТ СН'!$F$13-'СЕТ СН'!$F$23</f>
        <v>-122.81329212000003</v>
      </c>
      <c r="R340" s="37">
        <f>SUMIFS(СВЦЭМ!$J$34:$J$777,СВЦЭМ!$A$34:$A$777,$A340,СВЦЭМ!$B$34:$B$777,R$331)+'СЕТ СН'!$F$13-'СЕТ СН'!$F$23</f>
        <v>-121.42514886999999</v>
      </c>
      <c r="S340" s="37">
        <f>SUMIFS(СВЦЭМ!$J$34:$J$777,СВЦЭМ!$A$34:$A$777,$A340,СВЦЭМ!$B$34:$B$777,S$331)+'СЕТ СН'!$F$13-'СЕТ СН'!$F$23</f>
        <v>-125.10287009000001</v>
      </c>
      <c r="T340" s="37">
        <f>SUMIFS(СВЦЭМ!$J$34:$J$777,СВЦЭМ!$A$34:$A$777,$A340,СВЦЭМ!$B$34:$B$777,T$331)+'СЕТ СН'!$F$13-'СЕТ СН'!$F$23</f>
        <v>-133.34044362999998</v>
      </c>
      <c r="U340" s="37">
        <f>SUMIFS(СВЦЭМ!$J$34:$J$777,СВЦЭМ!$A$34:$A$777,$A340,СВЦЭМ!$B$34:$B$777,U$331)+'СЕТ СН'!$F$13-'СЕТ СН'!$F$23</f>
        <v>-131.23890101000001</v>
      </c>
      <c r="V340" s="37">
        <f>SUMIFS(СВЦЭМ!$J$34:$J$777,СВЦЭМ!$A$34:$A$777,$A340,СВЦЭМ!$B$34:$B$777,V$331)+'СЕТ СН'!$F$13-'СЕТ СН'!$F$23</f>
        <v>-131.43661537000003</v>
      </c>
      <c r="W340" s="37">
        <f>SUMIFS(СВЦЭМ!$J$34:$J$777,СВЦЭМ!$A$34:$A$777,$A340,СВЦЭМ!$B$34:$B$777,W$331)+'СЕТ СН'!$F$13-'СЕТ СН'!$F$23</f>
        <v>-130.92994721000002</v>
      </c>
      <c r="X340" s="37">
        <f>SUMIFS(СВЦЭМ!$J$34:$J$777,СВЦЭМ!$A$34:$A$777,$A340,СВЦЭМ!$B$34:$B$777,X$331)+'СЕТ СН'!$F$13-'СЕТ СН'!$F$23</f>
        <v>-125.67368694999999</v>
      </c>
      <c r="Y340" s="37">
        <f>SUMIFS(СВЦЭМ!$J$34:$J$777,СВЦЭМ!$A$34:$A$777,$A340,СВЦЭМ!$B$34:$B$777,Y$331)+'СЕТ СН'!$F$13-'СЕТ СН'!$F$23</f>
        <v>-96.644302639999978</v>
      </c>
    </row>
    <row r="341" spans="1:25" ht="15.75" x14ac:dyDescent="0.2">
      <c r="A341" s="36">
        <f t="shared" si="9"/>
        <v>42745</v>
      </c>
      <c r="B341" s="37">
        <f>SUMIFS(СВЦЭМ!$J$34:$J$777,СВЦЭМ!$A$34:$A$777,$A341,СВЦЭМ!$B$34:$B$777,B$331)+'СЕТ СН'!$F$13-'СЕТ СН'!$F$23</f>
        <v>-40.805655559999991</v>
      </c>
      <c r="C341" s="37">
        <f>SUMIFS(СВЦЭМ!$J$34:$J$777,СВЦЭМ!$A$34:$A$777,$A341,СВЦЭМ!$B$34:$B$777,C$331)+'СЕТ СН'!$F$13-'СЕТ СН'!$F$23</f>
        <v>-23.839380450000021</v>
      </c>
      <c r="D341" s="37">
        <f>SUMIFS(СВЦЭМ!$J$34:$J$777,СВЦЭМ!$A$34:$A$777,$A341,СВЦЭМ!$B$34:$B$777,D$331)+'СЕТ СН'!$F$13-'СЕТ СН'!$F$23</f>
        <v>-21.871866110000042</v>
      </c>
      <c r="E341" s="37">
        <f>SUMIFS(СВЦЭМ!$J$34:$J$777,СВЦЭМ!$A$34:$A$777,$A341,СВЦЭМ!$B$34:$B$777,E$331)+'СЕТ СН'!$F$13-'СЕТ СН'!$F$23</f>
        <v>-20.192945099999974</v>
      </c>
      <c r="F341" s="37">
        <f>SUMIFS(СВЦЭМ!$J$34:$J$777,СВЦЭМ!$A$34:$A$777,$A341,СВЦЭМ!$B$34:$B$777,F$331)+'СЕТ СН'!$F$13-'СЕТ СН'!$F$23</f>
        <v>-19.91670388</v>
      </c>
      <c r="G341" s="37">
        <f>SUMIFS(СВЦЭМ!$J$34:$J$777,СВЦЭМ!$A$34:$A$777,$A341,СВЦЭМ!$B$34:$B$777,G$331)+'СЕТ СН'!$F$13-'СЕТ СН'!$F$23</f>
        <v>-19.932034670000007</v>
      </c>
      <c r="H341" s="37">
        <f>SUMIFS(СВЦЭМ!$J$34:$J$777,СВЦЭМ!$A$34:$A$777,$A341,СВЦЭМ!$B$34:$B$777,H$331)+'СЕТ СН'!$F$13-'СЕТ СН'!$F$23</f>
        <v>-39.710650230000056</v>
      </c>
      <c r="I341" s="37">
        <f>SUMIFS(СВЦЭМ!$J$34:$J$777,СВЦЭМ!$A$34:$A$777,$A341,СВЦЭМ!$B$34:$B$777,I$331)+'СЕТ СН'!$F$13-'СЕТ СН'!$F$23</f>
        <v>-81.808159139999987</v>
      </c>
      <c r="J341" s="37">
        <f>SUMIFS(СВЦЭМ!$J$34:$J$777,СВЦЭМ!$A$34:$A$777,$A341,СВЦЭМ!$B$34:$B$777,J$331)+'СЕТ СН'!$F$13-'СЕТ СН'!$F$23</f>
        <v>-123.09113181999999</v>
      </c>
      <c r="K341" s="37">
        <f>SUMIFS(СВЦЭМ!$J$34:$J$777,СВЦЭМ!$A$34:$A$777,$A341,СВЦЭМ!$B$34:$B$777,K$331)+'СЕТ СН'!$F$13-'СЕТ СН'!$F$23</f>
        <v>-128.47050408000001</v>
      </c>
      <c r="L341" s="37">
        <f>SUMIFS(СВЦЭМ!$J$34:$J$777,СВЦЭМ!$A$34:$A$777,$A341,СВЦЭМ!$B$34:$B$777,L$331)+'СЕТ СН'!$F$13-'СЕТ СН'!$F$23</f>
        <v>-128.29887630000002</v>
      </c>
      <c r="M341" s="37">
        <f>SUMIFS(СВЦЭМ!$J$34:$J$777,СВЦЭМ!$A$34:$A$777,$A341,СВЦЭМ!$B$34:$B$777,M$331)+'СЕТ СН'!$F$13-'СЕТ СН'!$F$23</f>
        <v>-132.36695486999997</v>
      </c>
      <c r="N341" s="37">
        <f>SUMIFS(СВЦЭМ!$J$34:$J$777,СВЦЭМ!$A$34:$A$777,$A341,СВЦЭМ!$B$34:$B$777,N$331)+'СЕТ СН'!$F$13-'СЕТ СН'!$F$23</f>
        <v>-130.16389710999999</v>
      </c>
      <c r="O341" s="37">
        <f>SUMIFS(СВЦЭМ!$J$34:$J$777,СВЦЭМ!$A$34:$A$777,$A341,СВЦЭМ!$B$34:$B$777,O$331)+'СЕТ СН'!$F$13-'СЕТ СН'!$F$23</f>
        <v>-124.81560459999997</v>
      </c>
      <c r="P341" s="37">
        <f>SUMIFS(СВЦЭМ!$J$34:$J$777,СВЦЭМ!$A$34:$A$777,$A341,СВЦЭМ!$B$34:$B$777,P$331)+'СЕТ СН'!$F$13-'СЕТ СН'!$F$23</f>
        <v>-118.88364917000001</v>
      </c>
      <c r="Q341" s="37">
        <f>SUMIFS(СВЦЭМ!$J$34:$J$777,СВЦЭМ!$A$34:$A$777,$A341,СВЦЭМ!$B$34:$B$777,Q$331)+'СЕТ СН'!$F$13-'СЕТ СН'!$F$23</f>
        <v>-111.45829458999998</v>
      </c>
      <c r="R341" s="37">
        <f>SUMIFS(СВЦЭМ!$J$34:$J$777,СВЦЭМ!$A$34:$A$777,$A341,СВЦЭМ!$B$34:$B$777,R$331)+'СЕТ СН'!$F$13-'СЕТ СН'!$F$23</f>
        <v>-112.62890075000001</v>
      </c>
      <c r="S341" s="37">
        <f>SUMIFS(СВЦЭМ!$J$34:$J$777,СВЦЭМ!$A$34:$A$777,$A341,СВЦЭМ!$B$34:$B$777,S$331)+'СЕТ СН'!$F$13-'СЕТ СН'!$F$23</f>
        <v>-126.88201341000001</v>
      </c>
      <c r="T341" s="37">
        <f>SUMIFS(СВЦЭМ!$J$34:$J$777,СВЦЭМ!$A$34:$A$777,$A341,СВЦЭМ!$B$34:$B$777,T$331)+'СЕТ СН'!$F$13-'СЕТ СН'!$F$23</f>
        <v>-130.46864606999998</v>
      </c>
      <c r="U341" s="37">
        <f>SUMIFS(СВЦЭМ!$J$34:$J$777,СВЦЭМ!$A$34:$A$777,$A341,СВЦЭМ!$B$34:$B$777,U$331)+'СЕТ СН'!$F$13-'СЕТ СН'!$F$23</f>
        <v>-130.24881497000001</v>
      </c>
      <c r="V341" s="37">
        <f>SUMIFS(СВЦЭМ!$J$34:$J$777,СВЦЭМ!$A$34:$A$777,$A341,СВЦЭМ!$B$34:$B$777,V$331)+'СЕТ СН'!$F$13-'СЕТ СН'!$F$23</f>
        <v>-131.99607307000002</v>
      </c>
      <c r="W341" s="37">
        <f>SUMIFS(СВЦЭМ!$J$34:$J$777,СВЦЭМ!$A$34:$A$777,$A341,СВЦЭМ!$B$34:$B$777,W$331)+'СЕТ СН'!$F$13-'СЕТ СН'!$F$23</f>
        <v>-132.59752865000002</v>
      </c>
      <c r="X341" s="37">
        <f>SUMIFS(СВЦЭМ!$J$34:$J$777,СВЦЭМ!$A$34:$A$777,$A341,СВЦЭМ!$B$34:$B$777,X$331)+'СЕТ СН'!$F$13-'СЕТ СН'!$F$23</f>
        <v>-119.75455907000003</v>
      </c>
      <c r="Y341" s="37">
        <f>SUMIFS(СВЦЭМ!$J$34:$J$777,СВЦЭМ!$A$34:$A$777,$A341,СВЦЭМ!$B$34:$B$777,Y$331)+'СЕТ СН'!$F$13-'СЕТ СН'!$F$23</f>
        <v>-79.422571829999981</v>
      </c>
    </row>
    <row r="342" spans="1:25" ht="15.75" x14ac:dyDescent="0.2">
      <c r="A342" s="36">
        <f t="shared" si="9"/>
        <v>42746</v>
      </c>
      <c r="B342" s="37">
        <f>SUMIFS(СВЦЭМ!$J$34:$J$777,СВЦЭМ!$A$34:$A$777,$A342,СВЦЭМ!$B$34:$B$777,B$331)+'СЕТ СН'!$F$13-'СЕТ СН'!$F$23</f>
        <v>-69.359214220000013</v>
      </c>
      <c r="C342" s="37">
        <f>SUMIFS(СВЦЭМ!$J$34:$J$777,СВЦЭМ!$A$34:$A$777,$A342,СВЦЭМ!$B$34:$B$777,C$331)+'СЕТ СН'!$F$13-'СЕТ СН'!$F$23</f>
        <v>-62.479580260000034</v>
      </c>
      <c r="D342" s="37">
        <f>SUMIFS(СВЦЭМ!$J$34:$J$777,СВЦЭМ!$A$34:$A$777,$A342,СВЦЭМ!$B$34:$B$777,D$331)+'СЕТ СН'!$F$13-'СЕТ СН'!$F$23</f>
        <v>-57.440694860000008</v>
      </c>
      <c r="E342" s="37">
        <f>SUMIFS(СВЦЭМ!$J$34:$J$777,СВЦЭМ!$A$34:$A$777,$A342,СВЦЭМ!$B$34:$B$777,E$331)+'СЕТ СН'!$F$13-'СЕТ СН'!$F$23</f>
        <v>-60.176006310000048</v>
      </c>
      <c r="F342" s="37">
        <f>SUMIFS(СВЦЭМ!$J$34:$J$777,СВЦЭМ!$A$34:$A$777,$A342,СВЦЭМ!$B$34:$B$777,F$331)+'СЕТ СН'!$F$13-'СЕТ СН'!$F$23</f>
        <v>-59.824651480000057</v>
      </c>
      <c r="G342" s="37">
        <f>SUMIFS(СВЦЭМ!$J$34:$J$777,СВЦЭМ!$A$34:$A$777,$A342,СВЦЭМ!$B$34:$B$777,G$331)+'СЕТ СН'!$F$13-'СЕТ СН'!$F$23</f>
        <v>-62.525372120000043</v>
      </c>
      <c r="H342" s="37">
        <f>SUMIFS(СВЦЭМ!$J$34:$J$777,СВЦЭМ!$A$34:$A$777,$A342,СВЦЭМ!$B$34:$B$777,H$331)+'СЕТ СН'!$F$13-'СЕТ СН'!$F$23</f>
        <v>-62.438211870000032</v>
      </c>
      <c r="I342" s="37">
        <f>SUMIFS(СВЦЭМ!$J$34:$J$777,СВЦЭМ!$A$34:$A$777,$A342,СВЦЭМ!$B$34:$B$777,I$331)+'СЕТ СН'!$F$13-'СЕТ СН'!$F$23</f>
        <v>-75.590158429999974</v>
      </c>
      <c r="J342" s="37">
        <f>SUMIFS(СВЦЭМ!$J$34:$J$777,СВЦЭМ!$A$34:$A$777,$A342,СВЦЭМ!$B$34:$B$777,J$331)+'СЕТ СН'!$F$13-'СЕТ СН'!$F$23</f>
        <v>-107.78227602999999</v>
      </c>
      <c r="K342" s="37">
        <f>SUMIFS(СВЦЭМ!$J$34:$J$777,СВЦЭМ!$A$34:$A$777,$A342,СВЦЭМ!$B$34:$B$777,K$331)+'СЕТ СН'!$F$13-'СЕТ СН'!$F$23</f>
        <v>-96.792571329999987</v>
      </c>
      <c r="L342" s="37">
        <f>SUMIFS(СВЦЭМ!$J$34:$J$777,СВЦЭМ!$A$34:$A$777,$A342,СВЦЭМ!$B$34:$B$777,L$331)+'СЕТ СН'!$F$13-'СЕТ СН'!$F$23</f>
        <v>-75.541676419999988</v>
      </c>
      <c r="M342" s="37">
        <f>SUMIFS(СВЦЭМ!$J$34:$J$777,СВЦЭМ!$A$34:$A$777,$A342,СВЦЭМ!$B$34:$B$777,M$331)+'СЕТ СН'!$F$13-'СЕТ СН'!$F$23</f>
        <v>-78.563800669999978</v>
      </c>
      <c r="N342" s="37">
        <f>SUMIFS(СВЦЭМ!$J$34:$J$777,СВЦЭМ!$A$34:$A$777,$A342,СВЦЭМ!$B$34:$B$777,N$331)+'СЕТ СН'!$F$13-'СЕТ СН'!$F$23</f>
        <v>-86.802651360000027</v>
      </c>
      <c r="O342" s="37">
        <f>SUMIFS(СВЦЭМ!$J$34:$J$777,СВЦЭМ!$A$34:$A$777,$A342,СВЦЭМ!$B$34:$B$777,O$331)+'СЕТ СН'!$F$13-'СЕТ СН'!$F$23</f>
        <v>-89.592756280000003</v>
      </c>
      <c r="P342" s="37">
        <f>SUMIFS(СВЦЭМ!$J$34:$J$777,СВЦЭМ!$A$34:$A$777,$A342,СВЦЭМ!$B$34:$B$777,P$331)+'СЕТ СН'!$F$13-'СЕТ СН'!$F$23</f>
        <v>-92.947750250000013</v>
      </c>
      <c r="Q342" s="37">
        <f>SUMIFS(СВЦЭМ!$J$34:$J$777,СВЦЭМ!$A$34:$A$777,$A342,СВЦЭМ!$B$34:$B$777,Q$331)+'СЕТ СН'!$F$13-'СЕТ СН'!$F$23</f>
        <v>-96.286606730000017</v>
      </c>
      <c r="R342" s="37">
        <f>SUMIFS(СВЦЭМ!$J$34:$J$777,СВЦЭМ!$A$34:$A$777,$A342,СВЦЭМ!$B$34:$B$777,R$331)+'СЕТ СН'!$F$13-'СЕТ СН'!$F$23</f>
        <v>-95.722892240000022</v>
      </c>
      <c r="S342" s="37">
        <f>SUMIFS(СВЦЭМ!$J$34:$J$777,СВЦЭМ!$A$34:$A$777,$A342,СВЦЭМ!$B$34:$B$777,S$331)+'СЕТ СН'!$F$13-'СЕТ СН'!$F$23</f>
        <v>-104.75161384</v>
      </c>
      <c r="T342" s="37">
        <f>SUMIFS(СВЦЭМ!$J$34:$J$777,СВЦЭМ!$A$34:$A$777,$A342,СВЦЭМ!$B$34:$B$777,T$331)+'СЕТ СН'!$F$13-'СЕТ СН'!$F$23</f>
        <v>-142.08136259999998</v>
      </c>
      <c r="U342" s="37">
        <f>SUMIFS(СВЦЭМ!$J$34:$J$777,СВЦЭМ!$A$34:$A$777,$A342,СВЦЭМ!$B$34:$B$777,U$331)+'СЕТ СН'!$F$13-'СЕТ СН'!$F$23</f>
        <v>-142.60675043999998</v>
      </c>
      <c r="V342" s="37">
        <f>SUMIFS(СВЦЭМ!$J$34:$J$777,СВЦЭМ!$A$34:$A$777,$A342,СВЦЭМ!$B$34:$B$777,V$331)+'СЕТ СН'!$F$13-'СЕТ СН'!$F$23</f>
        <v>-141.75005909999999</v>
      </c>
      <c r="W342" s="37">
        <f>SUMIFS(СВЦЭМ!$J$34:$J$777,СВЦЭМ!$A$34:$A$777,$A342,СВЦЭМ!$B$34:$B$777,W$331)+'СЕТ СН'!$F$13-'СЕТ СН'!$F$23</f>
        <v>-133.35978064</v>
      </c>
      <c r="X342" s="37">
        <f>SUMIFS(СВЦЭМ!$J$34:$J$777,СВЦЭМ!$A$34:$A$777,$A342,СВЦЭМ!$B$34:$B$777,X$331)+'СЕТ СН'!$F$13-'СЕТ СН'!$F$23</f>
        <v>-118.10188682</v>
      </c>
      <c r="Y342" s="37">
        <f>SUMIFS(СВЦЭМ!$J$34:$J$777,СВЦЭМ!$A$34:$A$777,$A342,СВЦЭМ!$B$34:$B$777,Y$331)+'СЕТ СН'!$F$13-'СЕТ СН'!$F$23</f>
        <v>-104.54071692000002</v>
      </c>
    </row>
    <row r="343" spans="1:25" ht="15.75" x14ac:dyDescent="0.2">
      <c r="A343" s="36">
        <f t="shared" si="9"/>
        <v>42747</v>
      </c>
      <c r="B343" s="37">
        <f>SUMIFS(СВЦЭМ!$J$34:$J$777,СВЦЭМ!$A$34:$A$777,$A343,СВЦЭМ!$B$34:$B$777,B$331)+'СЕТ СН'!$F$13-'СЕТ СН'!$F$23</f>
        <v>-86.872489140000027</v>
      </c>
      <c r="C343" s="37">
        <f>SUMIFS(СВЦЭМ!$J$34:$J$777,СВЦЭМ!$A$34:$A$777,$A343,СВЦЭМ!$B$34:$B$777,C$331)+'СЕТ СН'!$F$13-'СЕТ СН'!$F$23</f>
        <v>-65.435645229999977</v>
      </c>
      <c r="D343" s="37">
        <f>SUMIFS(СВЦЭМ!$J$34:$J$777,СВЦЭМ!$A$34:$A$777,$A343,СВЦЭМ!$B$34:$B$777,D$331)+'СЕТ СН'!$F$13-'СЕТ СН'!$F$23</f>
        <v>-58.600825669999949</v>
      </c>
      <c r="E343" s="37">
        <f>SUMIFS(СВЦЭМ!$J$34:$J$777,СВЦЭМ!$A$34:$A$777,$A343,СВЦЭМ!$B$34:$B$777,E$331)+'СЕТ СН'!$F$13-'СЕТ СН'!$F$23</f>
        <v>-57.143302540000036</v>
      </c>
      <c r="F343" s="37">
        <f>SUMIFS(СВЦЭМ!$J$34:$J$777,СВЦЭМ!$A$34:$A$777,$A343,СВЦЭМ!$B$34:$B$777,F$331)+'СЕТ СН'!$F$13-'СЕТ СН'!$F$23</f>
        <v>-58.460014819999969</v>
      </c>
      <c r="G343" s="37">
        <f>SUMIFS(СВЦЭМ!$J$34:$J$777,СВЦЭМ!$A$34:$A$777,$A343,СВЦЭМ!$B$34:$B$777,G$331)+'СЕТ СН'!$F$13-'СЕТ СН'!$F$23</f>
        <v>-57.027567879999992</v>
      </c>
      <c r="H343" s="37">
        <f>SUMIFS(СВЦЭМ!$J$34:$J$777,СВЦЭМ!$A$34:$A$777,$A343,СВЦЭМ!$B$34:$B$777,H$331)+'СЕТ СН'!$F$13-'СЕТ СН'!$F$23</f>
        <v>-56.478549509999993</v>
      </c>
      <c r="I343" s="37">
        <f>SUMIFS(СВЦЭМ!$J$34:$J$777,СВЦЭМ!$A$34:$A$777,$A343,СВЦЭМ!$B$34:$B$777,I$331)+'СЕТ СН'!$F$13-'СЕТ СН'!$F$23</f>
        <v>-79.025802399999975</v>
      </c>
      <c r="J343" s="37">
        <f>SUMIFS(СВЦЭМ!$J$34:$J$777,СВЦЭМ!$A$34:$A$777,$A343,СВЦЭМ!$B$34:$B$777,J$331)+'СЕТ СН'!$F$13-'СЕТ СН'!$F$23</f>
        <v>-115.89017317000003</v>
      </c>
      <c r="K343" s="37">
        <f>SUMIFS(СВЦЭМ!$J$34:$J$777,СВЦЭМ!$A$34:$A$777,$A343,СВЦЭМ!$B$34:$B$777,K$331)+'СЕТ СН'!$F$13-'СЕТ СН'!$F$23</f>
        <v>-123.36814865000002</v>
      </c>
      <c r="L343" s="37">
        <f>SUMIFS(СВЦЭМ!$J$34:$J$777,СВЦЭМ!$A$34:$A$777,$A343,СВЦЭМ!$B$34:$B$777,L$331)+'СЕТ СН'!$F$13-'СЕТ СН'!$F$23</f>
        <v>-121.25671344</v>
      </c>
      <c r="M343" s="37">
        <f>SUMIFS(СВЦЭМ!$J$34:$J$777,СВЦЭМ!$A$34:$A$777,$A343,СВЦЭМ!$B$34:$B$777,M$331)+'СЕТ СН'!$F$13-'СЕТ СН'!$F$23</f>
        <v>-118.18138849000002</v>
      </c>
      <c r="N343" s="37">
        <f>SUMIFS(СВЦЭМ!$J$34:$J$777,СВЦЭМ!$A$34:$A$777,$A343,СВЦЭМ!$B$34:$B$777,N$331)+'СЕТ СН'!$F$13-'СЕТ СН'!$F$23</f>
        <v>-123.47717441999998</v>
      </c>
      <c r="O343" s="37">
        <f>SUMIFS(СВЦЭМ!$J$34:$J$777,СВЦЭМ!$A$34:$A$777,$A343,СВЦЭМ!$B$34:$B$777,O$331)+'СЕТ СН'!$F$13-'СЕТ СН'!$F$23</f>
        <v>-120.76474504999999</v>
      </c>
      <c r="P343" s="37">
        <f>SUMIFS(СВЦЭМ!$J$34:$J$777,СВЦЭМ!$A$34:$A$777,$A343,СВЦЭМ!$B$34:$B$777,P$331)+'СЕТ СН'!$F$13-'СЕТ СН'!$F$23</f>
        <v>-117.85742739</v>
      </c>
      <c r="Q343" s="37">
        <f>SUMIFS(СВЦЭМ!$J$34:$J$777,СВЦЭМ!$A$34:$A$777,$A343,СВЦЭМ!$B$34:$B$777,Q$331)+'СЕТ СН'!$F$13-'СЕТ СН'!$F$23</f>
        <v>-119.52428243000003</v>
      </c>
      <c r="R343" s="37">
        <f>SUMIFS(СВЦЭМ!$J$34:$J$777,СВЦЭМ!$A$34:$A$777,$A343,СВЦЭМ!$B$34:$B$777,R$331)+'СЕТ СН'!$F$13-'СЕТ СН'!$F$23</f>
        <v>-118.00922037999999</v>
      </c>
      <c r="S343" s="37">
        <f>SUMIFS(СВЦЭМ!$J$34:$J$777,СВЦЭМ!$A$34:$A$777,$A343,СВЦЭМ!$B$34:$B$777,S$331)+'СЕТ СН'!$F$13-'СЕТ СН'!$F$23</f>
        <v>-109.56142326000003</v>
      </c>
      <c r="T343" s="37">
        <f>SUMIFS(СВЦЭМ!$J$34:$J$777,СВЦЭМ!$A$34:$A$777,$A343,СВЦЭМ!$B$34:$B$777,T$331)+'СЕТ СН'!$F$13-'СЕТ СН'!$F$23</f>
        <v>-110.97691555</v>
      </c>
      <c r="U343" s="37">
        <f>SUMIFS(СВЦЭМ!$J$34:$J$777,СВЦЭМ!$A$34:$A$777,$A343,СВЦЭМ!$B$34:$B$777,U$331)+'СЕТ СН'!$F$13-'СЕТ СН'!$F$23</f>
        <v>-109.29086590999998</v>
      </c>
      <c r="V343" s="37">
        <f>SUMIFS(СВЦЭМ!$J$34:$J$777,СВЦЭМ!$A$34:$A$777,$A343,СВЦЭМ!$B$34:$B$777,V$331)+'СЕТ СН'!$F$13-'СЕТ СН'!$F$23</f>
        <v>-106.60092020000002</v>
      </c>
      <c r="W343" s="37">
        <f>SUMIFS(СВЦЭМ!$J$34:$J$777,СВЦЭМ!$A$34:$A$777,$A343,СВЦЭМ!$B$34:$B$777,W$331)+'СЕТ СН'!$F$13-'СЕТ СН'!$F$23</f>
        <v>-102.94197645000003</v>
      </c>
      <c r="X343" s="37">
        <f>SUMIFS(СВЦЭМ!$J$34:$J$777,СВЦЭМ!$A$34:$A$777,$A343,СВЦЭМ!$B$34:$B$777,X$331)+'СЕТ СН'!$F$13-'СЕТ СН'!$F$23</f>
        <v>-140.98975247999999</v>
      </c>
      <c r="Y343" s="37">
        <f>SUMIFS(СВЦЭМ!$J$34:$J$777,СВЦЭМ!$A$34:$A$777,$A343,СВЦЭМ!$B$34:$B$777,Y$331)+'СЕТ СН'!$F$13-'СЕТ СН'!$F$23</f>
        <v>-104.13098953999997</v>
      </c>
    </row>
    <row r="344" spans="1:25" ht="15.75" x14ac:dyDescent="0.2">
      <c r="A344" s="36">
        <f t="shared" si="9"/>
        <v>42748</v>
      </c>
      <c r="B344" s="37">
        <f>SUMIFS(СВЦЭМ!$J$34:$J$777,СВЦЭМ!$A$34:$A$777,$A344,СВЦЭМ!$B$34:$B$777,B$331)+'СЕТ СН'!$F$13-'СЕТ СН'!$F$23</f>
        <v>-49.360460760000024</v>
      </c>
      <c r="C344" s="37">
        <f>SUMIFS(СВЦЭМ!$J$34:$J$777,СВЦЭМ!$A$34:$A$777,$A344,СВЦЭМ!$B$34:$B$777,C$331)+'СЕТ СН'!$F$13-'СЕТ СН'!$F$23</f>
        <v>-31.621413269999948</v>
      </c>
      <c r="D344" s="37">
        <f>SUMIFS(СВЦЭМ!$J$34:$J$777,СВЦЭМ!$A$34:$A$777,$A344,СВЦЭМ!$B$34:$B$777,D$331)+'СЕТ СН'!$F$13-'СЕТ СН'!$F$23</f>
        <v>-18.106925789999991</v>
      </c>
      <c r="E344" s="37">
        <f>SUMIFS(СВЦЭМ!$J$34:$J$777,СВЦЭМ!$A$34:$A$777,$A344,СВЦЭМ!$B$34:$B$777,E$331)+'СЕТ СН'!$F$13-'СЕТ СН'!$F$23</f>
        <v>-11.073381580000046</v>
      </c>
      <c r="F344" s="37">
        <f>SUMIFS(СВЦЭМ!$J$34:$J$777,СВЦЭМ!$A$34:$A$777,$A344,СВЦЭМ!$B$34:$B$777,F$331)+'СЕТ СН'!$F$13-'СЕТ СН'!$F$23</f>
        <v>-11.938142950000042</v>
      </c>
      <c r="G344" s="37">
        <f>SUMIFS(СВЦЭМ!$J$34:$J$777,СВЦЭМ!$A$34:$A$777,$A344,СВЦЭМ!$B$34:$B$777,G$331)+'СЕТ СН'!$F$13-'СЕТ СН'!$F$23</f>
        <v>-20.975631450000037</v>
      </c>
      <c r="H344" s="37">
        <f>SUMIFS(СВЦЭМ!$J$34:$J$777,СВЦЭМ!$A$34:$A$777,$A344,СВЦЭМ!$B$34:$B$777,H$331)+'СЕТ СН'!$F$13-'СЕТ СН'!$F$23</f>
        <v>-48.853390760000025</v>
      </c>
      <c r="I344" s="37">
        <f>SUMIFS(СВЦЭМ!$J$34:$J$777,СВЦЭМ!$A$34:$A$777,$A344,СВЦЭМ!$B$34:$B$777,I$331)+'СЕТ СН'!$F$13-'СЕТ СН'!$F$23</f>
        <v>-71.642059619999998</v>
      </c>
      <c r="J344" s="37">
        <f>SUMIFS(СВЦЭМ!$J$34:$J$777,СВЦЭМ!$A$34:$A$777,$A344,СВЦЭМ!$B$34:$B$777,J$331)+'СЕТ СН'!$F$13-'СЕТ СН'!$F$23</f>
        <v>-76.094132950000017</v>
      </c>
      <c r="K344" s="37">
        <f>SUMIFS(СВЦЭМ!$J$34:$J$777,СВЦЭМ!$A$34:$A$777,$A344,СВЦЭМ!$B$34:$B$777,K$331)+'СЕТ СН'!$F$13-'СЕТ СН'!$F$23</f>
        <v>-92.624137029999986</v>
      </c>
      <c r="L344" s="37">
        <f>SUMIFS(СВЦЭМ!$J$34:$J$777,СВЦЭМ!$A$34:$A$777,$A344,СВЦЭМ!$B$34:$B$777,L$331)+'СЕТ СН'!$F$13-'СЕТ СН'!$F$23</f>
        <v>-100.47962217000003</v>
      </c>
      <c r="M344" s="37">
        <f>SUMIFS(СВЦЭМ!$J$34:$J$777,СВЦЭМ!$A$34:$A$777,$A344,СВЦЭМ!$B$34:$B$777,M$331)+'СЕТ СН'!$F$13-'СЕТ СН'!$F$23</f>
        <v>-103.89669850000001</v>
      </c>
      <c r="N344" s="37">
        <f>SUMIFS(СВЦЭМ!$J$34:$J$777,СВЦЭМ!$A$34:$A$777,$A344,СВЦЭМ!$B$34:$B$777,N$331)+'СЕТ СН'!$F$13-'СЕТ СН'!$F$23</f>
        <v>-100.46248501000002</v>
      </c>
      <c r="O344" s="37">
        <f>SUMIFS(СВЦЭМ!$J$34:$J$777,СВЦЭМ!$A$34:$A$777,$A344,СВЦЭМ!$B$34:$B$777,O$331)+'СЕТ СН'!$F$13-'СЕТ СН'!$F$23</f>
        <v>-97.718669139999975</v>
      </c>
      <c r="P344" s="37">
        <f>SUMIFS(СВЦЭМ!$J$34:$J$777,СВЦЭМ!$A$34:$A$777,$A344,СВЦЭМ!$B$34:$B$777,P$331)+'СЕТ СН'!$F$13-'СЕТ СН'!$F$23</f>
        <v>-96.477601219999997</v>
      </c>
      <c r="Q344" s="37">
        <f>SUMIFS(СВЦЭМ!$J$34:$J$777,СВЦЭМ!$A$34:$A$777,$A344,СВЦЭМ!$B$34:$B$777,Q$331)+'СЕТ СН'!$F$13-'СЕТ СН'!$F$23</f>
        <v>-94.817493870000021</v>
      </c>
      <c r="R344" s="37">
        <f>SUMIFS(СВЦЭМ!$J$34:$J$777,СВЦЭМ!$A$34:$A$777,$A344,СВЦЭМ!$B$34:$B$777,R$331)+'СЕТ СН'!$F$13-'СЕТ СН'!$F$23</f>
        <v>-94.971143100000006</v>
      </c>
      <c r="S344" s="37">
        <f>SUMIFS(СВЦЭМ!$J$34:$J$777,СВЦЭМ!$A$34:$A$777,$A344,СВЦЭМ!$B$34:$B$777,S$331)+'СЕТ СН'!$F$13-'СЕТ СН'!$F$23</f>
        <v>-92.261474290000024</v>
      </c>
      <c r="T344" s="37">
        <f>SUMIFS(СВЦЭМ!$J$34:$J$777,СВЦЭМ!$A$34:$A$777,$A344,СВЦЭМ!$B$34:$B$777,T$331)+'СЕТ СН'!$F$13-'СЕТ СН'!$F$23</f>
        <v>-95.623178859999996</v>
      </c>
      <c r="U344" s="37">
        <f>SUMIFS(СВЦЭМ!$J$34:$J$777,СВЦЭМ!$A$34:$A$777,$A344,СВЦЭМ!$B$34:$B$777,U$331)+'СЕТ СН'!$F$13-'СЕТ СН'!$F$23</f>
        <v>-94.982117619999997</v>
      </c>
      <c r="V344" s="37">
        <f>SUMIFS(СВЦЭМ!$J$34:$J$777,СВЦЭМ!$A$34:$A$777,$A344,СВЦЭМ!$B$34:$B$777,V$331)+'СЕТ СН'!$F$13-'СЕТ СН'!$F$23</f>
        <v>-87.982093669999983</v>
      </c>
      <c r="W344" s="37">
        <f>SUMIFS(СВЦЭМ!$J$34:$J$777,СВЦЭМ!$A$34:$A$777,$A344,СВЦЭМ!$B$34:$B$777,W$331)+'СЕТ СН'!$F$13-'СЕТ СН'!$F$23</f>
        <v>-88.772868140000014</v>
      </c>
      <c r="X344" s="37">
        <f>SUMIFS(СВЦЭМ!$J$34:$J$777,СВЦЭМ!$A$34:$A$777,$A344,СВЦЭМ!$B$34:$B$777,X$331)+'СЕТ СН'!$F$13-'СЕТ СН'!$F$23</f>
        <v>-82.968813510000018</v>
      </c>
      <c r="Y344" s="37">
        <f>SUMIFS(СВЦЭМ!$J$34:$J$777,СВЦЭМ!$A$34:$A$777,$A344,СВЦЭМ!$B$34:$B$777,Y$331)+'СЕТ СН'!$F$13-'СЕТ СН'!$F$23</f>
        <v>-80.297744399999999</v>
      </c>
    </row>
    <row r="345" spans="1:25" ht="15.75" x14ac:dyDescent="0.2">
      <c r="A345" s="36">
        <f t="shared" si="9"/>
        <v>42749</v>
      </c>
      <c r="B345" s="37">
        <f>SUMIFS(СВЦЭМ!$J$34:$J$777,СВЦЭМ!$A$34:$A$777,$A345,СВЦЭМ!$B$34:$B$777,B$331)+'СЕТ СН'!$F$13-'СЕТ СН'!$F$23</f>
        <v>-74.635703920000026</v>
      </c>
      <c r="C345" s="37">
        <f>SUMIFS(СВЦЭМ!$J$34:$J$777,СВЦЭМ!$A$34:$A$777,$A345,СВЦЭМ!$B$34:$B$777,C$331)+'СЕТ СН'!$F$13-'СЕТ СН'!$F$23</f>
        <v>-72.666390820000004</v>
      </c>
      <c r="D345" s="37">
        <f>SUMIFS(СВЦЭМ!$J$34:$J$777,СВЦЭМ!$A$34:$A$777,$A345,СВЦЭМ!$B$34:$B$777,D$331)+'СЕТ СН'!$F$13-'СЕТ СН'!$F$23</f>
        <v>-73.528251339999997</v>
      </c>
      <c r="E345" s="37">
        <f>SUMIFS(СВЦЭМ!$J$34:$J$777,СВЦЭМ!$A$34:$A$777,$A345,СВЦЭМ!$B$34:$B$777,E$331)+'СЕТ СН'!$F$13-'СЕТ СН'!$F$23</f>
        <v>-66.83763405000002</v>
      </c>
      <c r="F345" s="37">
        <f>SUMIFS(СВЦЭМ!$J$34:$J$777,СВЦЭМ!$A$34:$A$777,$A345,СВЦЭМ!$B$34:$B$777,F$331)+'СЕТ СН'!$F$13-'СЕТ СН'!$F$23</f>
        <v>-65.108270680000032</v>
      </c>
      <c r="G345" s="37">
        <f>SUMIFS(СВЦЭМ!$J$34:$J$777,СВЦЭМ!$A$34:$A$777,$A345,СВЦЭМ!$B$34:$B$777,G$331)+'СЕТ СН'!$F$13-'СЕТ СН'!$F$23</f>
        <v>-68.564819010000008</v>
      </c>
      <c r="H345" s="37">
        <f>SUMIFS(СВЦЭМ!$J$34:$J$777,СВЦЭМ!$A$34:$A$777,$A345,СВЦЭМ!$B$34:$B$777,H$331)+'СЕТ СН'!$F$13-'СЕТ СН'!$F$23</f>
        <v>-74.117830640000022</v>
      </c>
      <c r="I345" s="37">
        <f>SUMIFS(СВЦЭМ!$J$34:$J$777,СВЦЭМ!$A$34:$A$777,$A345,СВЦЭМ!$B$34:$B$777,I$331)+'СЕТ СН'!$F$13-'СЕТ СН'!$F$23</f>
        <v>-73.238238799999976</v>
      </c>
      <c r="J345" s="37">
        <f>SUMIFS(СВЦЭМ!$J$34:$J$777,СВЦЭМ!$A$34:$A$777,$A345,СВЦЭМ!$B$34:$B$777,J$331)+'СЕТ СН'!$F$13-'СЕТ СН'!$F$23</f>
        <v>-79.417832169999997</v>
      </c>
      <c r="K345" s="37">
        <f>SUMIFS(СВЦЭМ!$J$34:$J$777,СВЦЭМ!$A$34:$A$777,$A345,СВЦЭМ!$B$34:$B$777,K$331)+'СЕТ СН'!$F$13-'СЕТ СН'!$F$23</f>
        <v>-102.22720566999999</v>
      </c>
      <c r="L345" s="37">
        <f>SUMIFS(СВЦЭМ!$J$34:$J$777,СВЦЭМ!$A$34:$A$777,$A345,СВЦЭМ!$B$34:$B$777,L$331)+'СЕТ СН'!$F$13-'СЕТ СН'!$F$23</f>
        <v>-103.94508091</v>
      </c>
      <c r="M345" s="37">
        <f>SUMIFS(СВЦЭМ!$J$34:$J$777,СВЦЭМ!$A$34:$A$777,$A345,СВЦЭМ!$B$34:$B$777,M$331)+'СЕТ СН'!$F$13-'СЕТ СН'!$F$23</f>
        <v>-107.13011442999999</v>
      </c>
      <c r="N345" s="37">
        <f>SUMIFS(СВЦЭМ!$J$34:$J$777,СВЦЭМ!$A$34:$A$777,$A345,СВЦЭМ!$B$34:$B$777,N$331)+'СЕТ СН'!$F$13-'СЕТ СН'!$F$23</f>
        <v>-103.62339127000001</v>
      </c>
      <c r="O345" s="37">
        <f>SUMIFS(СВЦЭМ!$J$34:$J$777,СВЦЭМ!$A$34:$A$777,$A345,СВЦЭМ!$B$34:$B$777,O$331)+'СЕТ СН'!$F$13-'СЕТ СН'!$F$23</f>
        <v>-102.82115450999999</v>
      </c>
      <c r="P345" s="37">
        <f>SUMIFS(СВЦЭМ!$J$34:$J$777,СВЦЭМ!$A$34:$A$777,$A345,СВЦЭМ!$B$34:$B$777,P$331)+'СЕТ СН'!$F$13-'СЕТ СН'!$F$23</f>
        <v>-100.39440127</v>
      </c>
      <c r="Q345" s="37">
        <f>SUMIFS(СВЦЭМ!$J$34:$J$777,СВЦЭМ!$A$34:$A$777,$A345,СВЦЭМ!$B$34:$B$777,Q$331)+'СЕТ СН'!$F$13-'СЕТ СН'!$F$23</f>
        <v>-97.584836750000022</v>
      </c>
      <c r="R345" s="37">
        <f>SUMIFS(СВЦЭМ!$J$34:$J$777,СВЦЭМ!$A$34:$A$777,$A345,СВЦЭМ!$B$34:$B$777,R$331)+'СЕТ СН'!$F$13-'СЕТ СН'!$F$23</f>
        <v>-98.638179690000015</v>
      </c>
      <c r="S345" s="37">
        <f>SUMIFS(СВЦЭМ!$J$34:$J$777,СВЦЭМ!$A$34:$A$777,$A345,СВЦЭМ!$B$34:$B$777,S$331)+'СЕТ СН'!$F$13-'СЕТ СН'!$F$23</f>
        <v>-106.45180733000001</v>
      </c>
      <c r="T345" s="37">
        <f>SUMIFS(СВЦЭМ!$J$34:$J$777,СВЦЭМ!$A$34:$A$777,$A345,СВЦЭМ!$B$34:$B$777,T$331)+'СЕТ СН'!$F$13-'СЕТ СН'!$F$23</f>
        <v>-109.6108711</v>
      </c>
      <c r="U345" s="37">
        <f>SUMIFS(СВЦЭМ!$J$34:$J$777,СВЦЭМ!$A$34:$A$777,$A345,СВЦЭМ!$B$34:$B$777,U$331)+'СЕТ СН'!$F$13-'СЕТ СН'!$F$23</f>
        <v>-109.32209437</v>
      </c>
      <c r="V345" s="37">
        <f>SUMIFS(СВЦЭМ!$J$34:$J$777,СВЦЭМ!$A$34:$A$777,$A345,СВЦЭМ!$B$34:$B$777,V$331)+'СЕТ СН'!$F$13-'СЕТ СН'!$F$23</f>
        <v>-107.45399434000001</v>
      </c>
      <c r="W345" s="37">
        <f>SUMIFS(СВЦЭМ!$J$34:$J$777,СВЦЭМ!$A$34:$A$777,$A345,СВЦЭМ!$B$34:$B$777,W$331)+'СЕТ СН'!$F$13-'СЕТ СН'!$F$23</f>
        <v>-97.120099840000023</v>
      </c>
      <c r="X345" s="37">
        <f>SUMIFS(СВЦЭМ!$J$34:$J$777,СВЦЭМ!$A$34:$A$777,$A345,СВЦЭМ!$B$34:$B$777,X$331)+'СЕТ СН'!$F$13-'СЕТ СН'!$F$23</f>
        <v>-94.085852839999973</v>
      </c>
      <c r="Y345" s="37">
        <f>SUMIFS(СВЦЭМ!$J$34:$J$777,СВЦЭМ!$A$34:$A$777,$A345,СВЦЭМ!$B$34:$B$777,Y$331)+'СЕТ СН'!$F$13-'СЕТ СН'!$F$23</f>
        <v>-86.86514858999999</v>
      </c>
    </row>
    <row r="346" spans="1:25" ht="15.75" x14ac:dyDescent="0.2">
      <c r="A346" s="36">
        <f t="shared" si="9"/>
        <v>42750</v>
      </c>
      <c r="B346" s="37">
        <f>SUMIFS(СВЦЭМ!$J$34:$J$777,СВЦЭМ!$A$34:$A$777,$A346,СВЦЭМ!$B$34:$B$777,B$331)+'СЕТ СН'!$F$13-'СЕТ СН'!$F$23</f>
        <v>-94.979935329999989</v>
      </c>
      <c r="C346" s="37">
        <f>SUMIFS(СВЦЭМ!$J$34:$J$777,СВЦЭМ!$A$34:$A$777,$A346,СВЦЭМ!$B$34:$B$777,C$331)+'СЕТ СН'!$F$13-'СЕТ СН'!$F$23</f>
        <v>-74.369385200000011</v>
      </c>
      <c r="D346" s="37">
        <f>SUMIFS(СВЦЭМ!$J$34:$J$777,СВЦЭМ!$A$34:$A$777,$A346,СВЦЭМ!$B$34:$B$777,D$331)+'СЕТ СН'!$F$13-'СЕТ СН'!$F$23</f>
        <v>-62.534742550000033</v>
      </c>
      <c r="E346" s="37">
        <f>SUMIFS(СВЦЭМ!$J$34:$J$777,СВЦЭМ!$A$34:$A$777,$A346,СВЦЭМ!$B$34:$B$777,E$331)+'СЕТ СН'!$F$13-'СЕТ СН'!$F$23</f>
        <v>-55.397134879999953</v>
      </c>
      <c r="F346" s="37">
        <f>SUMIFS(СВЦЭМ!$J$34:$J$777,СВЦЭМ!$A$34:$A$777,$A346,СВЦЭМ!$B$34:$B$777,F$331)+'СЕТ СН'!$F$13-'СЕТ СН'!$F$23</f>
        <v>-54.374544919999948</v>
      </c>
      <c r="G346" s="37">
        <f>SUMIFS(СВЦЭМ!$J$34:$J$777,СВЦЭМ!$A$34:$A$777,$A346,СВЦЭМ!$B$34:$B$777,G$331)+'СЕТ СН'!$F$13-'СЕТ СН'!$F$23</f>
        <v>-58.224944479999976</v>
      </c>
      <c r="H346" s="37">
        <f>SUMIFS(СВЦЭМ!$J$34:$J$777,СВЦЭМ!$A$34:$A$777,$A346,СВЦЭМ!$B$34:$B$777,H$331)+'СЕТ СН'!$F$13-'СЕТ СН'!$F$23</f>
        <v>-66.115619509999988</v>
      </c>
      <c r="I346" s="37">
        <f>SUMIFS(СВЦЭМ!$J$34:$J$777,СВЦЭМ!$A$34:$A$777,$A346,СВЦЭМ!$B$34:$B$777,I$331)+'СЕТ СН'!$F$13-'СЕТ СН'!$F$23</f>
        <v>-66.807521010000016</v>
      </c>
      <c r="J346" s="37">
        <f>SUMIFS(СВЦЭМ!$J$34:$J$777,СВЦЭМ!$A$34:$A$777,$A346,СВЦЭМ!$B$34:$B$777,J$331)+'СЕТ СН'!$F$13-'СЕТ СН'!$F$23</f>
        <v>-81.349523289999979</v>
      </c>
      <c r="K346" s="37">
        <f>SUMIFS(СВЦЭМ!$J$34:$J$777,СВЦЭМ!$A$34:$A$777,$A346,СВЦЭМ!$B$34:$B$777,K$331)+'СЕТ СН'!$F$13-'СЕТ СН'!$F$23</f>
        <v>-104.88294972</v>
      </c>
      <c r="L346" s="37">
        <f>SUMIFS(СВЦЭМ!$J$34:$J$777,СВЦЭМ!$A$34:$A$777,$A346,СВЦЭМ!$B$34:$B$777,L$331)+'СЕТ СН'!$F$13-'СЕТ СН'!$F$23</f>
        <v>-105.19687834000001</v>
      </c>
      <c r="M346" s="37">
        <f>SUMIFS(СВЦЭМ!$J$34:$J$777,СВЦЭМ!$A$34:$A$777,$A346,СВЦЭМ!$B$34:$B$777,M$331)+'СЕТ СН'!$F$13-'СЕТ СН'!$F$23</f>
        <v>-107.63266780999999</v>
      </c>
      <c r="N346" s="37">
        <f>SUMIFS(СВЦЭМ!$J$34:$J$777,СВЦЭМ!$A$34:$A$777,$A346,СВЦЭМ!$B$34:$B$777,N$331)+'СЕТ СН'!$F$13-'СЕТ СН'!$F$23</f>
        <v>-110.87049737000001</v>
      </c>
      <c r="O346" s="37">
        <f>SUMIFS(СВЦЭМ!$J$34:$J$777,СВЦЭМ!$A$34:$A$777,$A346,СВЦЭМ!$B$34:$B$777,O$331)+'СЕТ СН'!$F$13-'СЕТ СН'!$F$23</f>
        <v>-112.19133326999997</v>
      </c>
      <c r="P346" s="37">
        <f>SUMIFS(СВЦЭМ!$J$34:$J$777,СВЦЭМ!$A$34:$A$777,$A346,СВЦЭМ!$B$34:$B$777,P$331)+'СЕТ СН'!$F$13-'СЕТ СН'!$F$23</f>
        <v>-112.12742844000002</v>
      </c>
      <c r="Q346" s="37">
        <f>SUMIFS(СВЦЭМ!$J$34:$J$777,СВЦЭМ!$A$34:$A$777,$A346,СВЦЭМ!$B$34:$B$777,Q$331)+'СЕТ СН'!$F$13-'СЕТ СН'!$F$23</f>
        <v>-111.34878928000001</v>
      </c>
      <c r="R346" s="37">
        <f>SUMIFS(СВЦЭМ!$J$34:$J$777,СВЦЭМ!$A$34:$A$777,$A346,СВЦЭМ!$B$34:$B$777,R$331)+'СЕТ СН'!$F$13-'СЕТ СН'!$F$23</f>
        <v>-111.56222801000001</v>
      </c>
      <c r="S346" s="37">
        <f>SUMIFS(СВЦЭМ!$J$34:$J$777,СВЦЭМ!$A$34:$A$777,$A346,СВЦЭМ!$B$34:$B$777,S$331)+'СЕТ СН'!$F$13-'СЕТ СН'!$F$23</f>
        <v>-107.98922836000003</v>
      </c>
      <c r="T346" s="37">
        <f>SUMIFS(СВЦЭМ!$J$34:$J$777,СВЦЭМ!$A$34:$A$777,$A346,СВЦЭМ!$B$34:$B$777,T$331)+'СЕТ СН'!$F$13-'СЕТ СН'!$F$23</f>
        <v>-107.63002164</v>
      </c>
      <c r="U346" s="37">
        <f>SUMIFS(СВЦЭМ!$J$34:$J$777,СВЦЭМ!$A$34:$A$777,$A346,СВЦЭМ!$B$34:$B$777,U$331)+'СЕТ СН'!$F$13-'СЕТ СН'!$F$23</f>
        <v>-107.40309783999999</v>
      </c>
      <c r="V346" s="37">
        <f>SUMIFS(СВЦЭМ!$J$34:$J$777,СВЦЭМ!$A$34:$A$777,$A346,СВЦЭМ!$B$34:$B$777,V$331)+'СЕТ СН'!$F$13-'СЕТ СН'!$F$23</f>
        <v>-106.23564929000003</v>
      </c>
      <c r="W346" s="37">
        <f>SUMIFS(СВЦЭМ!$J$34:$J$777,СВЦЭМ!$A$34:$A$777,$A346,СВЦЭМ!$B$34:$B$777,W$331)+'СЕТ СН'!$F$13-'СЕТ СН'!$F$23</f>
        <v>-108.75964340000002</v>
      </c>
      <c r="X346" s="37">
        <f>SUMIFS(СВЦЭМ!$J$34:$J$777,СВЦЭМ!$A$34:$A$777,$A346,СВЦЭМ!$B$34:$B$777,X$331)+'СЕТ СН'!$F$13-'СЕТ СН'!$F$23</f>
        <v>-111.16430100999997</v>
      </c>
      <c r="Y346" s="37">
        <f>SUMIFS(СВЦЭМ!$J$34:$J$777,СВЦЭМ!$A$34:$A$777,$A346,СВЦЭМ!$B$34:$B$777,Y$331)+'СЕТ СН'!$F$13-'СЕТ СН'!$F$23</f>
        <v>-103.60496707999999</v>
      </c>
    </row>
    <row r="347" spans="1:25" ht="15.75" x14ac:dyDescent="0.2">
      <c r="A347" s="36">
        <f t="shared" si="9"/>
        <v>42751</v>
      </c>
      <c r="B347" s="37">
        <f>SUMIFS(СВЦЭМ!$J$34:$J$777,СВЦЭМ!$A$34:$A$777,$A347,СВЦЭМ!$B$34:$B$777,B$331)+'СЕТ СН'!$F$13-'СЕТ СН'!$F$23</f>
        <v>-84.944368750000024</v>
      </c>
      <c r="C347" s="37">
        <f>SUMIFS(СВЦЭМ!$J$34:$J$777,СВЦЭМ!$A$34:$A$777,$A347,СВЦЭМ!$B$34:$B$777,C$331)+'СЕТ СН'!$F$13-'СЕТ СН'!$F$23</f>
        <v>-66.082548820000056</v>
      </c>
      <c r="D347" s="37">
        <f>SUMIFS(СВЦЭМ!$J$34:$J$777,СВЦЭМ!$A$34:$A$777,$A347,СВЦЭМ!$B$34:$B$777,D$331)+'СЕТ СН'!$F$13-'СЕТ СН'!$F$23</f>
        <v>-52.494262660000004</v>
      </c>
      <c r="E347" s="37">
        <f>SUMIFS(СВЦЭМ!$J$34:$J$777,СВЦЭМ!$A$34:$A$777,$A347,СВЦЭМ!$B$34:$B$777,E$331)+'СЕТ СН'!$F$13-'СЕТ СН'!$F$23</f>
        <v>-45.980431920000001</v>
      </c>
      <c r="F347" s="37">
        <f>SUMIFS(СВЦЭМ!$J$34:$J$777,СВЦЭМ!$A$34:$A$777,$A347,СВЦЭМ!$B$34:$B$777,F$331)+'СЕТ СН'!$F$13-'СЕТ СН'!$F$23</f>
        <v>-46.367522109999982</v>
      </c>
      <c r="G347" s="37">
        <f>SUMIFS(СВЦЭМ!$J$34:$J$777,СВЦЭМ!$A$34:$A$777,$A347,СВЦЭМ!$B$34:$B$777,G$331)+'СЕТ СН'!$F$13-'СЕТ СН'!$F$23</f>
        <v>-55.345239239999955</v>
      </c>
      <c r="H347" s="37">
        <f>SUMIFS(СВЦЭМ!$J$34:$J$777,СВЦЭМ!$A$34:$A$777,$A347,СВЦЭМ!$B$34:$B$777,H$331)+'СЕТ СН'!$F$13-'СЕТ СН'!$F$23</f>
        <v>-61.806402820000017</v>
      </c>
      <c r="I347" s="37">
        <f>SUMIFS(СВЦЭМ!$J$34:$J$777,СВЦЭМ!$A$34:$A$777,$A347,СВЦЭМ!$B$34:$B$777,I$331)+'СЕТ СН'!$F$13-'СЕТ СН'!$F$23</f>
        <v>-95.059655190000001</v>
      </c>
      <c r="J347" s="37">
        <f>SUMIFS(СВЦЭМ!$J$34:$J$777,СВЦЭМ!$A$34:$A$777,$A347,СВЦЭМ!$B$34:$B$777,J$331)+'СЕТ СН'!$F$13-'СЕТ СН'!$F$23</f>
        <v>-56.212625499999945</v>
      </c>
      <c r="K347" s="37">
        <f>SUMIFS(СВЦЭМ!$J$34:$J$777,СВЦЭМ!$A$34:$A$777,$A347,СВЦЭМ!$B$34:$B$777,K$331)+'СЕТ СН'!$F$13-'СЕТ СН'!$F$23</f>
        <v>-88.350471379999988</v>
      </c>
      <c r="L347" s="37">
        <f>SUMIFS(СВЦЭМ!$J$34:$J$777,СВЦЭМ!$A$34:$A$777,$A347,СВЦЭМ!$B$34:$B$777,L$331)+'СЕТ СН'!$F$13-'СЕТ СН'!$F$23</f>
        <v>-85.539495310000007</v>
      </c>
      <c r="M347" s="37">
        <f>SUMIFS(СВЦЭМ!$J$34:$J$777,СВЦЭМ!$A$34:$A$777,$A347,СВЦЭМ!$B$34:$B$777,M$331)+'СЕТ СН'!$F$13-'СЕТ СН'!$F$23</f>
        <v>-88.667900270000018</v>
      </c>
      <c r="N347" s="37">
        <f>SUMIFS(СВЦЭМ!$J$34:$J$777,СВЦЭМ!$A$34:$A$777,$A347,СВЦЭМ!$B$34:$B$777,N$331)+'СЕТ СН'!$F$13-'СЕТ СН'!$F$23</f>
        <v>-96.918516479999994</v>
      </c>
      <c r="O347" s="37">
        <f>SUMIFS(СВЦЭМ!$J$34:$J$777,СВЦЭМ!$A$34:$A$777,$A347,СВЦЭМ!$B$34:$B$777,O$331)+'СЕТ СН'!$F$13-'СЕТ СН'!$F$23</f>
        <v>-99.566395310000019</v>
      </c>
      <c r="P347" s="37">
        <f>SUMIFS(СВЦЭМ!$J$34:$J$777,СВЦЭМ!$A$34:$A$777,$A347,СВЦЭМ!$B$34:$B$777,P$331)+'СЕТ СН'!$F$13-'СЕТ СН'!$F$23</f>
        <v>-100.26788063999999</v>
      </c>
      <c r="Q347" s="37">
        <f>SUMIFS(СВЦЭМ!$J$34:$J$777,СВЦЭМ!$A$34:$A$777,$A347,СВЦЭМ!$B$34:$B$777,Q$331)+'СЕТ СН'!$F$13-'СЕТ СН'!$F$23</f>
        <v>-102.31484789000001</v>
      </c>
      <c r="R347" s="37">
        <f>SUMIFS(СВЦЭМ!$J$34:$J$777,СВЦЭМ!$A$34:$A$777,$A347,СВЦЭМ!$B$34:$B$777,R$331)+'СЕТ СН'!$F$13-'СЕТ СН'!$F$23</f>
        <v>-99.729259930000012</v>
      </c>
      <c r="S347" s="37">
        <f>SUMIFS(СВЦЭМ!$J$34:$J$777,СВЦЭМ!$A$34:$A$777,$A347,СВЦЭМ!$B$34:$B$777,S$331)+'СЕТ СН'!$F$13-'СЕТ СН'!$F$23</f>
        <v>-92.159772739999994</v>
      </c>
      <c r="T347" s="37">
        <f>SUMIFS(СВЦЭМ!$J$34:$J$777,СВЦЭМ!$A$34:$A$777,$A347,СВЦЭМ!$B$34:$B$777,T$331)+'СЕТ СН'!$F$13-'СЕТ СН'!$F$23</f>
        <v>-98.215057020000017</v>
      </c>
      <c r="U347" s="37">
        <f>SUMIFS(СВЦЭМ!$J$34:$J$777,СВЦЭМ!$A$34:$A$777,$A347,СВЦЭМ!$B$34:$B$777,U$331)+'СЕТ СН'!$F$13-'СЕТ СН'!$F$23</f>
        <v>-95.41919187000002</v>
      </c>
      <c r="V347" s="37">
        <f>SUMIFS(СВЦЭМ!$J$34:$J$777,СВЦЭМ!$A$34:$A$777,$A347,СВЦЭМ!$B$34:$B$777,V$331)+'СЕТ СН'!$F$13-'СЕТ СН'!$F$23</f>
        <v>-91.014018229999976</v>
      </c>
      <c r="W347" s="37">
        <f>SUMIFS(СВЦЭМ!$J$34:$J$777,СВЦЭМ!$A$34:$A$777,$A347,СВЦЭМ!$B$34:$B$777,W$331)+'СЕТ СН'!$F$13-'СЕТ СН'!$F$23</f>
        <v>-94.013975840000001</v>
      </c>
      <c r="X347" s="37">
        <f>SUMIFS(СВЦЭМ!$J$34:$J$777,СВЦЭМ!$A$34:$A$777,$A347,СВЦЭМ!$B$34:$B$777,X$331)+'СЕТ СН'!$F$13-'СЕТ СН'!$F$23</f>
        <v>-92.929715009999995</v>
      </c>
      <c r="Y347" s="37">
        <f>SUMIFS(СВЦЭМ!$J$34:$J$777,СВЦЭМ!$A$34:$A$777,$A347,СВЦЭМ!$B$34:$B$777,Y$331)+'СЕТ СН'!$F$13-'СЕТ СН'!$F$23</f>
        <v>-95.118569390000005</v>
      </c>
    </row>
    <row r="348" spans="1:25" ht="15.75" x14ac:dyDescent="0.2">
      <c r="A348" s="36">
        <f t="shared" si="9"/>
        <v>42752</v>
      </c>
      <c r="B348" s="37">
        <f>SUMIFS(СВЦЭМ!$J$34:$J$777,СВЦЭМ!$A$34:$A$777,$A348,СВЦЭМ!$B$34:$B$777,B$331)+'СЕТ СН'!$F$13-'СЕТ СН'!$F$23</f>
        <v>-93.16918351999999</v>
      </c>
      <c r="C348" s="37">
        <f>SUMIFS(СВЦЭМ!$J$34:$J$777,СВЦЭМ!$A$34:$A$777,$A348,СВЦЭМ!$B$34:$B$777,C$331)+'СЕТ СН'!$F$13-'СЕТ СН'!$F$23</f>
        <v>-82.358635470000024</v>
      </c>
      <c r="D348" s="37">
        <f>SUMIFS(СВЦЭМ!$J$34:$J$777,СВЦЭМ!$A$34:$A$777,$A348,СВЦЭМ!$B$34:$B$777,D$331)+'СЕТ СН'!$F$13-'СЕТ СН'!$F$23</f>
        <v>-52.72119551000003</v>
      </c>
      <c r="E348" s="37">
        <f>SUMIFS(СВЦЭМ!$J$34:$J$777,СВЦЭМ!$A$34:$A$777,$A348,СВЦЭМ!$B$34:$B$777,E$331)+'СЕТ СН'!$F$13-'СЕТ СН'!$F$23</f>
        <v>-56.501017939999997</v>
      </c>
      <c r="F348" s="37">
        <f>SUMIFS(СВЦЭМ!$J$34:$J$777,СВЦЭМ!$A$34:$A$777,$A348,СВЦЭМ!$B$34:$B$777,F$331)+'СЕТ СН'!$F$13-'СЕТ СН'!$F$23</f>
        <v>-55.735539560000007</v>
      </c>
      <c r="G348" s="37">
        <f>SUMIFS(СВЦЭМ!$J$34:$J$777,СВЦЭМ!$A$34:$A$777,$A348,СВЦЭМ!$B$34:$B$777,G$331)+'СЕТ СН'!$F$13-'СЕТ СН'!$F$23</f>
        <v>-66.90711871000002</v>
      </c>
      <c r="H348" s="37">
        <f>SUMIFS(СВЦЭМ!$J$34:$J$777,СВЦЭМ!$A$34:$A$777,$A348,СВЦЭМ!$B$34:$B$777,H$331)+'СЕТ СН'!$F$13-'СЕТ СН'!$F$23</f>
        <v>-106.75516820000001</v>
      </c>
      <c r="I348" s="37">
        <f>SUMIFS(СВЦЭМ!$J$34:$J$777,СВЦЭМ!$A$34:$A$777,$A348,СВЦЭМ!$B$34:$B$777,I$331)+'СЕТ СН'!$F$13-'СЕТ СН'!$F$23</f>
        <v>-90.23608256</v>
      </c>
      <c r="J348" s="37">
        <f>SUMIFS(СВЦЭМ!$J$34:$J$777,СВЦЭМ!$A$34:$A$777,$A348,СВЦЭМ!$B$34:$B$777,J$331)+'СЕТ СН'!$F$13-'СЕТ СН'!$F$23</f>
        <v>-113.73207380000002</v>
      </c>
      <c r="K348" s="37">
        <f>SUMIFS(СВЦЭМ!$J$34:$J$777,СВЦЭМ!$A$34:$A$777,$A348,СВЦЭМ!$B$34:$B$777,K$331)+'СЕТ СН'!$F$13-'СЕТ СН'!$F$23</f>
        <v>-100.82121694</v>
      </c>
      <c r="L348" s="37">
        <f>SUMIFS(СВЦЭМ!$J$34:$J$777,СВЦЭМ!$A$34:$A$777,$A348,СВЦЭМ!$B$34:$B$777,L$331)+'СЕТ СН'!$F$13-'СЕТ СН'!$F$23</f>
        <v>-93.62676725</v>
      </c>
      <c r="M348" s="37">
        <f>SUMIFS(СВЦЭМ!$J$34:$J$777,СВЦЭМ!$A$34:$A$777,$A348,СВЦЭМ!$B$34:$B$777,M$331)+'СЕТ СН'!$F$13-'СЕТ СН'!$F$23</f>
        <v>-88.606605370000011</v>
      </c>
      <c r="N348" s="37">
        <f>SUMIFS(СВЦЭМ!$J$34:$J$777,СВЦЭМ!$A$34:$A$777,$A348,СВЦЭМ!$B$34:$B$777,N$331)+'СЕТ СН'!$F$13-'СЕТ СН'!$F$23</f>
        <v>-87.808201409999981</v>
      </c>
      <c r="O348" s="37">
        <f>SUMIFS(СВЦЭМ!$J$34:$J$777,СВЦЭМ!$A$34:$A$777,$A348,СВЦЭМ!$B$34:$B$777,O$331)+'СЕТ СН'!$F$13-'СЕТ СН'!$F$23</f>
        <v>-90.003933099999983</v>
      </c>
      <c r="P348" s="37">
        <f>SUMIFS(СВЦЭМ!$J$34:$J$777,СВЦЭМ!$A$34:$A$777,$A348,СВЦЭМ!$B$34:$B$777,P$331)+'СЕТ СН'!$F$13-'СЕТ СН'!$F$23</f>
        <v>-91.299026990000016</v>
      </c>
      <c r="Q348" s="37">
        <f>SUMIFS(СВЦЭМ!$J$34:$J$777,СВЦЭМ!$A$34:$A$777,$A348,СВЦЭМ!$B$34:$B$777,Q$331)+'СЕТ СН'!$F$13-'СЕТ СН'!$F$23</f>
        <v>-95.028399680000007</v>
      </c>
      <c r="R348" s="37">
        <f>SUMIFS(СВЦЭМ!$J$34:$J$777,СВЦЭМ!$A$34:$A$777,$A348,СВЦЭМ!$B$34:$B$777,R$331)+'СЕТ СН'!$F$13-'СЕТ СН'!$F$23</f>
        <v>-96.613560389999975</v>
      </c>
      <c r="S348" s="37">
        <f>SUMIFS(СВЦЭМ!$J$34:$J$777,СВЦЭМ!$A$34:$A$777,$A348,СВЦЭМ!$B$34:$B$777,S$331)+'СЕТ СН'!$F$13-'СЕТ СН'!$F$23</f>
        <v>-112.45997782000001</v>
      </c>
      <c r="T348" s="37">
        <f>SUMIFS(СВЦЭМ!$J$34:$J$777,СВЦЭМ!$A$34:$A$777,$A348,СВЦЭМ!$B$34:$B$777,T$331)+'СЕТ СН'!$F$13-'СЕТ СН'!$F$23</f>
        <v>-123.13801338000002</v>
      </c>
      <c r="U348" s="37">
        <f>SUMIFS(СВЦЭМ!$J$34:$J$777,СВЦЭМ!$A$34:$A$777,$A348,СВЦЭМ!$B$34:$B$777,U$331)+'СЕТ СН'!$F$13-'СЕТ СН'!$F$23</f>
        <v>-113.12939625000001</v>
      </c>
      <c r="V348" s="37">
        <f>SUMIFS(СВЦЭМ!$J$34:$J$777,СВЦЭМ!$A$34:$A$777,$A348,СВЦЭМ!$B$34:$B$777,V$331)+'СЕТ СН'!$F$13-'СЕТ СН'!$F$23</f>
        <v>-106.60756335999997</v>
      </c>
      <c r="W348" s="37">
        <f>SUMIFS(СВЦЭМ!$J$34:$J$777,СВЦЭМ!$A$34:$A$777,$A348,СВЦЭМ!$B$34:$B$777,W$331)+'СЕТ СН'!$F$13-'СЕТ СН'!$F$23</f>
        <v>-101.04187573000002</v>
      </c>
      <c r="X348" s="37">
        <f>SUMIFS(СВЦЭМ!$J$34:$J$777,СВЦЭМ!$A$34:$A$777,$A348,СВЦЭМ!$B$34:$B$777,X$331)+'СЕТ СН'!$F$13-'СЕТ СН'!$F$23</f>
        <v>-92.052436580000006</v>
      </c>
      <c r="Y348" s="37">
        <f>SUMIFS(СВЦЭМ!$J$34:$J$777,СВЦЭМ!$A$34:$A$777,$A348,СВЦЭМ!$B$34:$B$777,Y$331)+'СЕТ СН'!$F$13-'СЕТ СН'!$F$23</f>
        <v>-98.723880059999999</v>
      </c>
    </row>
    <row r="349" spans="1:25" ht="15.75" x14ac:dyDescent="0.2">
      <c r="A349" s="36">
        <f t="shared" si="9"/>
        <v>42753</v>
      </c>
      <c r="B349" s="37">
        <f>SUMIFS(СВЦЭМ!$J$34:$J$777,СВЦЭМ!$A$34:$A$777,$A349,СВЦЭМ!$B$34:$B$777,B$331)+'СЕТ СН'!$F$13-'СЕТ СН'!$F$23</f>
        <v>-55.976989630000048</v>
      </c>
      <c r="C349" s="37">
        <f>SUMIFS(СВЦЭМ!$J$34:$J$777,СВЦЭМ!$A$34:$A$777,$A349,СВЦЭМ!$B$34:$B$777,C$331)+'СЕТ СН'!$F$13-'СЕТ СН'!$F$23</f>
        <v>-46.14148289000002</v>
      </c>
      <c r="D349" s="37">
        <f>SUMIFS(СВЦЭМ!$J$34:$J$777,СВЦЭМ!$A$34:$A$777,$A349,СВЦЭМ!$B$34:$B$777,D$331)+'СЕТ СН'!$F$13-'СЕТ СН'!$F$23</f>
        <v>-44.818689759999984</v>
      </c>
      <c r="E349" s="37">
        <f>SUMIFS(СВЦЭМ!$J$34:$J$777,СВЦЭМ!$A$34:$A$777,$A349,СВЦЭМ!$B$34:$B$777,E$331)+'СЕТ СН'!$F$13-'СЕТ СН'!$F$23</f>
        <v>-38.327726760000019</v>
      </c>
      <c r="F349" s="37">
        <f>SUMIFS(СВЦЭМ!$J$34:$J$777,СВЦЭМ!$A$34:$A$777,$A349,СВЦЭМ!$B$34:$B$777,F$331)+'СЕТ СН'!$F$13-'СЕТ СН'!$F$23</f>
        <v>-38.512774430000036</v>
      </c>
      <c r="G349" s="37">
        <f>SUMIFS(СВЦЭМ!$J$34:$J$777,СВЦЭМ!$A$34:$A$777,$A349,СВЦЭМ!$B$34:$B$777,G$331)+'СЕТ СН'!$F$13-'СЕТ СН'!$F$23</f>
        <v>-44.654152930000009</v>
      </c>
      <c r="H349" s="37">
        <f>SUMIFS(СВЦЭМ!$J$34:$J$777,СВЦЭМ!$A$34:$A$777,$A349,СВЦЭМ!$B$34:$B$777,H$331)+'СЕТ СН'!$F$13-'СЕТ СН'!$F$23</f>
        <v>-56.46742740000002</v>
      </c>
      <c r="I349" s="37">
        <f>SUMIFS(СВЦЭМ!$J$34:$J$777,СВЦЭМ!$A$34:$A$777,$A349,СВЦЭМ!$B$34:$B$777,I$331)+'СЕТ СН'!$F$13-'СЕТ СН'!$F$23</f>
        <v>-85.852066799999989</v>
      </c>
      <c r="J349" s="37">
        <f>SUMIFS(СВЦЭМ!$J$34:$J$777,СВЦЭМ!$A$34:$A$777,$A349,СВЦЭМ!$B$34:$B$777,J$331)+'СЕТ СН'!$F$13-'СЕТ СН'!$F$23</f>
        <v>-105.71515726000001</v>
      </c>
      <c r="K349" s="37">
        <f>SUMIFS(СВЦЭМ!$J$34:$J$777,СВЦЭМ!$A$34:$A$777,$A349,СВЦЭМ!$B$34:$B$777,K$331)+'СЕТ СН'!$F$13-'СЕТ СН'!$F$23</f>
        <v>-110.38560174999998</v>
      </c>
      <c r="L349" s="37">
        <f>SUMIFS(СВЦЭМ!$J$34:$J$777,СВЦЭМ!$A$34:$A$777,$A349,СВЦЭМ!$B$34:$B$777,L$331)+'СЕТ СН'!$F$13-'СЕТ СН'!$F$23</f>
        <v>-108.47239488999998</v>
      </c>
      <c r="M349" s="37">
        <f>SUMIFS(СВЦЭМ!$J$34:$J$777,СВЦЭМ!$A$34:$A$777,$A349,СВЦЭМ!$B$34:$B$777,M$331)+'СЕТ СН'!$F$13-'СЕТ СН'!$F$23</f>
        <v>-109.25277220999999</v>
      </c>
      <c r="N349" s="37">
        <f>SUMIFS(СВЦЭМ!$J$34:$J$777,СВЦЭМ!$A$34:$A$777,$A349,СВЦЭМ!$B$34:$B$777,N$331)+'СЕТ СН'!$F$13-'СЕТ СН'!$F$23</f>
        <v>-109.24303163000002</v>
      </c>
      <c r="O349" s="37">
        <f>SUMIFS(СВЦЭМ!$J$34:$J$777,СВЦЭМ!$A$34:$A$777,$A349,СВЦЭМ!$B$34:$B$777,O$331)+'СЕТ СН'!$F$13-'СЕТ СН'!$F$23</f>
        <v>-107.81833673</v>
      </c>
      <c r="P349" s="37">
        <f>SUMIFS(СВЦЭМ!$J$34:$J$777,СВЦЭМ!$A$34:$A$777,$A349,СВЦЭМ!$B$34:$B$777,P$331)+'СЕТ СН'!$F$13-'СЕТ СН'!$F$23</f>
        <v>-104.36400892</v>
      </c>
      <c r="Q349" s="37">
        <f>SUMIFS(СВЦЭМ!$J$34:$J$777,СВЦЭМ!$A$34:$A$777,$A349,СВЦЭМ!$B$34:$B$777,Q$331)+'СЕТ СН'!$F$13-'СЕТ СН'!$F$23</f>
        <v>-98.949652669999978</v>
      </c>
      <c r="R349" s="37">
        <f>SUMIFS(СВЦЭМ!$J$34:$J$777,СВЦЭМ!$A$34:$A$777,$A349,СВЦЭМ!$B$34:$B$777,R$331)+'СЕТ СН'!$F$13-'СЕТ СН'!$F$23</f>
        <v>-99.342011119999995</v>
      </c>
      <c r="S349" s="37">
        <f>SUMIFS(СВЦЭМ!$J$34:$J$777,СВЦЭМ!$A$34:$A$777,$A349,СВЦЭМ!$B$34:$B$777,S$331)+'СЕТ СН'!$F$13-'СЕТ СН'!$F$23</f>
        <v>-109.69873374999997</v>
      </c>
      <c r="T349" s="37">
        <f>SUMIFS(СВЦЭМ!$J$34:$J$777,СВЦЭМ!$A$34:$A$777,$A349,СВЦЭМ!$B$34:$B$777,T$331)+'СЕТ СН'!$F$13-'СЕТ СН'!$F$23</f>
        <v>-117.09501259000001</v>
      </c>
      <c r="U349" s="37">
        <f>SUMIFS(СВЦЭМ!$J$34:$J$777,СВЦЭМ!$A$34:$A$777,$A349,СВЦЭМ!$B$34:$B$777,U$331)+'СЕТ СН'!$F$13-'СЕТ СН'!$F$23</f>
        <v>-115.11955703000001</v>
      </c>
      <c r="V349" s="37">
        <f>SUMIFS(СВЦЭМ!$J$34:$J$777,СВЦЭМ!$A$34:$A$777,$A349,СВЦЭМ!$B$34:$B$777,V$331)+'СЕТ СН'!$F$13-'СЕТ СН'!$F$23</f>
        <v>-117.32333252000001</v>
      </c>
      <c r="W349" s="37">
        <f>SUMIFS(СВЦЭМ!$J$34:$J$777,СВЦЭМ!$A$34:$A$777,$A349,СВЦЭМ!$B$34:$B$777,W$331)+'СЕТ СН'!$F$13-'СЕТ СН'!$F$23</f>
        <v>-117.05129581</v>
      </c>
      <c r="X349" s="37">
        <f>SUMIFS(СВЦЭМ!$J$34:$J$777,СВЦЭМ!$A$34:$A$777,$A349,СВЦЭМ!$B$34:$B$777,X$331)+'СЕТ СН'!$F$13-'СЕТ СН'!$F$23</f>
        <v>-103.36730022</v>
      </c>
      <c r="Y349" s="37">
        <f>SUMIFS(СВЦЭМ!$J$34:$J$777,СВЦЭМ!$A$34:$A$777,$A349,СВЦЭМ!$B$34:$B$777,Y$331)+'СЕТ СН'!$F$13-'СЕТ СН'!$F$23</f>
        <v>-87.104037679999976</v>
      </c>
    </row>
    <row r="350" spans="1:25" ht="15.75" x14ac:dyDescent="0.2">
      <c r="A350" s="36">
        <f t="shared" si="9"/>
        <v>42754</v>
      </c>
      <c r="B350" s="37">
        <f>SUMIFS(СВЦЭМ!$J$34:$J$777,СВЦЭМ!$A$34:$A$777,$A350,СВЦЭМ!$B$34:$B$777,B$331)+'СЕТ СН'!$F$13-'СЕТ СН'!$F$23</f>
        <v>-77.541646479999997</v>
      </c>
      <c r="C350" s="37">
        <f>SUMIFS(СВЦЭМ!$J$34:$J$777,СВЦЭМ!$A$34:$A$777,$A350,СВЦЭМ!$B$34:$B$777,C$331)+'СЕТ СН'!$F$13-'СЕТ СН'!$F$23</f>
        <v>-57.213436419999994</v>
      </c>
      <c r="D350" s="37">
        <f>SUMIFS(СВЦЭМ!$J$34:$J$777,СВЦЭМ!$A$34:$A$777,$A350,СВЦЭМ!$B$34:$B$777,D$331)+'СЕТ СН'!$F$13-'СЕТ СН'!$F$23</f>
        <v>-43.092006380000043</v>
      </c>
      <c r="E350" s="37">
        <f>SUMIFS(СВЦЭМ!$J$34:$J$777,СВЦЭМ!$A$34:$A$777,$A350,СВЦЭМ!$B$34:$B$777,E$331)+'СЕТ СН'!$F$13-'СЕТ СН'!$F$23</f>
        <v>-38.484109699999976</v>
      </c>
      <c r="F350" s="37">
        <f>SUMIFS(СВЦЭМ!$J$34:$J$777,СВЦЭМ!$A$34:$A$777,$A350,СВЦЭМ!$B$34:$B$777,F$331)+'СЕТ СН'!$F$13-'СЕТ СН'!$F$23</f>
        <v>-41.414251469999954</v>
      </c>
      <c r="G350" s="37">
        <f>SUMIFS(СВЦЭМ!$J$34:$J$777,СВЦЭМ!$A$34:$A$777,$A350,СВЦЭМ!$B$34:$B$777,G$331)+'СЕТ СН'!$F$13-'СЕТ СН'!$F$23</f>
        <v>-48.93231288000004</v>
      </c>
      <c r="H350" s="37">
        <f>SUMIFS(СВЦЭМ!$J$34:$J$777,СВЦЭМ!$A$34:$A$777,$A350,СВЦЭМ!$B$34:$B$777,H$331)+'СЕТ СН'!$F$13-'СЕТ СН'!$F$23</f>
        <v>-76.219710179999993</v>
      </c>
      <c r="I350" s="37">
        <f>SUMIFS(СВЦЭМ!$J$34:$J$777,СВЦЭМ!$A$34:$A$777,$A350,СВЦЭМ!$B$34:$B$777,I$331)+'СЕТ СН'!$F$13-'СЕТ СН'!$F$23</f>
        <v>-97.319090560000006</v>
      </c>
      <c r="J350" s="37">
        <f>SUMIFS(СВЦЭМ!$J$34:$J$777,СВЦЭМ!$A$34:$A$777,$A350,СВЦЭМ!$B$34:$B$777,J$331)+'СЕТ СН'!$F$13-'СЕТ СН'!$F$23</f>
        <v>-108.54005737</v>
      </c>
      <c r="K350" s="37">
        <f>SUMIFS(СВЦЭМ!$J$34:$J$777,СВЦЭМ!$A$34:$A$777,$A350,СВЦЭМ!$B$34:$B$777,K$331)+'СЕТ СН'!$F$13-'СЕТ СН'!$F$23</f>
        <v>-117.32668152999997</v>
      </c>
      <c r="L350" s="37">
        <f>SUMIFS(СВЦЭМ!$J$34:$J$777,СВЦЭМ!$A$34:$A$777,$A350,СВЦЭМ!$B$34:$B$777,L$331)+'СЕТ СН'!$F$13-'СЕТ СН'!$F$23</f>
        <v>-113.39560272</v>
      </c>
      <c r="M350" s="37">
        <f>SUMIFS(СВЦЭМ!$J$34:$J$777,СВЦЭМ!$A$34:$A$777,$A350,СВЦЭМ!$B$34:$B$777,M$331)+'СЕТ СН'!$F$13-'СЕТ СН'!$F$23</f>
        <v>-113.47308852999998</v>
      </c>
      <c r="N350" s="37">
        <f>SUMIFS(СВЦЭМ!$J$34:$J$777,СВЦЭМ!$A$34:$A$777,$A350,СВЦЭМ!$B$34:$B$777,N$331)+'СЕТ СН'!$F$13-'СЕТ СН'!$F$23</f>
        <v>-106.09854812999998</v>
      </c>
      <c r="O350" s="37">
        <f>SUMIFS(СВЦЭМ!$J$34:$J$777,СВЦЭМ!$A$34:$A$777,$A350,СВЦЭМ!$B$34:$B$777,O$331)+'СЕТ СН'!$F$13-'СЕТ СН'!$F$23</f>
        <v>-103.89324312000002</v>
      </c>
      <c r="P350" s="37">
        <f>SUMIFS(СВЦЭМ!$J$34:$J$777,СВЦЭМ!$A$34:$A$777,$A350,СВЦЭМ!$B$34:$B$777,P$331)+'СЕТ СН'!$F$13-'СЕТ СН'!$F$23</f>
        <v>-96.786081369999977</v>
      </c>
      <c r="Q350" s="37">
        <f>SUMIFS(СВЦЭМ!$J$34:$J$777,СВЦЭМ!$A$34:$A$777,$A350,СВЦЭМ!$B$34:$B$777,Q$331)+'СЕТ СН'!$F$13-'СЕТ СН'!$F$23</f>
        <v>-88.524947870000005</v>
      </c>
      <c r="R350" s="37">
        <f>SUMIFS(СВЦЭМ!$J$34:$J$777,СВЦЭМ!$A$34:$A$777,$A350,СВЦЭМ!$B$34:$B$777,R$331)+'СЕТ СН'!$F$13-'СЕТ СН'!$F$23</f>
        <v>-93.089239700000007</v>
      </c>
      <c r="S350" s="37">
        <f>SUMIFS(СВЦЭМ!$J$34:$J$777,СВЦЭМ!$A$34:$A$777,$A350,СВЦЭМ!$B$34:$B$777,S$331)+'СЕТ СН'!$F$13-'СЕТ СН'!$F$23</f>
        <v>-102.81417149999999</v>
      </c>
      <c r="T350" s="37">
        <f>SUMIFS(СВЦЭМ!$J$34:$J$777,СВЦЭМ!$A$34:$A$777,$A350,СВЦЭМ!$B$34:$B$777,T$331)+'СЕТ СН'!$F$13-'СЕТ СН'!$F$23</f>
        <v>-112.38688158999997</v>
      </c>
      <c r="U350" s="37">
        <f>SUMIFS(СВЦЭМ!$J$34:$J$777,СВЦЭМ!$A$34:$A$777,$A350,СВЦЭМ!$B$34:$B$777,U$331)+'СЕТ СН'!$F$13-'СЕТ СН'!$F$23</f>
        <v>-112.84635694000002</v>
      </c>
      <c r="V350" s="37">
        <f>SUMIFS(СВЦЭМ!$J$34:$J$777,СВЦЭМ!$A$34:$A$777,$A350,СВЦЭМ!$B$34:$B$777,V$331)+'СЕТ СН'!$F$13-'СЕТ СН'!$F$23</f>
        <v>-103.89488888</v>
      </c>
      <c r="W350" s="37">
        <f>SUMIFS(СВЦЭМ!$J$34:$J$777,СВЦЭМ!$A$34:$A$777,$A350,СВЦЭМ!$B$34:$B$777,W$331)+'СЕТ СН'!$F$13-'СЕТ СН'!$F$23</f>
        <v>-114.78027092000002</v>
      </c>
      <c r="X350" s="37">
        <f>SUMIFS(СВЦЭМ!$J$34:$J$777,СВЦЭМ!$A$34:$A$777,$A350,СВЦЭМ!$B$34:$B$777,X$331)+'СЕТ СН'!$F$13-'СЕТ СН'!$F$23</f>
        <v>-113.88967188999999</v>
      </c>
      <c r="Y350" s="37">
        <f>SUMIFS(СВЦЭМ!$J$34:$J$777,СВЦЭМ!$A$34:$A$777,$A350,СВЦЭМ!$B$34:$B$777,Y$331)+'СЕТ СН'!$F$13-'СЕТ СН'!$F$23</f>
        <v>-95.876047029999995</v>
      </c>
    </row>
    <row r="351" spans="1:25" ht="15.75" x14ac:dyDescent="0.2">
      <c r="A351" s="36">
        <f t="shared" si="9"/>
        <v>42755</v>
      </c>
      <c r="B351" s="37">
        <f>SUMIFS(СВЦЭМ!$J$34:$J$777,СВЦЭМ!$A$34:$A$777,$A351,СВЦЭМ!$B$34:$B$777,B$331)+'СЕТ СН'!$F$13-'СЕТ СН'!$F$23</f>
        <v>-77.121165340000005</v>
      </c>
      <c r="C351" s="37">
        <f>SUMIFS(СВЦЭМ!$J$34:$J$777,СВЦЭМ!$A$34:$A$777,$A351,СВЦЭМ!$B$34:$B$777,C$331)+'СЕТ СН'!$F$13-'СЕТ СН'!$F$23</f>
        <v>-61.805959389999998</v>
      </c>
      <c r="D351" s="37">
        <f>SUMIFS(СВЦЭМ!$J$34:$J$777,СВЦЭМ!$A$34:$A$777,$A351,СВЦЭМ!$B$34:$B$777,D$331)+'СЕТ СН'!$F$13-'СЕТ СН'!$F$23</f>
        <v>-51.392474809999953</v>
      </c>
      <c r="E351" s="37">
        <f>SUMIFS(СВЦЭМ!$J$34:$J$777,СВЦЭМ!$A$34:$A$777,$A351,СВЦЭМ!$B$34:$B$777,E$331)+'СЕТ СН'!$F$13-'СЕТ СН'!$F$23</f>
        <v>-46.138379379999947</v>
      </c>
      <c r="F351" s="37">
        <f>SUMIFS(СВЦЭМ!$J$34:$J$777,СВЦЭМ!$A$34:$A$777,$A351,СВЦЭМ!$B$34:$B$777,F$331)+'СЕТ СН'!$F$13-'СЕТ СН'!$F$23</f>
        <v>-45.332305900000051</v>
      </c>
      <c r="G351" s="37">
        <f>SUMIFS(СВЦЭМ!$J$34:$J$777,СВЦЭМ!$A$34:$A$777,$A351,СВЦЭМ!$B$34:$B$777,G$331)+'СЕТ СН'!$F$13-'СЕТ СН'!$F$23</f>
        <v>-55.285866619999979</v>
      </c>
      <c r="H351" s="37">
        <f>SUMIFS(СВЦЭМ!$J$34:$J$777,СВЦЭМ!$A$34:$A$777,$A351,СВЦЭМ!$B$34:$B$777,H$331)+'СЕТ СН'!$F$13-'СЕТ СН'!$F$23</f>
        <v>-72.252344649999998</v>
      </c>
      <c r="I351" s="37">
        <f>SUMIFS(СВЦЭМ!$J$34:$J$777,СВЦЭМ!$A$34:$A$777,$A351,СВЦЭМ!$B$34:$B$777,I$331)+'СЕТ СН'!$F$13-'СЕТ СН'!$F$23</f>
        <v>-92.710007060000009</v>
      </c>
      <c r="J351" s="37">
        <f>SUMIFS(СВЦЭМ!$J$34:$J$777,СВЦЭМ!$A$34:$A$777,$A351,СВЦЭМ!$B$34:$B$777,J$331)+'СЕТ СН'!$F$13-'СЕТ СН'!$F$23</f>
        <v>-111.44564608000002</v>
      </c>
      <c r="K351" s="37">
        <f>SUMIFS(СВЦЭМ!$J$34:$J$777,СВЦЭМ!$A$34:$A$777,$A351,СВЦЭМ!$B$34:$B$777,K$331)+'СЕТ СН'!$F$13-'СЕТ СН'!$F$23</f>
        <v>-113.89117967999999</v>
      </c>
      <c r="L351" s="37">
        <f>SUMIFS(СВЦЭМ!$J$34:$J$777,СВЦЭМ!$A$34:$A$777,$A351,СВЦЭМ!$B$34:$B$777,L$331)+'СЕТ СН'!$F$13-'СЕТ СН'!$F$23</f>
        <v>-115.93476578000002</v>
      </c>
      <c r="M351" s="37">
        <f>SUMIFS(СВЦЭМ!$J$34:$J$777,СВЦЭМ!$A$34:$A$777,$A351,СВЦЭМ!$B$34:$B$777,M$331)+'СЕТ СН'!$F$13-'СЕТ СН'!$F$23</f>
        <v>-118.06149484000002</v>
      </c>
      <c r="N351" s="37">
        <f>SUMIFS(СВЦЭМ!$J$34:$J$777,СВЦЭМ!$A$34:$A$777,$A351,СВЦЭМ!$B$34:$B$777,N$331)+'СЕТ СН'!$F$13-'СЕТ СН'!$F$23</f>
        <v>-105.52719646999998</v>
      </c>
      <c r="O351" s="37">
        <f>SUMIFS(СВЦЭМ!$J$34:$J$777,СВЦЭМ!$A$34:$A$777,$A351,СВЦЭМ!$B$34:$B$777,O$331)+'СЕТ СН'!$F$13-'СЕТ СН'!$F$23</f>
        <v>-101.77951537000001</v>
      </c>
      <c r="P351" s="37">
        <f>SUMIFS(СВЦЭМ!$J$34:$J$777,СВЦЭМ!$A$34:$A$777,$A351,СВЦЭМ!$B$34:$B$777,P$331)+'СЕТ СН'!$F$13-'СЕТ СН'!$F$23</f>
        <v>-95.352943330000016</v>
      </c>
      <c r="Q351" s="37">
        <f>SUMIFS(СВЦЭМ!$J$34:$J$777,СВЦЭМ!$A$34:$A$777,$A351,СВЦЭМ!$B$34:$B$777,Q$331)+'СЕТ СН'!$F$13-'СЕТ СН'!$F$23</f>
        <v>-99.391114309999978</v>
      </c>
      <c r="R351" s="37">
        <f>SUMIFS(СВЦЭМ!$J$34:$J$777,СВЦЭМ!$A$34:$A$777,$A351,СВЦЭМ!$B$34:$B$777,R$331)+'СЕТ СН'!$F$13-'СЕТ СН'!$F$23</f>
        <v>-96.209048540000026</v>
      </c>
      <c r="S351" s="37">
        <f>SUMIFS(СВЦЭМ!$J$34:$J$777,СВЦЭМ!$A$34:$A$777,$A351,СВЦЭМ!$B$34:$B$777,S$331)+'СЕТ СН'!$F$13-'СЕТ СН'!$F$23</f>
        <v>-106.26864288000002</v>
      </c>
      <c r="T351" s="37">
        <f>SUMIFS(СВЦЭМ!$J$34:$J$777,СВЦЭМ!$A$34:$A$777,$A351,СВЦЭМ!$B$34:$B$777,T$331)+'СЕТ СН'!$F$13-'СЕТ СН'!$F$23</f>
        <v>-119.24610429000001</v>
      </c>
      <c r="U351" s="37">
        <f>SUMIFS(СВЦЭМ!$J$34:$J$777,СВЦЭМ!$A$34:$A$777,$A351,СВЦЭМ!$B$34:$B$777,U$331)+'СЕТ СН'!$F$13-'СЕТ СН'!$F$23</f>
        <v>-118.73980016000002</v>
      </c>
      <c r="V351" s="37">
        <f>SUMIFS(СВЦЭМ!$J$34:$J$777,СВЦЭМ!$A$34:$A$777,$A351,СВЦЭМ!$B$34:$B$777,V$331)+'СЕТ СН'!$F$13-'СЕТ СН'!$F$23</f>
        <v>-118.28845727999999</v>
      </c>
      <c r="W351" s="37">
        <f>SUMIFS(СВЦЭМ!$J$34:$J$777,СВЦЭМ!$A$34:$A$777,$A351,СВЦЭМ!$B$34:$B$777,W$331)+'СЕТ СН'!$F$13-'СЕТ СН'!$F$23</f>
        <v>-116.62115032999998</v>
      </c>
      <c r="X351" s="37">
        <f>SUMIFS(СВЦЭМ!$J$34:$J$777,СВЦЭМ!$A$34:$A$777,$A351,СВЦЭМ!$B$34:$B$777,X$331)+'СЕТ СН'!$F$13-'СЕТ СН'!$F$23</f>
        <v>-105.36613876000001</v>
      </c>
      <c r="Y351" s="37">
        <f>SUMIFS(СВЦЭМ!$J$34:$J$777,СВЦЭМ!$A$34:$A$777,$A351,СВЦЭМ!$B$34:$B$777,Y$331)+'СЕТ СН'!$F$13-'СЕТ СН'!$F$23</f>
        <v>-81.514295839999988</v>
      </c>
    </row>
    <row r="352" spans="1:25" ht="15.75" x14ac:dyDescent="0.2">
      <c r="A352" s="36">
        <f t="shared" si="9"/>
        <v>42756</v>
      </c>
      <c r="B352" s="37">
        <f>SUMIFS(СВЦЭМ!$J$34:$J$777,СВЦЭМ!$A$34:$A$777,$A352,СВЦЭМ!$B$34:$B$777,B$331)+'СЕТ СН'!$F$13-'СЕТ СН'!$F$23</f>
        <v>-54.638972820000049</v>
      </c>
      <c r="C352" s="37">
        <f>SUMIFS(СВЦЭМ!$J$34:$J$777,СВЦЭМ!$A$34:$A$777,$A352,СВЦЭМ!$B$34:$B$777,C$331)+'СЕТ СН'!$F$13-'СЕТ СН'!$F$23</f>
        <v>-48.273143679999976</v>
      </c>
      <c r="D352" s="37">
        <f>SUMIFS(СВЦЭМ!$J$34:$J$777,СВЦЭМ!$A$34:$A$777,$A352,СВЦЭМ!$B$34:$B$777,D$331)+'СЕТ СН'!$F$13-'СЕТ СН'!$F$23</f>
        <v>-50.534518219999995</v>
      </c>
      <c r="E352" s="37">
        <f>SUMIFS(СВЦЭМ!$J$34:$J$777,СВЦЭМ!$A$34:$A$777,$A352,СВЦЭМ!$B$34:$B$777,E$331)+'СЕТ СН'!$F$13-'СЕТ СН'!$F$23</f>
        <v>-43.647575680000045</v>
      </c>
      <c r="F352" s="37">
        <f>SUMIFS(СВЦЭМ!$J$34:$J$777,СВЦЭМ!$A$34:$A$777,$A352,СВЦЭМ!$B$34:$B$777,F$331)+'СЕТ СН'!$F$13-'СЕТ СН'!$F$23</f>
        <v>-43.615706380000006</v>
      </c>
      <c r="G352" s="37">
        <f>SUMIFS(СВЦЭМ!$J$34:$J$777,СВЦЭМ!$A$34:$A$777,$A352,СВЦЭМ!$B$34:$B$777,G$331)+'СЕТ СН'!$F$13-'СЕТ СН'!$F$23</f>
        <v>-49.426986759999977</v>
      </c>
      <c r="H352" s="37">
        <f>SUMIFS(СВЦЭМ!$J$34:$J$777,СВЦЭМ!$A$34:$A$777,$A352,СВЦЭМ!$B$34:$B$777,H$331)+'СЕТ СН'!$F$13-'СЕТ СН'!$F$23</f>
        <v>-61.619679000000019</v>
      </c>
      <c r="I352" s="37">
        <f>SUMIFS(СВЦЭМ!$J$34:$J$777,СВЦЭМ!$A$34:$A$777,$A352,СВЦЭМ!$B$34:$B$777,I$331)+'СЕТ СН'!$F$13-'СЕТ СН'!$F$23</f>
        <v>-86.663992740000026</v>
      </c>
      <c r="J352" s="37">
        <f>SUMIFS(СВЦЭМ!$J$34:$J$777,СВЦЭМ!$A$34:$A$777,$A352,СВЦЭМ!$B$34:$B$777,J$331)+'СЕТ СН'!$F$13-'СЕТ СН'!$F$23</f>
        <v>-98.921093269999972</v>
      </c>
      <c r="K352" s="37">
        <f>SUMIFS(СВЦЭМ!$J$34:$J$777,СВЦЭМ!$A$34:$A$777,$A352,СВЦЭМ!$B$34:$B$777,K$331)+'СЕТ СН'!$F$13-'СЕТ СН'!$F$23</f>
        <v>-119.11993139999998</v>
      </c>
      <c r="L352" s="37">
        <f>SUMIFS(СВЦЭМ!$J$34:$J$777,СВЦЭМ!$A$34:$A$777,$A352,СВЦЭМ!$B$34:$B$777,L$331)+'СЕТ СН'!$F$13-'СЕТ СН'!$F$23</f>
        <v>-139.8415789</v>
      </c>
      <c r="M352" s="37">
        <f>SUMIFS(СВЦЭМ!$J$34:$J$777,СВЦЭМ!$A$34:$A$777,$A352,СВЦЭМ!$B$34:$B$777,M$331)+'СЕТ СН'!$F$13-'СЕТ СН'!$F$23</f>
        <v>-136.66239246999999</v>
      </c>
      <c r="N352" s="37">
        <f>SUMIFS(СВЦЭМ!$J$34:$J$777,СВЦЭМ!$A$34:$A$777,$A352,СВЦЭМ!$B$34:$B$777,N$331)+'СЕТ СН'!$F$13-'СЕТ СН'!$F$23</f>
        <v>-130.72473184</v>
      </c>
      <c r="O352" s="37">
        <f>SUMIFS(СВЦЭМ!$J$34:$J$777,СВЦЭМ!$A$34:$A$777,$A352,СВЦЭМ!$B$34:$B$777,O$331)+'СЕТ СН'!$F$13-'СЕТ СН'!$F$23</f>
        <v>-125.00031100000001</v>
      </c>
      <c r="P352" s="37">
        <f>SUMIFS(СВЦЭМ!$J$34:$J$777,СВЦЭМ!$A$34:$A$777,$A352,СВЦЭМ!$B$34:$B$777,P$331)+'СЕТ СН'!$F$13-'СЕТ СН'!$F$23</f>
        <v>-111.69918860000001</v>
      </c>
      <c r="Q352" s="37">
        <f>SUMIFS(СВЦЭМ!$J$34:$J$777,СВЦЭМ!$A$34:$A$777,$A352,СВЦЭМ!$B$34:$B$777,Q$331)+'СЕТ СН'!$F$13-'СЕТ СН'!$F$23</f>
        <v>-112.63787521</v>
      </c>
      <c r="R352" s="37">
        <f>SUMIFS(СВЦЭМ!$J$34:$J$777,СВЦЭМ!$A$34:$A$777,$A352,СВЦЭМ!$B$34:$B$777,R$331)+'СЕТ СН'!$F$13-'СЕТ СН'!$F$23</f>
        <v>-113.30429743000002</v>
      </c>
      <c r="S352" s="37">
        <f>SUMIFS(СВЦЭМ!$J$34:$J$777,СВЦЭМ!$A$34:$A$777,$A352,СВЦЭМ!$B$34:$B$777,S$331)+'СЕТ СН'!$F$13-'СЕТ СН'!$F$23</f>
        <v>-123.03856379000001</v>
      </c>
      <c r="T352" s="37">
        <f>SUMIFS(СВЦЭМ!$J$34:$J$777,СВЦЭМ!$A$34:$A$777,$A352,СВЦЭМ!$B$34:$B$777,T$331)+'СЕТ СН'!$F$13-'СЕТ СН'!$F$23</f>
        <v>-145.94189288000001</v>
      </c>
      <c r="U352" s="37">
        <f>SUMIFS(СВЦЭМ!$J$34:$J$777,СВЦЭМ!$A$34:$A$777,$A352,СВЦЭМ!$B$34:$B$777,U$331)+'СЕТ СН'!$F$13-'СЕТ СН'!$F$23</f>
        <v>-147.99508226</v>
      </c>
      <c r="V352" s="37">
        <f>SUMIFS(СВЦЭМ!$J$34:$J$777,СВЦЭМ!$A$34:$A$777,$A352,СВЦЭМ!$B$34:$B$777,V$331)+'СЕТ СН'!$F$13-'СЕТ СН'!$F$23</f>
        <v>-138.65711155999998</v>
      </c>
      <c r="W352" s="37">
        <f>SUMIFS(СВЦЭМ!$J$34:$J$777,СВЦЭМ!$A$34:$A$777,$A352,СВЦЭМ!$B$34:$B$777,W$331)+'СЕТ СН'!$F$13-'СЕТ СН'!$F$23</f>
        <v>-129.17169779</v>
      </c>
      <c r="X352" s="37">
        <f>SUMIFS(СВЦЭМ!$J$34:$J$777,СВЦЭМ!$A$34:$A$777,$A352,СВЦЭМ!$B$34:$B$777,X$331)+'СЕТ СН'!$F$13-'СЕТ СН'!$F$23</f>
        <v>-116.13194211000001</v>
      </c>
      <c r="Y352" s="37">
        <f>SUMIFS(СВЦЭМ!$J$34:$J$777,СВЦЭМ!$A$34:$A$777,$A352,СВЦЭМ!$B$34:$B$777,Y$331)+'СЕТ СН'!$F$13-'СЕТ СН'!$F$23</f>
        <v>-97.837385129999973</v>
      </c>
    </row>
    <row r="353" spans="1:27" ht="15.75" x14ac:dyDescent="0.2">
      <c r="A353" s="36">
        <f t="shared" si="9"/>
        <v>42757</v>
      </c>
      <c r="B353" s="37">
        <f>SUMIFS(СВЦЭМ!$J$34:$J$777,СВЦЭМ!$A$34:$A$777,$A353,СВЦЭМ!$B$34:$B$777,B$331)+'СЕТ СН'!$F$13-'СЕТ СН'!$F$23</f>
        <v>-86.458795959999975</v>
      </c>
      <c r="C353" s="37">
        <f>SUMIFS(СВЦЭМ!$J$34:$J$777,СВЦЭМ!$A$34:$A$777,$A353,СВЦЭМ!$B$34:$B$777,C$331)+'СЕТ СН'!$F$13-'СЕТ СН'!$F$23</f>
        <v>-67.725812169999983</v>
      </c>
      <c r="D353" s="37">
        <f>SUMIFS(СВЦЭМ!$J$34:$J$777,СВЦЭМ!$A$34:$A$777,$A353,СВЦЭМ!$B$34:$B$777,D$331)+'СЕТ СН'!$F$13-'СЕТ СН'!$F$23</f>
        <v>-53.686793660000035</v>
      </c>
      <c r="E353" s="37">
        <f>SUMIFS(СВЦЭМ!$J$34:$J$777,СВЦЭМ!$A$34:$A$777,$A353,СВЦЭМ!$B$34:$B$777,E$331)+'СЕТ СН'!$F$13-'СЕТ СН'!$F$23</f>
        <v>-46.279853519999961</v>
      </c>
      <c r="F353" s="37">
        <f>SUMIFS(СВЦЭМ!$J$34:$J$777,СВЦЭМ!$A$34:$A$777,$A353,СВЦЭМ!$B$34:$B$777,F$331)+'СЕТ СН'!$F$13-'СЕТ СН'!$F$23</f>
        <v>-45.446893509999995</v>
      </c>
      <c r="G353" s="37">
        <f>SUMIFS(СВЦЭМ!$J$34:$J$777,СВЦЭМ!$A$34:$A$777,$A353,СВЦЭМ!$B$34:$B$777,G$331)+'СЕТ СН'!$F$13-'СЕТ СН'!$F$23</f>
        <v>-50.187487540000006</v>
      </c>
      <c r="H353" s="37">
        <f>SUMIFS(СВЦЭМ!$J$34:$J$777,СВЦЭМ!$A$34:$A$777,$A353,СВЦЭМ!$B$34:$B$777,H$331)+'СЕТ СН'!$F$13-'СЕТ СН'!$F$23</f>
        <v>-61.559359449999988</v>
      </c>
      <c r="I353" s="37">
        <f>SUMIFS(СВЦЭМ!$J$34:$J$777,СВЦЭМ!$A$34:$A$777,$A353,СВЦЭМ!$B$34:$B$777,I$331)+'СЕТ СН'!$F$13-'СЕТ СН'!$F$23</f>
        <v>-67.607491130000028</v>
      </c>
      <c r="J353" s="37">
        <f>SUMIFS(СВЦЭМ!$J$34:$J$777,СВЦЭМ!$A$34:$A$777,$A353,СВЦЭМ!$B$34:$B$777,J$331)+'СЕТ СН'!$F$13-'СЕТ СН'!$F$23</f>
        <v>-83.647878009999999</v>
      </c>
      <c r="K353" s="37">
        <f>SUMIFS(СВЦЭМ!$J$34:$J$777,СВЦЭМ!$A$34:$A$777,$A353,СВЦЭМ!$B$34:$B$777,K$331)+'СЕТ СН'!$F$13-'СЕТ СН'!$F$23</f>
        <v>-113.91795824000002</v>
      </c>
      <c r="L353" s="37">
        <f>SUMIFS(СВЦЭМ!$J$34:$J$777,СВЦЭМ!$A$34:$A$777,$A353,СВЦЭМ!$B$34:$B$777,L$331)+'СЕТ СН'!$F$13-'СЕТ СН'!$F$23</f>
        <v>-134.23749936000002</v>
      </c>
      <c r="M353" s="37">
        <f>SUMIFS(СВЦЭМ!$J$34:$J$777,СВЦЭМ!$A$34:$A$777,$A353,СВЦЭМ!$B$34:$B$777,M$331)+'СЕТ СН'!$F$13-'СЕТ СН'!$F$23</f>
        <v>-136.80289678999998</v>
      </c>
      <c r="N353" s="37">
        <f>SUMIFS(СВЦЭМ!$J$34:$J$777,СВЦЭМ!$A$34:$A$777,$A353,СВЦЭМ!$B$34:$B$777,N$331)+'СЕТ СН'!$F$13-'СЕТ СН'!$F$23</f>
        <v>-131.99394790999997</v>
      </c>
      <c r="O353" s="37">
        <f>SUMIFS(СВЦЭМ!$J$34:$J$777,СВЦЭМ!$A$34:$A$777,$A353,СВЦЭМ!$B$34:$B$777,O$331)+'СЕТ СН'!$F$13-'СЕТ СН'!$F$23</f>
        <v>-118.54344738999998</v>
      </c>
      <c r="P353" s="37">
        <f>SUMIFS(СВЦЭМ!$J$34:$J$777,СВЦЭМ!$A$34:$A$777,$A353,СВЦЭМ!$B$34:$B$777,P$331)+'СЕТ СН'!$F$13-'СЕТ СН'!$F$23</f>
        <v>-106.74896037000002</v>
      </c>
      <c r="Q353" s="37">
        <f>SUMIFS(СВЦЭМ!$J$34:$J$777,СВЦЭМ!$A$34:$A$777,$A353,СВЦЭМ!$B$34:$B$777,Q$331)+'СЕТ СН'!$F$13-'СЕТ СН'!$F$23</f>
        <v>-107.97006232000001</v>
      </c>
      <c r="R353" s="37">
        <f>SUMIFS(СВЦЭМ!$J$34:$J$777,СВЦЭМ!$A$34:$A$777,$A353,СВЦЭМ!$B$34:$B$777,R$331)+'СЕТ СН'!$F$13-'СЕТ СН'!$F$23</f>
        <v>-106.41261902000002</v>
      </c>
      <c r="S353" s="37">
        <f>SUMIFS(СВЦЭМ!$J$34:$J$777,СВЦЭМ!$A$34:$A$777,$A353,СВЦЭМ!$B$34:$B$777,S$331)+'СЕТ СН'!$F$13-'СЕТ СН'!$F$23</f>
        <v>-125.11862267999999</v>
      </c>
      <c r="T353" s="37">
        <f>SUMIFS(СВЦЭМ!$J$34:$J$777,СВЦЭМ!$A$34:$A$777,$A353,СВЦЭМ!$B$34:$B$777,T$331)+'СЕТ СН'!$F$13-'СЕТ СН'!$F$23</f>
        <v>-145.32541326</v>
      </c>
      <c r="U353" s="37">
        <f>SUMIFS(СВЦЭМ!$J$34:$J$777,СВЦЭМ!$A$34:$A$777,$A353,СВЦЭМ!$B$34:$B$777,U$331)+'СЕТ СН'!$F$13-'СЕТ СН'!$F$23</f>
        <v>-142.62179361</v>
      </c>
      <c r="V353" s="37">
        <f>SUMIFS(СВЦЭМ!$J$34:$J$777,СВЦЭМ!$A$34:$A$777,$A353,СВЦЭМ!$B$34:$B$777,V$331)+'СЕТ СН'!$F$13-'СЕТ СН'!$F$23</f>
        <v>-137.46601118000001</v>
      </c>
      <c r="W353" s="37">
        <f>SUMIFS(СВЦЭМ!$J$34:$J$777,СВЦЭМ!$A$34:$A$777,$A353,СВЦЭМ!$B$34:$B$777,W$331)+'СЕТ СН'!$F$13-'СЕТ СН'!$F$23</f>
        <v>-137.48557942000002</v>
      </c>
      <c r="X353" s="37">
        <f>SUMIFS(СВЦЭМ!$J$34:$J$777,СВЦЭМ!$A$34:$A$777,$A353,СВЦЭМ!$B$34:$B$777,X$331)+'СЕТ СН'!$F$13-'СЕТ СН'!$F$23</f>
        <v>-121.25462665999999</v>
      </c>
      <c r="Y353" s="37">
        <f>SUMIFS(СВЦЭМ!$J$34:$J$777,СВЦЭМ!$A$34:$A$777,$A353,СВЦЭМ!$B$34:$B$777,Y$331)+'СЕТ СН'!$F$13-'СЕТ СН'!$F$23</f>
        <v>-100.72779292000001</v>
      </c>
    </row>
    <row r="354" spans="1:27" ht="15.75" x14ac:dyDescent="0.2">
      <c r="A354" s="36">
        <f t="shared" si="9"/>
        <v>42758</v>
      </c>
      <c r="B354" s="37">
        <f>SUMIFS(СВЦЭМ!$J$34:$J$777,СВЦЭМ!$A$34:$A$777,$A354,СВЦЭМ!$B$34:$B$777,B$331)+'СЕТ СН'!$F$13-'СЕТ СН'!$F$23</f>
        <v>-62.664853679999965</v>
      </c>
      <c r="C354" s="37">
        <f>SUMIFS(СВЦЭМ!$J$34:$J$777,СВЦЭМ!$A$34:$A$777,$A354,СВЦЭМ!$B$34:$B$777,C$331)+'СЕТ СН'!$F$13-'СЕТ СН'!$F$23</f>
        <v>-38.266302659999951</v>
      </c>
      <c r="D354" s="37">
        <f>SUMIFS(СВЦЭМ!$J$34:$J$777,СВЦЭМ!$A$34:$A$777,$A354,СВЦЭМ!$B$34:$B$777,D$331)+'СЕТ СН'!$F$13-'СЕТ СН'!$F$23</f>
        <v>-24.371452040000008</v>
      </c>
      <c r="E354" s="37">
        <f>SUMIFS(СВЦЭМ!$J$34:$J$777,СВЦЭМ!$A$34:$A$777,$A354,СВЦЭМ!$B$34:$B$777,E$331)+'СЕТ СН'!$F$13-'СЕТ СН'!$F$23</f>
        <v>-18.347376869999948</v>
      </c>
      <c r="F354" s="37">
        <f>SUMIFS(СВЦЭМ!$J$34:$J$777,СВЦЭМ!$A$34:$A$777,$A354,СВЦЭМ!$B$34:$B$777,F$331)+'СЕТ СН'!$F$13-'СЕТ СН'!$F$23</f>
        <v>-18.085534080000002</v>
      </c>
      <c r="G354" s="37">
        <f>SUMIFS(СВЦЭМ!$J$34:$J$777,СВЦЭМ!$A$34:$A$777,$A354,СВЦЭМ!$B$34:$B$777,G$331)+'СЕТ СН'!$F$13-'СЕТ СН'!$F$23</f>
        <v>-27.738608939999949</v>
      </c>
      <c r="H354" s="37">
        <f>SUMIFS(СВЦЭМ!$J$34:$J$777,СВЦЭМ!$A$34:$A$777,$A354,СВЦЭМ!$B$34:$B$777,H$331)+'СЕТ СН'!$F$13-'СЕТ СН'!$F$23</f>
        <v>-59.485431589999962</v>
      </c>
      <c r="I354" s="37">
        <f>SUMIFS(СВЦЭМ!$J$34:$J$777,СВЦЭМ!$A$34:$A$777,$A354,СВЦЭМ!$B$34:$B$777,I$331)+'СЕТ СН'!$F$13-'СЕТ СН'!$F$23</f>
        <v>-78.995251209999992</v>
      </c>
      <c r="J354" s="37">
        <f>SUMIFS(СВЦЭМ!$J$34:$J$777,СВЦЭМ!$A$34:$A$777,$A354,СВЦЭМ!$B$34:$B$777,J$331)+'СЕТ СН'!$F$13-'СЕТ СН'!$F$23</f>
        <v>-93.321531479999976</v>
      </c>
      <c r="K354" s="37">
        <f>SUMIFS(СВЦЭМ!$J$34:$J$777,СВЦЭМ!$A$34:$A$777,$A354,СВЦЭМ!$B$34:$B$777,K$331)+'СЕТ СН'!$F$13-'СЕТ СН'!$F$23</f>
        <v>-93.803537170000027</v>
      </c>
      <c r="L354" s="37">
        <f>SUMIFS(СВЦЭМ!$J$34:$J$777,СВЦЭМ!$A$34:$A$777,$A354,СВЦЭМ!$B$34:$B$777,L$331)+'СЕТ СН'!$F$13-'СЕТ СН'!$F$23</f>
        <v>-88.88982802999999</v>
      </c>
      <c r="M354" s="37">
        <f>SUMIFS(СВЦЭМ!$J$34:$J$777,СВЦЭМ!$A$34:$A$777,$A354,СВЦЭМ!$B$34:$B$777,M$331)+'СЕТ СН'!$F$13-'СЕТ СН'!$F$23</f>
        <v>-78.344182149999995</v>
      </c>
      <c r="N354" s="37">
        <f>SUMIFS(СВЦЭМ!$J$34:$J$777,СВЦЭМ!$A$34:$A$777,$A354,СВЦЭМ!$B$34:$B$777,N$331)+'СЕТ СН'!$F$13-'СЕТ СН'!$F$23</f>
        <v>-70.551930550000009</v>
      </c>
      <c r="O354" s="37">
        <f>SUMIFS(СВЦЭМ!$J$34:$J$777,СВЦЭМ!$A$34:$A$777,$A354,СВЦЭМ!$B$34:$B$777,O$331)+'СЕТ СН'!$F$13-'СЕТ СН'!$F$23</f>
        <v>-58.463951130000055</v>
      </c>
      <c r="P354" s="37">
        <f>SUMIFS(СВЦЭМ!$J$34:$J$777,СВЦЭМ!$A$34:$A$777,$A354,СВЦЭМ!$B$34:$B$777,P$331)+'СЕТ СН'!$F$13-'СЕТ СН'!$F$23</f>
        <v>-61.365623890000052</v>
      </c>
      <c r="Q354" s="37">
        <f>SUMIFS(СВЦЭМ!$J$34:$J$777,СВЦЭМ!$A$34:$A$777,$A354,СВЦЭМ!$B$34:$B$777,Q$331)+'СЕТ СН'!$F$13-'СЕТ СН'!$F$23</f>
        <v>-57.452104729999974</v>
      </c>
      <c r="R354" s="37">
        <f>SUMIFS(СВЦЭМ!$J$34:$J$777,СВЦЭМ!$A$34:$A$777,$A354,СВЦЭМ!$B$34:$B$777,R$331)+'СЕТ СН'!$F$13-'СЕТ СН'!$F$23</f>
        <v>-60.12385347999998</v>
      </c>
      <c r="S354" s="37">
        <f>SUMIFS(СВЦЭМ!$J$34:$J$777,СВЦЭМ!$A$34:$A$777,$A354,СВЦЭМ!$B$34:$B$777,S$331)+'СЕТ СН'!$F$13-'СЕТ СН'!$F$23</f>
        <v>-68.725037869999994</v>
      </c>
      <c r="T354" s="37">
        <f>SUMIFS(СВЦЭМ!$J$34:$J$777,СВЦЭМ!$A$34:$A$777,$A354,СВЦЭМ!$B$34:$B$777,T$331)+'СЕТ СН'!$F$13-'СЕТ СН'!$F$23</f>
        <v>-93.186860309999986</v>
      </c>
      <c r="U354" s="37">
        <f>SUMIFS(СВЦЭМ!$J$34:$J$777,СВЦЭМ!$A$34:$A$777,$A354,СВЦЭМ!$B$34:$B$777,U$331)+'СЕТ СН'!$F$13-'СЕТ СН'!$F$23</f>
        <v>-94.347075809999978</v>
      </c>
      <c r="V354" s="37">
        <f>SUMIFS(СВЦЭМ!$J$34:$J$777,СВЦЭМ!$A$34:$A$777,$A354,СВЦЭМ!$B$34:$B$777,V$331)+'СЕТ СН'!$F$13-'СЕТ СН'!$F$23</f>
        <v>-83.306952280000019</v>
      </c>
      <c r="W354" s="37">
        <f>SUMIFS(СВЦЭМ!$J$34:$J$777,СВЦЭМ!$A$34:$A$777,$A354,СВЦЭМ!$B$34:$B$777,W$331)+'СЕТ СН'!$F$13-'СЕТ СН'!$F$23</f>
        <v>-74.671154279999996</v>
      </c>
      <c r="X354" s="37">
        <f>SUMIFS(СВЦЭМ!$J$34:$J$777,СВЦЭМ!$A$34:$A$777,$A354,СВЦЭМ!$B$34:$B$777,X$331)+'СЕТ СН'!$F$13-'СЕТ СН'!$F$23</f>
        <v>-47.774453770000036</v>
      </c>
      <c r="Y354" s="37">
        <f>SUMIFS(СВЦЭМ!$J$34:$J$777,СВЦЭМ!$A$34:$A$777,$A354,СВЦЭМ!$B$34:$B$777,Y$331)+'СЕТ СН'!$F$13-'СЕТ СН'!$F$23</f>
        <v>-41.198709200000053</v>
      </c>
    </row>
    <row r="355" spans="1:27" ht="15.75" x14ac:dyDescent="0.2">
      <c r="A355" s="36">
        <f t="shared" si="9"/>
        <v>42759</v>
      </c>
      <c r="B355" s="37">
        <f>SUMIFS(СВЦЭМ!$J$34:$J$777,СВЦЭМ!$A$34:$A$777,$A355,СВЦЭМ!$B$34:$B$777,B$331)+'СЕТ СН'!$F$13-'СЕТ СН'!$F$23</f>
        <v>-45.119447570000034</v>
      </c>
      <c r="C355" s="37">
        <f>SUMIFS(СВЦЭМ!$J$34:$J$777,СВЦЭМ!$A$34:$A$777,$A355,СВЦЭМ!$B$34:$B$777,C$331)+'СЕТ СН'!$F$13-'СЕТ СН'!$F$23</f>
        <v>-40.575857639999981</v>
      </c>
      <c r="D355" s="37">
        <f>SUMIFS(СВЦЭМ!$J$34:$J$777,СВЦЭМ!$A$34:$A$777,$A355,СВЦЭМ!$B$34:$B$777,D$331)+'СЕТ СН'!$F$13-'СЕТ СН'!$F$23</f>
        <v>-22.934774830000038</v>
      </c>
      <c r="E355" s="37">
        <f>SUMIFS(СВЦЭМ!$J$34:$J$777,СВЦЭМ!$A$34:$A$777,$A355,СВЦЭМ!$B$34:$B$777,E$331)+'СЕТ СН'!$F$13-'СЕТ СН'!$F$23</f>
        <v>-17.587108090000015</v>
      </c>
      <c r="F355" s="37">
        <f>SUMIFS(СВЦЭМ!$J$34:$J$777,СВЦЭМ!$A$34:$A$777,$A355,СВЦЭМ!$B$34:$B$777,F$331)+'СЕТ СН'!$F$13-'СЕТ СН'!$F$23</f>
        <v>-18.436259309999969</v>
      </c>
      <c r="G355" s="37">
        <f>SUMIFS(СВЦЭМ!$J$34:$J$777,СВЦЭМ!$A$34:$A$777,$A355,СВЦЭМ!$B$34:$B$777,G$331)+'СЕТ СН'!$F$13-'СЕТ СН'!$F$23</f>
        <v>-18.316683099999977</v>
      </c>
      <c r="H355" s="37">
        <f>SUMIFS(СВЦЭМ!$J$34:$J$777,СВЦЭМ!$A$34:$A$777,$A355,СВЦЭМ!$B$34:$B$777,H$331)+'СЕТ СН'!$F$13-'СЕТ СН'!$F$23</f>
        <v>-41.283238360000041</v>
      </c>
      <c r="I355" s="37">
        <f>SUMIFS(СВЦЭМ!$J$34:$J$777,СВЦЭМ!$A$34:$A$777,$A355,СВЦЭМ!$B$34:$B$777,I$331)+'СЕТ СН'!$F$13-'СЕТ СН'!$F$23</f>
        <v>-54.552500900000041</v>
      </c>
      <c r="J355" s="37">
        <f>SUMIFS(СВЦЭМ!$J$34:$J$777,СВЦЭМ!$A$34:$A$777,$A355,СВЦЭМ!$B$34:$B$777,J$331)+'СЕТ СН'!$F$13-'СЕТ СН'!$F$23</f>
        <v>-86.49801819999999</v>
      </c>
      <c r="K355" s="37">
        <f>SUMIFS(СВЦЭМ!$J$34:$J$777,СВЦЭМ!$A$34:$A$777,$A355,СВЦЭМ!$B$34:$B$777,K$331)+'СЕТ СН'!$F$13-'СЕТ СН'!$F$23</f>
        <v>-88.928862519999996</v>
      </c>
      <c r="L355" s="37">
        <f>SUMIFS(СВЦЭМ!$J$34:$J$777,СВЦЭМ!$A$34:$A$777,$A355,СВЦЭМ!$B$34:$B$777,L$331)+'СЕТ СН'!$F$13-'СЕТ СН'!$F$23</f>
        <v>-89.179864199999997</v>
      </c>
      <c r="M355" s="37">
        <f>SUMIFS(СВЦЭМ!$J$34:$J$777,СВЦЭМ!$A$34:$A$777,$A355,СВЦЭМ!$B$34:$B$777,M$331)+'СЕТ СН'!$F$13-'СЕТ СН'!$F$23</f>
        <v>-84.058812950000004</v>
      </c>
      <c r="N355" s="37">
        <f>SUMIFS(СВЦЭМ!$J$34:$J$777,СВЦЭМ!$A$34:$A$777,$A355,СВЦЭМ!$B$34:$B$777,N$331)+'СЕТ СН'!$F$13-'СЕТ СН'!$F$23</f>
        <v>-88.31593263000002</v>
      </c>
      <c r="O355" s="37">
        <f>SUMIFS(СВЦЭМ!$J$34:$J$777,СВЦЭМ!$A$34:$A$777,$A355,СВЦЭМ!$B$34:$B$777,O$331)+'СЕТ СН'!$F$13-'СЕТ СН'!$F$23</f>
        <v>-65.368233799999985</v>
      </c>
      <c r="P355" s="37">
        <f>SUMIFS(СВЦЭМ!$J$34:$J$777,СВЦЭМ!$A$34:$A$777,$A355,СВЦЭМ!$B$34:$B$777,P$331)+'СЕТ СН'!$F$13-'СЕТ СН'!$F$23</f>
        <v>-56.647315090000006</v>
      </c>
      <c r="Q355" s="37">
        <f>SUMIFS(СВЦЭМ!$J$34:$J$777,СВЦЭМ!$A$34:$A$777,$A355,СВЦЭМ!$B$34:$B$777,Q$331)+'СЕТ СН'!$F$13-'СЕТ СН'!$F$23</f>
        <v>-54.958876280000027</v>
      </c>
      <c r="R355" s="37">
        <f>SUMIFS(СВЦЭМ!$J$34:$J$777,СВЦЭМ!$A$34:$A$777,$A355,СВЦЭМ!$B$34:$B$777,R$331)+'СЕТ СН'!$F$13-'СЕТ СН'!$F$23</f>
        <v>-56.123306479999997</v>
      </c>
      <c r="S355" s="37">
        <f>SUMIFS(СВЦЭМ!$J$34:$J$777,СВЦЭМ!$A$34:$A$777,$A355,СВЦЭМ!$B$34:$B$777,S$331)+'СЕТ СН'!$F$13-'СЕТ СН'!$F$23</f>
        <v>-72.078797339999994</v>
      </c>
      <c r="T355" s="37">
        <f>SUMIFS(СВЦЭМ!$J$34:$J$777,СВЦЭМ!$A$34:$A$777,$A355,СВЦЭМ!$B$34:$B$777,T$331)+'СЕТ СН'!$F$13-'СЕТ СН'!$F$23</f>
        <v>-93.803671740000027</v>
      </c>
      <c r="U355" s="37">
        <f>SUMIFS(СВЦЭМ!$J$34:$J$777,СВЦЭМ!$A$34:$A$777,$A355,СВЦЭМ!$B$34:$B$777,U$331)+'СЕТ СН'!$F$13-'СЕТ СН'!$F$23</f>
        <v>-94.337445979999984</v>
      </c>
      <c r="V355" s="37">
        <f>SUMIFS(СВЦЭМ!$J$34:$J$777,СВЦЭМ!$A$34:$A$777,$A355,СВЦЭМ!$B$34:$B$777,V$331)+'СЕТ СН'!$F$13-'СЕТ СН'!$F$23</f>
        <v>-83.166340690000027</v>
      </c>
      <c r="W355" s="37">
        <f>SUMIFS(СВЦЭМ!$J$34:$J$777,СВЦЭМ!$A$34:$A$777,$A355,СВЦЭМ!$B$34:$B$777,W$331)+'СЕТ СН'!$F$13-'СЕТ СН'!$F$23</f>
        <v>-80.935081490000016</v>
      </c>
      <c r="X355" s="37">
        <f>SUMIFS(СВЦЭМ!$J$34:$J$777,СВЦЭМ!$A$34:$A$777,$A355,СВЦЭМ!$B$34:$B$777,X$331)+'СЕТ СН'!$F$13-'СЕТ СН'!$F$23</f>
        <v>-69.706187919999991</v>
      </c>
      <c r="Y355" s="37">
        <f>SUMIFS(СВЦЭМ!$J$34:$J$777,СВЦЭМ!$A$34:$A$777,$A355,СВЦЭМ!$B$34:$B$777,Y$331)+'СЕТ СН'!$F$13-'СЕТ СН'!$F$23</f>
        <v>-43.633249490000026</v>
      </c>
    </row>
    <row r="356" spans="1:27" ht="15.75" x14ac:dyDescent="0.2">
      <c r="A356" s="36">
        <f t="shared" si="9"/>
        <v>42760</v>
      </c>
      <c r="B356" s="37">
        <f>SUMIFS(СВЦЭМ!$J$34:$J$777,СВЦЭМ!$A$34:$A$777,$A356,СВЦЭМ!$B$34:$B$777,B$331)+'СЕТ СН'!$F$13-'СЕТ СН'!$F$23</f>
        <v>-35.036506329999952</v>
      </c>
      <c r="C356" s="37">
        <f>SUMIFS(СВЦЭМ!$J$34:$J$777,СВЦЭМ!$A$34:$A$777,$A356,СВЦЭМ!$B$34:$B$777,C$331)+'СЕТ СН'!$F$13-'СЕТ СН'!$F$23</f>
        <v>-24.099552529999983</v>
      </c>
      <c r="D356" s="37">
        <f>SUMIFS(СВЦЭМ!$J$34:$J$777,СВЦЭМ!$A$34:$A$777,$A356,СВЦЭМ!$B$34:$B$777,D$331)+'СЕТ СН'!$F$13-'СЕТ СН'!$F$23</f>
        <v>-12.655923120000011</v>
      </c>
      <c r="E356" s="37">
        <f>SUMIFS(СВЦЭМ!$J$34:$J$777,СВЦЭМ!$A$34:$A$777,$A356,СВЦЭМ!$B$34:$B$777,E$331)+'СЕТ СН'!$F$13-'СЕТ СН'!$F$23</f>
        <v>-8.1755479500000092</v>
      </c>
      <c r="F356" s="37">
        <f>SUMIFS(СВЦЭМ!$J$34:$J$777,СВЦЭМ!$A$34:$A$777,$A356,СВЦЭМ!$B$34:$B$777,F$331)+'СЕТ СН'!$F$13-'СЕТ СН'!$F$23</f>
        <v>-8.556434950000039</v>
      </c>
      <c r="G356" s="37">
        <f>SUMIFS(СВЦЭМ!$J$34:$J$777,СВЦЭМ!$A$34:$A$777,$A356,СВЦЭМ!$B$34:$B$777,G$331)+'СЕТ СН'!$F$13-'СЕТ СН'!$F$23</f>
        <v>-9.5832688299999518</v>
      </c>
      <c r="H356" s="37">
        <f>SUMIFS(СВЦЭМ!$J$34:$J$777,СВЦЭМ!$A$34:$A$777,$A356,СВЦЭМ!$B$34:$B$777,H$331)+'СЕТ СН'!$F$13-'СЕТ СН'!$F$23</f>
        <v>-36.726720419999992</v>
      </c>
      <c r="I356" s="37">
        <f>SUMIFS(СВЦЭМ!$J$34:$J$777,СВЦЭМ!$A$34:$A$777,$A356,СВЦЭМ!$B$34:$B$777,I$331)+'СЕТ СН'!$F$13-'СЕТ СН'!$F$23</f>
        <v>-62.338154890000055</v>
      </c>
      <c r="J356" s="37">
        <f>SUMIFS(СВЦЭМ!$J$34:$J$777,СВЦЭМ!$A$34:$A$777,$A356,СВЦЭМ!$B$34:$B$777,J$331)+'СЕТ СН'!$F$13-'СЕТ СН'!$F$23</f>
        <v>-85.588980579999998</v>
      </c>
      <c r="K356" s="37">
        <f>SUMIFS(СВЦЭМ!$J$34:$J$777,СВЦЭМ!$A$34:$A$777,$A356,СВЦЭМ!$B$34:$B$777,K$331)+'СЕТ СН'!$F$13-'СЕТ СН'!$F$23</f>
        <v>-83.375110749999976</v>
      </c>
      <c r="L356" s="37">
        <f>SUMIFS(СВЦЭМ!$J$34:$J$777,СВЦЭМ!$A$34:$A$777,$A356,СВЦЭМ!$B$34:$B$777,L$331)+'СЕТ СН'!$F$13-'СЕТ СН'!$F$23</f>
        <v>-85.388881509999976</v>
      </c>
      <c r="M356" s="37">
        <f>SUMIFS(СВЦЭМ!$J$34:$J$777,СВЦЭМ!$A$34:$A$777,$A356,СВЦЭМ!$B$34:$B$777,M$331)+'СЕТ СН'!$F$13-'СЕТ СН'!$F$23</f>
        <v>-89.120845120000013</v>
      </c>
      <c r="N356" s="37">
        <f>SUMIFS(СВЦЭМ!$J$34:$J$777,СВЦЭМ!$A$34:$A$777,$A356,СВЦЭМ!$B$34:$B$777,N$331)+'СЕТ СН'!$F$13-'СЕТ СН'!$F$23</f>
        <v>-82.163556830000005</v>
      </c>
      <c r="O356" s="37">
        <f>SUMIFS(СВЦЭМ!$J$34:$J$777,СВЦЭМ!$A$34:$A$777,$A356,СВЦЭМ!$B$34:$B$777,O$331)+'СЕТ СН'!$F$13-'СЕТ СН'!$F$23</f>
        <v>-85.631558569999982</v>
      </c>
      <c r="P356" s="37">
        <f>SUMIFS(СВЦЭМ!$J$34:$J$777,СВЦЭМ!$A$34:$A$777,$A356,СВЦЭМ!$B$34:$B$777,P$331)+'СЕТ СН'!$F$13-'СЕТ СН'!$F$23</f>
        <v>-78.230557799999985</v>
      </c>
      <c r="Q356" s="37">
        <f>SUMIFS(СВЦЭМ!$J$34:$J$777,СВЦЭМ!$A$34:$A$777,$A356,СВЦЭМ!$B$34:$B$777,Q$331)+'СЕТ СН'!$F$13-'СЕТ СН'!$F$23</f>
        <v>-73.452475639999989</v>
      </c>
      <c r="R356" s="37">
        <f>SUMIFS(СВЦЭМ!$J$34:$J$777,СВЦЭМ!$A$34:$A$777,$A356,СВЦЭМ!$B$34:$B$777,R$331)+'СЕТ СН'!$F$13-'СЕТ СН'!$F$23</f>
        <v>-73.605313749999993</v>
      </c>
      <c r="S356" s="37">
        <f>SUMIFS(СВЦЭМ!$J$34:$J$777,СВЦЭМ!$A$34:$A$777,$A356,СВЦЭМ!$B$34:$B$777,S$331)+'СЕТ СН'!$F$13-'СЕТ СН'!$F$23</f>
        <v>-80.460567879999985</v>
      </c>
      <c r="T356" s="37">
        <f>SUMIFS(СВЦЭМ!$J$34:$J$777,СВЦЭМ!$A$34:$A$777,$A356,СВЦЭМ!$B$34:$B$777,T$331)+'СЕТ СН'!$F$13-'СЕТ СН'!$F$23</f>
        <v>-84.480631560000006</v>
      </c>
      <c r="U356" s="37">
        <f>SUMIFS(СВЦЭМ!$J$34:$J$777,СВЦЭМ!$A$34:$A$777,$A356,СВЦЭМ!$B$34:$B$777,U$331)+'СЕТ СН'!$F$13-'СЕТ СН'!$F$23</f>
        <v>-84.72048860000001</v>
      </c>
      <c r="V356" s="37">
        <f>SUMIFS(СВЦЭМ!$J$34:$J$777,СВЦЭМ!$A$34:$A$777,$A356,СВЦЭМ!$B$34:$B$777,V$331)+'СЕТ СН'!$F$13-'СЕТ СН'!$F$23</f>
        <v>-81.768679089999978</v>
      </c>
      <c r="W356" s="37">
        <f>SUMIFS(СВЦЭМ!$J$34:$J$777,СВЦЭМ!$A$34:$A$777,$A356,СВЦЭМ!$B$34:$B$777,W$331)+'СЕТ СН'!$F$13-'СЕТ СН'!$F$23</f>
        <v>-73.77223170000002</v>
      </c>
      <c r="X356" s="37">
        <f>SUMIFS(СВЦЭМ!$J$34:$J$777,СВЦЭМ!$A$34:$A$777,$A356,СВЦЭМ!$B$34:$B$777,X$331)+'СЕТ СН'!$F$13-'СЕТ СН'!$F$23</f>
        <v>-61.206055190000029</v>
      </c>
      <c r="Y356" s="37">
        <f>SUMIFS(СВЦЭМ!$J$34:$J$777,СВЦЭМ!$A$34:$A$777,$A356,СВЦЭМ!$B$34:$B$777,Y$331)+'СЕТ СН'!$F$13-'СЕТ СН'!$F$23</f>
        <v>-45.058322350000026</v>
      </c>
    </row>
    <row r="357" spans="1:27" ht="15.75" x14ac:dyDescent="0.2">
      <c r="A357" s="36">
        <f t="shared" si="9"/>
        <v>42761</v>
      </c>
      <c r="B357" s="37">
        <f>SUMIFS(СВЦЭМ!$J$34:$J$777,СВЦЭМ!$A$34:$A$777,$A357,СВЦЭМ!$B$34:$B$777,B$331)+'СЕТ СН'!$F$13-'СЕТ СН'!$F$23</f>
        <v>-26.6601091</v>
      </c>
      <c r="C357" s="37">
        <f>SUMIFS(СВЦЭМ!$J$34:$J$777,СВЦЭМ!$A$34:$A$777,$A357,СВЦЭМ!$B$34:$B$777,C$331)+'СЕТ СН'!$F$13-'СЕТ СН'!$F$23</f>
        <v>-7.0864969799999926</v>
      </c>
      <c r="D357" s="37">
        <f>SUMIFS(СВЦЭМ!$J$34:$J$777,СВЦЭМ!$A$34:$A$777,$A357,СВЦЭМ!$B$34:$B$777,D$331)+'СЕТ СН'!$F$13-'СЕТ СН'!$F$23</f>
        <v>7.0679922499999748</v>
      </c>
      <c r="E357" s="37">
        <f>SUMIFS(СВЦЭМ!$J$34:$J$777,СВЦЭМ!$A$34:$A$777,$A357,СВЦЭМ!$B$34:$B$777,E$331)+'СЕТ СН'!$F$13-'СЕТ СН'!$F$23</f>
        <v>14.647225209999988</v>
      </c>
      <c r="F357" s="37">
        <f>SUMIFS(СВЦЭМ!$J$34:$J$777,СВЦЭМ!$A$34:$A$777,$A357,СВЦЭМ!$B$34:$B$777,F$331)+'СЕТ СН'!$F$13-'СЕТ СН'!$F$23</f>
        <v>12.168670460000044</v>
      </c>
      <c r="G357" s="37">
        <f>SUMIFS(СВЦЭМ!$J$34:$J$777,СВЦЭМ!$A$34:$A$777,$A357,СВЦЭМ!$B$34:$B$777,G$331)+'СЕТ СН'!$F$13-'СЕТ СН'!$F$23</f>
        <v>1.5009170299999823</v>
      </c>
      <c r="H357" s="37">
        <f>SUMIFS(СВЦЭМ!$J$34:$J$777,СВЦЭМ!$A$34:$A$777,$A357,СВЦЭМ!$B$34:$B$777,H$331)+'СЕТ СН'!$F$13-'СЕТ СН'!$F$23</f>
        <v>-27.281581719999963</v>
      </c>
      <c r="I357" s="37">
        <f>SUMIFS(СВЦЭМ!$J$34:$J$777,СВЦЭМ!$A$34:$A$777,$A357,СВЦЭМ!$B$34:$B$777,I$331)+'СЕТ СН'!$F$13-'СЕТ СН'!$F$23</f>
        <v>-58.856339520000006</v>
      </c>
      <c r="J357" s="37">
        <f>SUMIFS(СВЦЭМ!$J$34:$J$777,СВЦЭМ!$A$34:$A$777,$A357,СВЦЭМ!$B$34:$B$777,J$331)+'СЕТ СН'!$F$13-'СЕТ СН'!$F$23</f>
        <v>-79.007740020000028</v>
      </c>
      <c r="K357" s="37">
        <f>SUMIFS(СВЦЭМ!$J$34:$J$777,СВЦЭМ!$A$34:$A$777,$A357,СВЦЭМ!$B$34:$B$777,K$331)+'СЕТ СН'!$F$13-'СЕТ СН'!$F$23</f>
        <v>-91.544022680000012</v>
      </c>
      <c r="L357" s="37">
        <f>SUMIFS(СВЦЭМ!$J$34:$J$777,СВЦЭМ!$A$34:$A$777,$A357,СВЦЭМ!$B$34:$B$777,L$331)+'СЕТ СН'!$F$13-'СЕТ СН'!$F$23</f>
        <v>-97.147220370000014</v>
      </c>
      <c r="M357" s="37">
        <f>SUMIFS(СВЦЭМ!$J$34:$J$777,СВЦЭМ!$A$34:$A$777,$A357,СВЦЭМ!$B$34:$B$777,M$331)+'СЕТ СН'!$F$13-'СЕТ СН'!$F$23</f>
        <v>-84.923310010000023</v>
      </c>
      <c r="N357" s="37">
        <f>SUMIFS(СВЦЭМ!$J$34:$J$777,СВЦЭМ!$A$34:$A$777,$A357,СВЦЭМ!$B$34:$B$777,N$331)+'СЕТ СН'!$F$13-'СЕТ СН'!$F$23</f>
        <v>-77.922236709999993</v>
      </c>
      <c r="O357" s="37">
        <f>SUMIFS(СВЦЭМ!$J$34:$J$777,СВЦЭМ!$A$34:$A$777,$A357,СВЦЭМ!$B$34:$B$777,O$331)+'СЕТ СН'!$F$13-'СЕТ СН'!$F$23</f>
        <v>-54.804527679999978</v>
      </c>
      <c r="P357" s="37">
        <f>SUMIFS(СВЦЭМ!$J$34:$J$777,СВЦЭМ!$A$34:$A$777,$A357,СВЦЭМ!$B$34:$B$777,P$331)+'СЕТ СН'!$F$13-'СЕТ СН'!$F$23</f>
        <v>-52.455757589999962</v>
      </c>
      <c r="Q357" s="37">
        <f>SUMIFS(СВЦЭМ!$J$34:$J$777,СВЦЭМ!$A$34:$A$777,$A357,СВЦЭМ!$B$34:$B$777,Q$331)+'СЕТ СН'!$F$13-'СЕТ СН'!$F$23</f>
        <v>-49.384396710000033</v>
      </c>
      <c r="R357" s="37">
        <f>SUMIFS(СВЦЭМ!$J$34:$J$777,СВЦЭМ!$A$34:$A$777,$A357,СВЦЭМ!$B$34:$B$777,R$331)+'СЕТ СН'!$F$13-'СЕТ СН'!$F$23</f>
        <v>-47.414295079999988</v>
      </c>
      <c r="S357" s="37">
        <f>SUMIFS(СВЦЭМ!$J$34:$J$777,СВЦЭМ!$A$34:$A$777,$A357,СВЦЭМ!$B$34:$B$777,S$331)+'СЕТ СН'!$F$13-'СЕТ СН'!$F$23</f>
        <v>-67.097507839999992</v>
      </c>
      <c r="T357" s="37">
        <f>SUMIFS(СВЦЭМ!$J$34:$J$777,СВЦЭМ!$A$34:$A$777,$A357,СВЦЭМ!$B$34:$B$777,T$331)+'СЕТ СН'!$F$13-'СЕТ СН'!$F$23</f>
        <v>-95.006252229999973</v>
      </c>
      <c r="U357" s="37">
        <f>SUMIFS(СВЦЭМ!$J$34:$J$777,СВЦЭМ!$A$34:$A$777,$A357,СВЦЭМ!$B$34:$B$777,U$331)+'СЕТ СН'!$F$13-'СЕТ СН'!$F$23</f>
        <v>-100.20031216000001</v>
      </c>
      <c r="V357" s="37">
        <f>SUMIFS(СВЦЭМ!$J$34:$J$777,СВЦЭМ!$A$34:$A$777,$A357,СВЦЭМ!$B$34:$B$777,V$331)+'СЕТ СН'!$F$13-'СЕТ СН'!$F$23</f>
        <v>-91.83811381999999</v>
      </c>
      <c r="W357" s="37">
        <f>SUMIFS(СВЦЭМ!$J$34:$J$777,СВЦЭМ!$A$34:$A$777,$A357,СВЦЭМ!$B$34:$B$777,W$331)+'СЕТ СН'!$F$13-'СЕТ СН'!$F$23</f>
        <v>-81.20493553</v>
      </c>
      <c r="X357" s="37">
        <f>SUMIFS(СВЦЭМ!$J$34:$J$777,СВЦЭМ!$A$34:$A$777,$A357,СВЦЭМ!$B$34:$B$777,X$331)+'СЕТ СН'!$F$13-'СЕТ СН'!$F$23</f>
        <v>-64.162443629999984</v>
      </c>
      <c r="Y357" s="37">
        <f>SUMIFS(СВЦЭМ!$J$34:$J$777,СВЦЭМ!$A$34:$A$777,$A357,СВЦЭМ!$B$34:$B$777,Y$331)+'СЕТ СН'!$F$13-'СЕТ СН'!$F$23</f>
        <v>-45.14129988000002</v>
      </c>
    </row>
    <row r="358" spans="1:27" ht="15.75" x14ac:dyDescent="0.2">
      <c r="A358" s="36">
        <f t="shared" si="9"/>
        <v>42762</v>
      </c>
      <c r="B358" s="37">
        <f>SUMIFS(СВЦЭМ!$J$34:$J$777,СВЦЭМ!$A$34:$A$777,$A358,СВЦЭМ!$B$34:$B$777,B$331)+'СЕТ СН'!$F$13-'СЕТ СН'!$F$23</f>
        <v>-54.440515020000021</v>
      </c>
      <c r="C358" s="37">
        <f>SUMIFS(СВЦЭМ!$J$34:$J$777,СВЦЭМ!$A$34:$A$777,$A358,СВЦЭМ!$B$34:$B$777,C$331)+'СЕТ СН'!$F$13-'СЕТ СН'!$F$23</f>
        <v>-35.526840630000038</v>
      </c>
      <c r="D358" s="37">
        <f>SUMIFS(СВЦЭМ!$J$34:$J$777,СВЦЭМ!$A$34:$A$777,$A358,СВЦЭМ!$B$34:$B$777,D$331)+'СЕТ СН'!$F$13-'СЕТ СН'!$F$23</f>
        <v>-24.428326210000023</v>
      </c>
      <c r="E358" s="37">
        <f>SUMIFS(СВЦЭМ!$J$34:$J$777,СВЦЭМ!$A$34:$A$777,$A358,СВЦЭМ!$B$34:$B$777,E$331)+'СЕТ СН'!$F$13-'СЕТ СН'!$F$23</f>
        <v>-6.6096868500000028</v>
      </c>
      <c r="F358" s="37">
        <f>SUMIFS(СВЦЭМ!$J$34:$J$777,СВЦЭМ!$A$34:$A$777,$A358,СВЦЭМ!$B$34:$B$777,F$331)+'СЕТ СН'!$F$13-'СЕТ СН'!$F$23</f>
        <v>4.4714770000041426E-2</v>
      </c>
      <c r="G358" s="37">
        <f>SUMIFS(СВЦЭМ!$J$34:$J$777,СВЦЭМ!$A$34:$A$777,$A358,СВЦЭМ!$B$34:$B$777,G$331)+'СЕТ СН'!$F$13-'СЕТ СН'!$F$23</f>
        <v>-0.36757207999994534</v>
      </c>
      <c r="H358" s="37">
        <f>SUMIFS(СВЦЭМ!$J$34:$J$777,СВЦЭМ!$A$34:$A$777,$A358,СВЦЭМ!$B$34:$B$777,H$331)+'СЕТ СН'!$F$13-'СЕТ СН'!$F$23</f>
        <v>-20.978552069999978</v>
      </c>
      <c r="I358" s="37">
        <f>SUMIFS(СВЦЭМ!$J$34:$J$777,СВЦЭМ!$A$34:$A$777,$A358,СВЦЭМ!$B$34:$B$777,I$331)+'СЕТ СН'!$F$13-'СЕТ СН'!$F$23</f>
        <v>-49.779874210000003</v>
      </c>
      <c r="J358" s="37">
        <f>SUMIFS(СВЦЭМ!$J$34:$J$777,СВЦЭМ!$A$34:$A$777,$A358,СВЦЭМ!$B$34:$B$777,J$331)+'СЕТ СН'!$F$13-'СЕТ СН'!$F$23</f>
        <v>-68.679246719999981</v>
      </c>
      <c r="K358" s="37">
        <f>SUMIFS(СВЦЭМ!$J$34:$J$777,СВЦЭМ!$A$34:$A$777,$A358,СВЦЭМ!$B$34:$B$777,K$331)+'СЕТ СН'!$F$13-'СЕТ СН'!$F$23</f>
        <v>-79.04713879000002</v>
      </c>
      <c r="L358" s="37">
        <f>SUMIFS(СВЦЭМ!$J$34:$J$777,СВЦЭМ!$A$34:$A$777,$A358,СВЦЭМ!$B$34:$B$777,L$331)+'СЕТ СН'!$F$13-'СЕТ СН'!$F$23</f>
        <v>-83.604864399999997</v>
      </c>
      <c r="M358" s="37">
        <f>SUMIFS(СВЦЭМ!$J$34:$J$777,СВЦЭМ!$A$34:$A$777,$A358,СВЦЭМ!$B$34:$B$777,M$331)+'СЕТ СН'!$F$13-'СЕТ СН'!$F$23</f>
        <v>-77.67214408000001</v>
      </c>
      <c r="N358" s="37">
        <f>SUMIFS(СВЦЭМ!$J$34:$J$777,СВЦЭМ!$A$34:$A$777,$A358,СВЦЭМ!$B$34:$B$777,N$331)+'СЕТ СН'!$F$13-'СЕТ СН'!$F$23</f>
        <v>-64.285593349999999</v>
      </c>
      <c r="O358" s="37">
        <f>SUMIFS(СВЦЭМ!$J$34:$J$777,СВЦЭМ!$A$34:$A$777,$A358,СВЦЭМ!$B$34:$B$777,O$331)+'СЕТ СН'!$F$13-'СЕТ СН'!$F$23</f>
        <v>-56.097370129999945</v>
      </c>
      <c r="P358" s="37">
        <f>SUMIFS(СВЦЭМ!$J$34:$J$777,СВЦЭМ!$A$34:$A$777,$A358,СВЦЭМ!$B$34:$B$777,P$331)+'СЕТ СН'!$F$13-'СЕТ СН'!$F$23</f>
        <v>-51.63679282999999</v>
      </c>
      <c r="Q358" s="37">
        <f>SUMIFS(СВЦЭМ!$J$34:$J$777,СВЦЭМ!$A$34:$A$777,$A358,СВЦЭМ!$B$34:$B$777,Q$331)+'СЕТ СН'!$F$13-'СЕТ СН'!$F$23</f>
        <v>-47.245971929999996</v>
      </c>
      <c r="R358" s="37">
        <f>SUMIFS(СВЦЭМ!$J$34:$J$777,СВЦЭМ!$A$34:$A$777,$A358,СВЦЭМ!$B$34:$B$777,R$331)+'СЕТ СН'!$F$13-'СЕТ СН'!$F$23</f>
        <v>-48.822713980000003</v>
      </c>
      <c r="S358" s="37">
        <f>SUMIFS(СВЦЭМ!$J$34:$J$777,СВЦЭМ!$A$34:$A$777,$A358,СВЦЭМ!$B$34:$B$777,S$331)+'СЕТ СН'!$F$13-'СЕТ СН'!$F$23</f>
        <v>-56.544926680000003</v>
      </c>
      <c r="T358" s="37">
        <f>SUMIFS(СВЦЭМ!$J$34:$J$777,СВЦЭМ!$A$34:$A$777,$A358,СВЦЭМ!$B$34:$B$777,T$331)+'СЕТ СН'!$F$13-'СЕТ СН'!$F$23</f>
        <v>-82.274492189999989</v>
      </c>
      <c r="U358" s="37">
        <f>SUMIFS(СВЦЭМ!$J$34:$J$777,СВЦЭМ!$A$34:$A$777,$A358,СВЦЭМ!$B$34:$B$777,U$331)+'СЕТ СН'!$F$13-'СЕТ СН'!$F$23</f>
        <v>-89.518935820000024</v>
      </c>
      <c r="V358" s="37">
        <f>SUMIFS(СВЦЭМ!$J$34:$J$777,СВЦЭМ!$A$34:$A$777,$A358,СВЦЭМ!$B$34:$B$777,V$331)+'СЕТ СН'!$F$13-'СЕТ СН'!$F$23</f>
        <v>-79.853081019999991</v>
      </c>
      <c r="W358" s="37">
        <f>SUMIFS(СВЦЭМ!$J$34:$J$777,СВЦЭМ!$A$34:$A$777,$A358,СВЦЭМ!$B$34:$B$777,W$331)+'СЕТ СН'!$F$13-'СЕТ СН'!$F$23</f>
        <v>-72.277537100000018</v>
      </c>
      <c r="X358" s="37">
        <f>SUMIFS(СВЦЭМ!$J$34:$J$777,СВЦЭМ!$A$34:$A$777,$A358,СВЦЭМ!$B$34:$B$777,X$331)+'СЕТ СН'!$F$13-'СЕТ СН'!$F$23</f>
        <v>-60.995963409999945</v>
      </c>
      <c r="Y358" s="37">
        <f>SUMIFS(СВЦЭМ!$J$34:$J$777,СВЦЭМ!$A$34:$A$777,$A358,СВЦЭМ!$B$34:$B$777,Y$331)+'СЕТ СН'!$F$13-'СЕТ СН'!$F$23</f>
        <v>-40.388715710000042</v>
      </c>
    </row>
    <row r="359" spans="1:27" ht="15.75" x14ac:dyDescent="0.2">
      <c r="A359" s="36">
        <f t="shared" si="9"/>
        <v>42763</v>
      </c>
      <c r="B359" s="37">
        <f>SUMIFS(СВЦЭМ!$J$34:$J$777,СВЦЭМ!$A$34:$A$777,$A359,СВЦЭМ!$B$34:$B$777,B$331)+'СЕТ СН'!$F$13-'СЕТ СН'!$F$23</f>
        <v>-59.489514249999957</v>
      </c>
      <c r="C359" s="37">
        <f>SUMIFS(СВЦЭМ!$J$34:$J$777,СВЦЭМ!$A$34:$A$777,$A359,СВЦЭМ!$B$34:$B$777,C$331)+'СЕТ СН'!$F$13-'СЕТ СН'!$F$23</f>
        <v>-44.63012735999996</v>
      </c>
      <c r="D359" s="37">
        <f>SUMIFS(СВЦЭМ!$J$34:$J$777,СВЦЭМ!$A$34:$A$777,$A359,СВЦЭМ!$B$34:$B$777,D$331)+'СЕТ СН'!$F$13-'СЕТ СН'!$F$23</f>
        <v>-32.772640329999945</v>
      </c>
      <c r="E359" s="37">
        <f>SUMIFS(СВЦЭМ!$J$34:$J$777,СВЦЭМ!$A$34:$A$777,$A359,СВЦЭМ!$B$34:$B$777,E$331)+'СЕТ СН'!$F$13-'СЕТ СН'!$F$23</f>
        <v>-24.603970129999993</v>
      </c>
      <c r="F359" s="37">
        <f>SUMIFS(СВЦЭМ!$J$34:$J$777,СВЦЭМ!$A$34:$A$777,$A359,СВЦЭМ!$B$34:$B$777,F$331)+'СЕТ СН'!$F$13-'СЕТ СН'!$F$23</f>
        <v>-25.07350998000004</v>
      </c>
      <c r="G359" s="37">
        <f>SUMIFS(СВЦЭМ!$J$34:$J$777,СВЦЭМ!$A$34:$A$777,$A359,СВЦЭМ!$B$34:$B$777,G$331)+'СЕТ СН'!$F$13-'СЕТ СН'!$F$23</f>
        <v>-29.606543330000022</v>
      </c>
      <c r="H359" s="37">
        <f>SUMIFS(СВЦЭМ!$J$34:$J$777,СВЦЭМ!$A$34:$A$777,$A359,СВЦЭМ!$B$34:$B$777,H$331)+'СЕТ СН'!$F$13-'СЕТ СН'!$F$23</f>
        <v>-40.975617860000057</v>
      </c>
      <c r="I359" s="37">
        <f>SUMIFS(СВЦЭМ!$J$34:$J$777,СВЦЭМ!$A$34:$A$777,$A359,СВЦЭМ!$B$34:$B$777,I$331)+'СЕТ СН'!$F$13-'СЕТ СН'!$F$23</f>
        <v>-52.014594740000007</v>
      </c>
      <c r="J359" s="37">
        <f>SUMIFS(СВЦЭМ!$J$34:$J$777,СВЦЭМ!$A$34:$A$777,$A359,СВЦЭМ!$B$34:$B$777,J$331)+'СЕТ СН'!$F$13-'СЕТ СН'!$F$23</f>
        <v>-64.22563667999998</v>
      </c>
      <c r="K359" s="37">
        <f>SUMIFS(СВЦЭМ!$J$34:$J$777,СВЦЭМ!$A$34:$A$777,$A359,СВЦЭМ!$B$34:$B$777,K$331)+'СЕТ СН'!$F$13-'СЕТ СН'!$F$23</f>
        <v>-79.476560380000024</v>
      </c>
      <c r="L359" s="37">
        <f>SUMIFS(СВЦЭМ!$J$34:$J$777,СВЦЭМ!$A$34:$A$777,$A359,СВЦЭМ!$B$34:$B$777,L$331)+'СЕТ СН'!$F$13-'СЕТ СН'!$F$23</f>
        <v>-92.264137440000013</v>
      </c>
      <c r="M359" s="37">
        <f>SUMIFS(СВЦЭМ!$J$34:$J$777,СВЦЭМ!$A$34:$A$777,$A359,СВЦЭМ!$B$34:$B$777,M$331)+'СЕТ СН'!$F$13-'СЕТ СН'!$F$23</f>
        <v>-90.950333919999991</v>
      </c>
      <c r="N359" s="37">
        <f>SUMIFS(СВЦЭМ!$J$34:$J$777,СВЦЭМ!$A$34:$A$777,$A359,СВЦЭМ!$B$34:$B$777,N$331)+'СЕТ СН'!$F$13-'СЕТ СН'!$F$23</f>
        <v>-82.011411880000026</v>
      </c>
      <c r="O359" s="37">
        <f>SUMIFS(СВЦЭМ!$J$34:$J$777,СВЦЭМ!$A$34:$A$777,$A359,СВЦЭМ!$B$34:$B$777,O$331)+'СЕТ СН'!$F$13-'СЕТ СН'!$F$23</f>
        <v>-74.40394550000002</v>
      </c>
      <c r="P359" s="37">
        <f>SUMIFS(СВЦЭМ!$J$34:$J$777,СВЦЭМ!$A$34:$A$777,$A359,СВЦЭМ!$B$34:$B$777,P$331)+'СЕТ СН'!$F$13-'СЕТ СН'!$F$23</f>
        <v>-69.080335219999995</v>
      </c>
      <c r="Q359" s="37">
        <f>SUMIFS(СВЦЭМ!$J$34:$J$777,СВЦЭМ!$A$34:$A$777,$A359,СВЦЭМ!$B$34:$B$777,Q$331)+'СЕТ СН'!$F$13-'СЕТ СН'!$F$23</f>
        <v>-65.594668749999983</v>
      </c>
      <c r="R359" s="37">
        <f>SUMIFS(СВЦЭМ!$J$34:$J$777,СВЦЭМ!$A$34:$A$777,$A359,СВЦЭМ!$B$34:$B$777,R$331)+'СЕТ СН'!$F$13-'СЕТ СН'!$F$23</f>
        <v>-64.987277390000031</v>
      </c>
      <c r="S359" s="37">
        <f>SUMIFS(СВЦЭМ!$J$34:$J$777,СВЦЭМ!$A$34:$A$777,$A359,СВЦЭМ!$B$34:$B$777,S$331)+'СЕТ СН'!$F$13-'СЕТ СН'!$F$23</f>
        <v>-77.367186819999972</v>
      </c>
      <c r="T359" s="37">
        <f>SUMIFS(СВЦЭМ!$J$34:$J$777,СВЦЭМ!$A$34:$A$777,$A359,СВЦЭМ!$B$34:$B$777,T$331)+'СЕТ СН'!$F$13-'СЕТ СН'!$F$23</f>
        <v>-95.288403169999981</v>
      </c>
      <c r="U359" s="37">
        <f>SUMIFS(СВЦЭМ!$J$34:$J$777,СВЦЭМ!$A$34:$A$777,$A359,СВЦЭМ!$B$34:$B$777,U$331)+'СЕТ СН'!$F$13-'СЕТ СН'!$F$23</f>
        <v>-100.41996311999998</v>
      </c>
      <c r="V359" s="37">
        <f>SUMIFS(СВЦЭМ!$J$34:$J$777,СВЦЭМ!$A$34:$A$777,$A359,СВЦЭМ!$B$34:$B$777,V$331)+'СЕТ СН'!$F$13-'СЕТ СН'!$F$23</f>
        <v>-96.932634129999997</v>
      </c>
      <c r="W359" s="37">
        <f>SUMIFS(СВЦЭМ!$J$34:$J$777,СВЦЭМ!$A$34:$A$777,$A359,СВЦЭМ!$B$34:$B$777,W$331)+'СЕТ СН'!$F$13-'СЕТ СН'!$F$23</f>
        <v>-89.175687320000009</v>
      </c>
      <c r="X359" s="37">
        <f>SUMIFS(СВЦЭМ!$J$34:$J$777,СВЦЭМ!$A$34:$A$777,$A359,СВЦЭМ!$B$34:$B$777,X$331)+'СЕТ СН'!$F$13-'СЕТ СН'!$F$23</f>
        <v>-74.371754070000009</v>
      </c>
      <c r="Y359" s="37">
        <f>SUMIFS(СВЦЭМ!$J$34:$J$777,СВЦЭМ!$A$34:$A$777,$A359,СВЦЭМ!$B$34:$B$777,Y$331)+'СЕТ СН'!$F$13-'СЕТ СН'!$F$23</f>
        <v>-52.208936999999992</v>
      </c>
    </row>
    <row r="360" spans="1:27" ht="15.75" x14ac:dyDescent="0.2">
      <c r="A360" s="36">
        <f t="shared" si="9"/>
        <v>42764</v>
      </c>
      <c r="B360" s="37">
        <f>SUMIFS(СВЦЭМ!$J$34:$J$777,СВЦЭМ!$A$34:$A$777,$A360,СВЦЭМ!$B$34:$B$777,B$331)+'СЕТ СН'!$F$13-'СЕТ СН'!$F$23</f>
        <v>-29.495717440000021</v>
      </c>
      <c r="C360" s="37">
        <f>SUMIFS(СВЦЭМ!$J$34:$J$777,СВЦЭМ!$A$34:$A$777,$A360,СВЦЭМ!$B$34:$B$777,C$331)+'СЕТ СН'!$F$13-'СЕТ СН'!$F$23</f>
        <v>-15.764667179999947</v>
      </c>
      <c r="D360" s="37">
        <f>SUMIFS(СВЦЭМ!$J$34:$J$777,СВЦЭМ!$A$34:$A$777,$A360,СВЦЭМ!$B$34:$B$777,D$331)+'СЕТ СН'!$F$13-'СЕТ СН'!$F$23</f>
        <v>-10.237571300000013</v>
      </c>
      <c r="E360" s="37">
        <f>SUMIFS(СВЦЭМ!$J$34:$J$777,СВЦЭМ!$A$34:$A$777,$A360,СВЦЭМ!$B$34:$B$777,E$331)+'СЕТ СН'!$F$13-'СЕТ СН'!$F$23</f>
        <v>-7.2850175400000126</v>
      </c>
      <c r="F360" s="37">
        <f>SUMIFS(СВЦЭМ!$J$34:$J$777,СВЦЭМ!$A$34:$A$777,$A360,СВЦЭМ!$B$34:$B$777,F$331)+'СЕТ СН'!$F$13-'СЕТ СН'!$F$23</f>
        <v>-6.8128245799999831</v>
      </c>
      <c r="G360" s="37">
        <f>SUMIFS(СВЦЭМ!$J$34:$J$777,СВЦЭМ!$A$34:$A$777,$A360,СВЦЭМ!$B$34:$B$777,G$331)+'СЕТ СН'!$F$13-'СЕТ СН'!$F$23</f>
        <v>-9.571917429999985</v>
      </c>
      <c r="H360" s="37">
        <f>SUMIFS(СВЦЭМ!$J$34:$J$777,СВЦЭМ!$A$34:$A$777,$A360,СВЦЭМ!$B$34:$B$777,H$331)+'СЕТ СН'!$F$13-'СЕТ СН'!$F$23</f>
        <v>-11.218174299999987</v>
      </c>
      <c r="I360" s="37">
        <f>SUMIFS(СВЦЭМ!$J$34:$J$777,СВЦЭМ!$A$34:$A$777,$A360,СВЦЭМ!$B$34:$B$777,I$331)+'СЕТ СН'!$F$13-'СЕТ СН'!$F$23</f>
        <v>-23.585890080000013</v>
      </c>
      <c r="J360" s="37">
        <f>SUMIFS(СВЦЭМ!$J$34:$J$777,СВЦЭМ!$A$34:$A$777,$A360,СВЦЭМ!$B$34:$B$777,J$331)+'СЕТ СН'!$F$13-'СЕТ СН'!$F$23</f>
        <v>-36.488613060000034</v>
      </c>
      <c r="K360" s="37">
        <f>SUMIFS(СВЦЭМ!$J$34:$J$777,СВЦЭМ!$A$34:$A$777,$A360,СВЦЭМ!$B$34:$B$777,K$331)+'СЕТ СН'!$F$13-'СЕТ СН'!$F$23</f>
        <v>-68.312740299999973</v>
      </c>
      <c r="L360" s="37">
        <f>SUMIFS(СВЦЭМ!$J$34:$J$777,СВЦЭМ!$A$34:$A$777,$A360,СВЦЭМ!$B$34:$B$777,L$331)+'СЕТ СН'!$F$13-'СЕТ СН'!$F$23</f>
        <v>-95.697833979999984</v>
      </c>
      <c r="M360" s="37">
        <f>SUMIFS(СВЦЭМ!$J$34:$J$777,СВЦЭМ!$A$34:$A$777,$A360,СВЦЭМ!$B$34:$B$777,M$331)+'СЕТ СН'!$F$13-'СЕТ СН'!$F$23</f>
        <v>-98.515682169999991</v>
      </c>
      <c r="N360" s="37">
        <f>SUMIFS(СВЦЭМ!$J$34:$J$777,СВЦЭМ!$A$34:$A$777,$A360,СВЦЭМ!$B$34:$B$777,N$331)+'СЕТ СН'!$F$13-'СЕТ СН'!$F$23</f>
        <v>-93.252319109999974</v>
      </c>
      <c r="O360" s="37">
        <f>SUMIFS(СВЦЭМ!$J$34:$J$777,СВЦЭМ!$A$34:$A$777,$A360,СВЦЭМ!$B$34:$B$777,O$331)+'СЕТ СН'!$F$13-'СЕТ СН'!$F$23</f>
        <v>-85.087021339999978</v>
      </c>
      <c r="P360" s="37">
        <f>SUMIFS(СВЦЭМ!$J$34:$J$777,СВЦЭМ!$A$34:$A$777,$A360,СВЦЭМ!$B$34:$B$777,P$331)+'СЕТ СН'!$F$13-'СЕТ СН'!$F$23</f>
        <v>-78.695548959999996</v>
      </c>
      <c r="Q360" s="37">
        <f>SUMIFS(СВЦЭМ!$J$34:$J$777,СВЦЭМ!$A$34:$A$777,$A360,СВЦЭМ!$B$34:$B$777,Q$331)+'СЕТ СН'!$F$13-'СЕТ СН'!$F$23</f>
        <v>-69.283209839999984</v>
      </c>
      <c r="R360" s="37">
        <f>SUMIFS(СВЦЭМ!$J$34:$J$777,СВЦЭМ!$A$34:$A$777,$A360,СВЦЭМ!$B$34:$B$777,R$331)+'СЕТ СН'!$F$13-'СЕТ СН'!$F$23</f>
        <v>-68.519424449999974</v>
      </c>
      <c r="S360" s="37">
        <f>SUMIFS(СВЦЭМ!$J$34:$J$777,СВЦЭМ!$A$34:$A$777,$A360,СВЦЭМ!$B$34:$B$777,S$331)+'СЕТ СН'!$F$13-'СЕТ СН'!$F$23</f>
        <v>-79.974558930000001</v>
      </c>
      <c r="T360" s="37">
        <f>SUMIFS(СВЦЭМ!$J$34:$J$777,СВЦЭМ!$A$34:$A$777,$A360,СВЦЭМ!$B$34:$B$777,T$331)+'СЕТ СН'!$F$13-'СЕТ СН'!$F$23</f>
        <v>-98.297372470000028</v>
      </c>
      <c r="U360" s="37">
        <f>SUMIFS(СВЦЭМ!$J$34:$J$777,СВЦЭМ!$A$34:$A$777,$A360,СВЦЭМ!$B$34:$B$777,U$331)+'СЕТ СН'!$F$13-'СЕТ СН'!$F$23</f>
        <v>-102.23353455</v>
      </c>
      <c r="V360" s="37">
        <f>SUMIFS(СВЦЭМ!$J$34:$J$777,СВЦЭМ!$A$34:$A$777,$A360,СВЦЭМ!$B$34:$B$777,V$331)+'СЕТ СН'!$F$13-'СЕТ СН'!$F$23</f>
        <v>-100.11586127999999</v>
      </c>
      <c r="W360" s="37">
        <f>SUMIFS(СВЦЭМ!$J$34:$J$777,СВЦЭМ!$A$34:$A$777,$A360,СВЦЭМ!$B$34:$B$777,W$331)+'СЕТ СН'!$F$13-'СЕТ СН'!$F$23</f>
        <v>-95.078262450000011</v>
      </c>
      <c r="X360" s="37">
        <f>SUMIFS(СВЦЭМ!$J$34:$J$777,СВЦЭМ!$A$34:$A$777,$A360,СВЦЭМ!$B$34:$B$777,X$331)+'СЕТ СН'!$F$13-'СЕТ СН'!$F$23</f>
        <v>-82.195179370000005</v>
      </c>
      <c r="Y360" s="37">
        <f>SUMIFS(СВЦЭМ!$J$34:$J$777,СВЦЭМ!$A$34:$A$777,$A360,СВЦЭМ!$B$34:$B$777,Y$331)+'СЕТ СН'!$F$13-'СЕТ СН'!$F$23</f>
        <v>-58.556379689999972</v>
      </c>
    </row>
    <row r="361" spans="1:27" ht="15.75" x14ac:dyDescent="0.2">
      <c r="A361" s="36">
        <f t="shared" si="9"/>
        <v>42765</v>
      </c>
      <c r="B361" s="37">
        <f>SUMIFS(СВЦЭМ!$J$34:$J$777,СВЦЭМ!$A$34:$A$777,$A361,СВЦЭМ!$B$34:$B$777,B$331)+'СЕТ СН'!$F$13-'СЕТ СН'!$F$23</f>
        <v>-20.328053729999965</v>
      </c>
      <c r="C361" s="37">
        <f>SUMIFS(СВЦЭМ!$J$34:$J$777,СВЦЭМ!$A$34:$A$777,$A361,СВЦЭМ!$B$34:$B$777,C$331)+'СЕТ СН'!$F$13-'СЕТ СН'!$F$23</f>
        <v>-0.2319376899999952</v>
      </c>
      <c r="D361" s="37">
        <f>SUMIFS(СВЦЭМ!$J$34:$J$777,СВЦЭМ!$A$34:$A$777,$A361,СВЦЭМ!$B$34:$B$777,D$331)+'СЕТ СН'!$F$13-'СЕТ СН'!$F$23</f>
        <v>9.4404140499999585</v>
      </c>
      <c r="E361" s="37">
        <f>SUMIFS(СВЦЭМ!$J$34:$J$777,СВЦЭМ!$A$34:$A$777,$A361,СВЦЭМ!$B$34:$B$777,E$331)+'СЕТ СН'!$F$13-'СЕТ СН'!$F$23</f>
        <v>15.397311790000003</v>
      </c>
      <c r="F361" s="37">
        <f>SUMIFS(СВЦЭМ!$J$34:$J$777,СВЦЭМ!$A$34:$A$777,$A361,СВЦЭМ!$B$34:$B$777,F$331)+'СЕТ СН'!$F$13-'СЕТ СН'!$F$23</f>
        <v>15.387448909999989</v>
      </c>
      <c r="G361" s="37">
        <f>SUMIFS(СВЦЭМ!$J$34:$J$777,СВЦЭМ!$A$34:$A$777,$A361,СВЦЭМ!$B$34:$B$777,G$331)+'СЕТ СН'!$F$13-'СЕТ СН'!$F$23</f>
        <v>8.1987752300000238</v>
      </c>
      <c r="H361" s="37">
        <f>SUMIFS(СВЦЭМ!$J$34:$J$777,СВЦЭМ!$A$34:$A$777,$A361,СВЦЭМ!$B$34:$B$777,H$331)+'СЕТ СН'!$F$13-'СЕТ СН'!$F$23</f>
        <v>-24.453789069999971</v>
      </c>
      <c r="I361" s="37">
        <f>SUMIFS(СВЦЭМ!$J$34:$J$777,СВЦЭМ!$A$34:$A$777,$A361,СВЦЭМ!$B$34:$B$777,I$331)+'СЕТ СН'!$F$13-'СЕТ СН'!$F$23</f>
        <v>-58.319496029999982</v>
      </c>
      <c r="J361" s="37">
        <f>SUMIFS(СВЦЭМ!$J$34:$J$777,СВЦЭМ!$A$34:$A$777,$A361,СВЦЭМ!$B$34:$B$777,J$331)+'СЕТ СН'!$F$13-'СЕТ СН'!$F$23</f>
        <v>-76.907981249999978</v>
      </c>
      <c r="K361" s="37">
        <f>SUMIFS(СВЦЭМ!$J$34:$J$777,СВЦЭМ!$A$34:$A$777,$A361,СВЦЭМ!$B$34:$B$777,K$331)+'СЕТ СН'!$F$13-'СЕТ СН'!$F$23</f>
        <v>-91.57581141999998</v>
      </c>
      <c r="L361" s="37">
        <f>SUMIFS(СВЦЭМ!$J$34:$J$777,СВЦЭМ!$A$34:$A$777,$A361,СВЦЭМ!$B$34:$B$777,L$331)+'СЕТ СН'!$F$13-'СЕТ СН'!$F$23</f>
        <v>-96.939907500000004</v>
      </c>
      <c r="M361" s="37">
        <f>SUMIFS(СВЦЭМ!$J$34:$J$777,СВЦЭМ!$A$34:$A$777,$A361,СВЦЭМ!$B$34:$B$777,M$331)+'СЕТ СН'!$F$13-'СЕТ СН'!$F$23</f>
        <v>-89.849599560000001</v>
      </c>
      <c r="N361" s="37">
        <f>SUMIFS(СВЦЭМ!$J$34:$J$777,СВЦЭМ!$A$34:$A$777,$A361,СВЦЭМ!$B$34:$B$777,N$331)+'СЕТ СН'!$F$13-'СЕТ СН'!$F$23</f>
        <v>-78.432099919999985</v>
      </c>
      <c r="O361" s="37">
        <f>SUMIFS(СВЦЭМ!$J$34:$J$777,СВЦЭМ!$A$34:$A$777,$A361,СВЦЭМ!$B$34:$B$777,O$331)+'СЕТ СН'!$F$13-'СЕТ СН'!$F$23</f>
        <v>-73.345840720000012</v>
      </c>
      <c r="P361" s="37">
        <f>SUMIFS(СВЦЭМ!$J$34:$J$777,СВЦЭМ!$A$34:$A$777,$A361,СВЦЭМ!$B$34:$B$777,P$331)+'СЕТ СН'!$F$13-'СЕТ СН'!$F$23</f>
        <v>-65.652534479999986</v>
      </c>
      <c r="Q361" s="37">
        <f>SUMIFS(СВЦЭМ!$J$34:$J$777,СВЦЭМ!$A$34:$A$777,$A361,СВЦЭМ!$B$34:$B$777,Q$331)+'СЕТ СН'!$F$13-'СЕТ СН'!$F$23</f>
        <v>-61.771401259999948</v>
      </c>
      <c r="R361" s="37">
        <f>SUMIFS(СВЦЭМ!$J$34:$J$777,СВЦЭМ!$A$34:$A$777,$A361,СВЦЭМ!$B$34:$B$777,R$331)+'СЕТ СН'!$F$13-'СЕТ СН'!$F$23</f>
        <v>-62.799597709999944</v>
      </c>
      <c r="S361" s="37">
        <f>SUMIFS(СВЦЭМ!$J$34:$J$777,СВЦЭМ!$A$34:$A$777,$A361,СВЦЭМ!$B$34:$B$777,S$331)+'СЕТ СН'!$F$13-'СЕТ СН'!$F$23</f>
        <v>-73.186995780000018</v>
      </c>
      <c r="T361" s="37">
        <f>SUMIFS(СВЦЭМ!$J$34:$J$777,СВЦЭМ!$A$34:$A$777,$A361,СВЦЭМ!$B$34:$B$777,T$331)+'СЕТ СН'!$F$13-'СЕТ СН'!$F$23</f>
        <v>-94.239440919999993</v>
      </c>
      <c r="U361" s="37">
        <f>SUMIFS(СВЦЭМ!$J$34:$J$777,СВЦЭМ!$A$34:$A$777,$A361,СВЦЭМ!$B$34:$B$777,U$331)+'СЕТ СН'!$F$13-'СЕТ СН'!$F$23</f>
        <v>-100.57068763000001</v>
      </c>
      <c r="V361" s="37">
        <f>SUMIFS(СВЦЭМ!$J$34:$J$777,СВЦЭМ!$A$34:$A$777,$A361,СВЦЭМ!$B$34:$B$777,V$331)+'СЕТ СН'!$F$13-'СЕТ СН'!$F$23</f>
        <v>-92.476200870000014</v>
      </c>
      <c r="W361" s="37">
        <f>SUMIFS(СВЦЭМ!$J$34:$J$777,СВЦЭМ!$A$34:$A$777,$A361,СВЦЭМ!$B$34:$B$777,W$331)+'СЕТ СН'!$F$13-'СЕТ СН'!$F$23</f>
        <v>-81.594999719999976</v>
      </c>
      <c r="X361" s="37">
        <f>SUMIFS(СВЦЭМ!$J$34:$J$777,СВЦЭМ!$A$34:$A$777,$A361,СВЦЭМ!$B$34:$B$777,X$331)+'СЕТ СН'!$F$13-'СЕТ СН'!$F$23</f>
        <v>-69.809917760000019</v>
      </c>
      <c r="Y361" s="37">
        <f>SUMIFS(СВЦЭМ!$J$34:$J$777,СВЦЭМ!$A$34:$A$777,$A361,СВЦЭМ!$B$34:$B$777,Y$331)+'СЕТ СН'!$F$13-'СЕТ СН'!$F$23</f>
        <v>-44.841053679999959</v>
      </c>
    </row>
    <row r="362" spans="1:27" ht="15.75" x14ac:dyDescent="0.2">
      <c r="A362" s="36">
        <f t="shared" si="9"/>
        <v>42766</v>
      </c>
      <c r="B362" s="37">
        <f>SUMIFS(СВЦЭМ!$J$34:$J$777,СВЦЭМ!$A$34:$A$777,$A362,СВЦЭМ!$B$34:$B$777,B$331)+'СЕТ СН'!$F$13-'СЕТ СН'!$F$23</f>
        <v>-21.571483250000028</v>
      </c>
      <c r="C362" s="37">
        <f>SUMIFS(СВЦЭМ!$J$34:$J$777,СВЦЭМ!$A$34:$A$777,$A362,СВЦЭМ!$B$34:$B$777,C$331)+'СЕТ СН'!$F$13-'СЕТ СН'!$F$23</f>
        <v>0.22882894999997916</v>
      </c>
      <c r="D362" s="37">
        <f>SUMIFS(СВЦЭМ!$J$34:$J$777,СВЦЭМ!$A$34:$A$777,$A362,СВЦЭМ!$B$34:$B$777,D$331)+'СЕТ СН'!$F$13-'СЕТ СН'!$F$23</f>
        <v>11.839929689999963</v>
      </c>
      <c r="E362" s="37">
        <f>SUMIFS(СВЦЭМ!$J$34:$J$777,СВЦЭМ!$A$34:$A$777,$A362,СВЦЭМ!$B$34:$B$777,E$331)+'СЕТ СН'!$F$13-'СЕТ СН'!$F$23</f>
        <v>15.885571320000054</v>
      </c>
      <c r="F362" s="37">
        <f>SUMIFS(СВЦЭМ!$J$34:$J$777,СВЦЭМ!$A$34:$A$777,$A362,СВЦЭМ!$B$34:$B$777,F$331)+'СЕТ СН'!$F$13-'СЕТ СН'!$F$23</f>
        <v>14.182950559999995</v>
      </c>
      <c r="G362" s="37">
        <f>SUMIFS(СВЦЭМ!$J$34:$J$777,СВЦЭМ!$A$34:$A$777,$A362,СВЦЭМ!$B$34:$B$777,G$331)+'СЕТ СН'!$F$13-'СЕТ СН'!$F$23</f>
        <v>6.2959558500000412</v>
      </c>
      <c r="H362" s="37">
        <f>SUMIFS(СВЦЭМ!$J$34:$J$777,СВЦЭМ!$A$34:$A$777,$A362,СВЦЭМ!$B$34:$B$777,H$331)+'СЕТ СН'!$F$13-'СЕТ СН'!$F$23</f>
        <v>-25.426928670000052</v>
      </c>
      <c r="I362" s="37">
        <f>SUMIFS(СВЦЭМ!$J$34:$J$777,СВЦЭМ!$A$34:$A$777,$A362,СВЦЭМ!$B$34:$B$777,I$331)+'СЕТ СН'!$F$13-'СЕТ СН'!$F$23</f>
        <v>-55.821636880000028</v>
      </c>
      <c r="J362" s="37">
        <f>SUMIFS(СВЦЭМ!$J$34:$J$777,СВЦЭМ!$A$34:$A$777,$A362,СВЦЭМ!$B$34:$B$777,J$331)+'СЕТ СН'!$F$13-'СЕТ СН'!$F$23</f>
        <v>-74.212756160000026</v>
      </c>
      <c r="K362" s="37">
        <f>SUMIFS(СВЦЭМ!$J$34:$J$777,СВЦЭМ!$A$34:$A$777,$A362,СВЦЭМ!$B$34:$B$777,K$331)+'СЕТ СН'!$F$13-'СЕТ СН'!$F$23</f>
        <v>-88.463891289999992</v>
      </c>
      <c r="L362" s="37">
        <f>SUMIFS(СВЦЭМ!$J$34:$J$777,СВЦЭМ!$A$34:$A$777,$A362,СВЦЭМ!$B$34:$B$777,L$331)+'СЕТ СН'!$F$13-'СЕТ СН'!$F$23</f>
        <v>-90.368816019999997</v>
      </c>
      <c r="M362" s="37">
        <f>SUMIFS(СВЦЭМ!$J$34:$J$777,СВЦЭМ!$A$34:$A$777,$A362,СВЦЭМ!$B$34:$B$777,M$331)+'СЕТ СН'!$F$13-'СЕТ СН'!$F$23</f>
        <v>-87.541203139999993</v>
      </c>
      <c r="N362" s="37">
        <f>SUMIFS(СВЦЭМ!$J$34:$J$777,СВЦЭМ!$A$34:$A$777,$A362,СВЦЭМ!$B$34:$B$777,N$331)+'СЕТ СН'!$F$13-'СЕТ СН'!$F$23</f>
        <v>-75.394675759999984</v>
      </c>
      <c r="O362" s="37">
        <f>SUMIFS(СВЦЭМ!$J$34:$J$777,СВЦЭМ!$A$34:$A$777,$A362,СВЦЭМ!$B$34:$B$777,O$331)+'СЕТ СН'!$F$13-'СЕТ СН'!$F$23</f>
        <v>-73.070929630000023</v>
      </c>
      <c r="P362" s="37">
        <f>SUMIFS(СВЦЭМ!$J$34:$J$777,СВЦЭМ!$A$34:$A$777,$A362,СВЦЭМ!$B$34:$B$777,P$331)+'СЕТ СН'!$F$13-'СЕТ СН'!$F$23</f>
        <v>-65.470181109999999</v>
      </c>
      <c r="Q362" s="37">
        <f>SUMIFS(СВЦЭМ!$J$34:$J$777,СВЦЭМ!$A$34:$A$777,$A362,СВЦЭМ!$B$34:$B$777,Q$331)+'СЕТ СН'!$F$13-'СЕТ СН'!$F$23</f>
        <v>-60.206991620000053</v>
      </c>
      <c r="R362" s="37">
        <f>SUMIFS(СВЦЭМ!$J$34:$J$777,СВЦЭМ!$A$34:$A$777,$A362,СВЦЭМ!$B$34:$B$777,R$331)+'СЕТ СН'!$F$13-'СЕТ СН'!$F$23</f>
        <v>-58.168557390000046</v>
      </c>
      <c r="S362" s="37">
        <f>SUMIFS(СВЦЭМ!$J$34:$J$777,СВЦЭМ!$A$34:$A$777,$A362,СВЦЭМ!$B$34:$B$777,S$331)+'СЕТ СН'!$F$13-'СЕТ СН'!$F$23</f>
        <v>-68.213510999999983</v>
      </c>
      <c r="T362" s="37">
        <f>SUMIFS(СВЦЭМ!$J$34:$J$777,СВЦЭМ!$A$34:$A$777,$A362,СВЦЭМ!$B$34:$B$777,T$331)+'СЕТ СН'!$F$13-'СЕТ СН'!$F$23</f>
        <v>-94.629918139999972</v>
      </c>
      <c r="U362" s="37">
        <f>SUMIFS(СВЦЭМ!$J$34:$J$777,СВЦЭМ!$A$34:$A$777,$A362,СВЦЭМ!$B$34:$B$777,U$331)+'СЕТ СН'!$F$13-'СЕТ СН'!$F$23</f>
        <v>-101.88427536</v>
      </c>
      <c r="V362" s="37">
        <f>SUMIFS(СВЦЭМ!$J$34:$J$777,СВЦЭМ!$A$34:$A$777,$A362,СВЦЭМ!$B$34:$B$777,V$331)+'СЕТ СН'!$F$13-'СЕТ СН'!$F$23</f>
        <v>-92.968406710000011</v>
      </c>
      <c r="W362" s="37">
        <f>SUMIFS(СВЦЭМ!$J$34:$J$777,СВЦЭМ!$A$34:$A$777,$A362,СВЦЭМ!$B$34:$B$777,W$331)+'СЕТ СН'!$F$13-'СЕТ СН'!$F$23</f>
        <v>-83.867054829999972</v>
      </c>
      <c r="X362" s="37">
        <f>SUMIFS(СВЦЭМ!$J$34:$J$777,СВЦЭМ!$A$34:$A$777,$A362,СВЦЭМ!$B$34:$B$777,X$331)+'СЕТ СН'!$F$13-'СЕТ СН'!$F$23</f>
        <v>-68.950305220000018</v>
      </c>
      <c r="Y362" s="37">
        <f>SUMIFS(СВЦЭМ!$J$34:$J$777,СВЦЭМ!$A$34:$A$777,$A362,СВЦЭМ!$B$34:$B$777,Y$331)+'СЕТ СН'!$F$13-'СЕТ СН'!$F$23</f>
        <v>-44.715916490000041</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01.01.2017</v>
      </c>
      <c r="B367" s="37">
        <f>SUMIFS(СВЦЭМ!$K$34:$K$777,СВЦЭМ!$A$34:$A$777,$A367,СВЦЭМ!$B$34:$B$777,B$366)+'СЕТ СН'!$F$13-'СЕТ СН'!$F$23</f>
        <v>-0.29527442000005522</v>
      </c>
      <c r="C367" s="37">
        <f>SUMIFS(СВЦЭМ!$K$34:$K$777,СВЦЭМ!$A$34:$A$777,$A367,СВЦЭМ!$B$34:$B$777,C$366)+'СЕТ СН'!$F$13-'СЕТ СН'!$F$23</f>
        <v>-4.3686503699999548</v>
      </c>
      <c r="D367" s="37">
        <f>SUMIFS(СВЦЭМ!$K$34:$K$777,СВЦЭМ!$A$34:$A$777,$A367,СВЦЭМ!$B$34:$B$777,D$366)+'СЕТ СН'!$F$13-'СЕТ СН'!$F$23</f>
        <v>12.242294539999989</v>
      </c>
      <c r="E367" s="37">
        <f>SUMIFS(СВЦЭМ!$K$34:$K$777,СВЦЭМ!$A$34:$A$777,$A367,СВЦЭМ!$B$34:$B$777,E$366)+'СЕТ СН'!$F$13-'СЕТ СН'!$F$23</f>
        <v>26.835966109999958</v>
      </c>
      <c r="F367" s="37">
        <f>SUMIFS(СВЦЭМ!$K$34:$K$777,СВЦЭМ!$A$34:$A$777,$A367,СВЦЭМ!$B$34:$B$777,F$366)+'СЕТ СН'!$F$13-'СЕТ СН'!$F$23</f>
        <v>34.400599039999975</v>
      </c>
      <c r="G367" s="37">
        <f>SUMIFS(СВЦЭМ!$K$34:$K$777,СВЦЭМ!$A$34:$A$777,$A367,СВЦЭМ!$B$34:$B$777,G$366)+'СЕТ СН'!$F$13-'СЕТ СН'!$F$23</f>
        <v>36.936906270000009</v>
      </c>
      <c r="H367" s="37">
        <f>SUMIFS(СВЦЭМ!$K$34:$K$777,СВЦЭМ!$A$34:$A$777,$A367,СВЦЭМ!$B$34:$B$777,H$366)+'СЕТ СН'!$F$13-'СЕТ СН'!$F$23</f>
        <v>26.003196939999953</v>
      </c>
      <c r="I367" s="37">
        <f>SUMIFS(СВЦЭМ!$K$34:$K$777,СВЦЭМ!$A$34:$A$777,$A367,СВЦЭМ!$B$34:$B$777,I$366)+'СЕТ СН'!$F$13-'СЕТ СН'!$F$23</f>
        <v>6.9785362699999496</v>
      </c>
      <c r="J367" s="37">
        <f>SUMIFS(СВЦЭМ!$K$34:$K$777,СВЦЭМ!$A$34:$A$777,$A367,СВЦЭМ!$B$34:$B$777,J$366)+'СЕТ СН'!$F$13-'СЕТ СН'!$F$23</f>
        <v>-21.186589990000016</v>
      </c>
      <c r="K367" s="37">
        <f>SUMIFS(СВЦЭМ!$K$34:$K$777,СВЦЭМ!$A$34:$A$777,$A367,СВЦЭМ!$B$34:$B$777,K$366)+'СЕТ СН'!$F$13-'СЕТ СН'!$F$23</f>
        <v>-37.263468379999949</v>
      </c>
      <c r="L367" s="37">
        <f>SUMIFS(СВЦЭМ!$K$34:$K$777,СВЦЭМ!$A$34:$A$777,$A367,СВЦЭМ!$B$34:$B$777,L$366)+'СЕТ СН'!$F$13-'СЕТ СН'!$F$23</f>
        <v>-57.763556429999994</v>
      </c>
      <c r="M367" s="37">
        <f>SUMIFS(СВЦЭМ!$K$34:$K$777,СВЦЭМ!$A$34:$A$777,$A367,СВЦЭМ!$B$34:$B$777,M$366)+'СЕТ СН'!$F$13-'СЕТ СН'!$F$23</f>
        <v>-65.679265299999997</v>
      </c>
      <c r="N367" s="37">
        <f>SUMIFS(СВЦЭМ!$K$34:$K$777,СВЦЭМ!$A$34:$A$777,$A367,СВЦЭМ!$B$34:$B$777,N$366)+'СЕТ СН'!$F$13-'СЕТ СН'!$F$23</f>
        <v>-63.164627949999954</v>
      </c>
      <c r="O367" s="37">
        <f>SUMIFS(СВЦЭМ!$K$34:$K$777,СВЦЭМ!$A$34:$A$777,$A367,СВЦЭМ!$B$34:$B$777,O$366)+'СЕТ СН'!$F$13-'СЕТ СН'!$F$23</f>
        <v>-59.852037590000009</v>
      </c>
      <c r="P367" s="37">
        <f>SUMIFS(СВЦЭМ!$K$34:$K$777,СВЦЭМ!$A$34:$A$777,$A367,СВЦЭМ!$B$34:$B$777,P$366)+'СЕТ СН'!$F$13-'СЕТ СН'!$F$23</f>
        <v>-52.036658289999991</v>
      </c>
      <c r="Q367" s="37">
        <f>SUMIFS(СВЦЭМ!$K$34:$K$777,СВЦЭМ!$A$34:$A$777,$A367,СВЦЭМ!$B$34:$B$777,Q$366)+'СЕТ СН'!$F$13-'СЕТ СН'!$F$23</f>
        <v>-45.88616877000004</v>
      </c>
      <c r="R367" s="37">
        <f>SUMIFS(СВЦЭМ!$K$34:$K$777,СВЦЭМ!$A$34:$A$777,$A367,СВЦЭМ!$B$34:$B$777,R$366)+'СЕТ СН'!$F$13-'СЕТ СН'!$F$23</f>
        <v>-50.631357709999975</v>
      </c>
      <c r="S367" s="37">
        <f>SUMIFS(СВЦЭМ!$K$34:$K$777,СВЦЭМ!$A$34:$A$777,$A367,СВЦЭМ!$B$34:$B$777,S$366)+'СЕТ СН'!$F$13-'СЕТ СН'!$F$23</f>
        <v>-70.627570670000011</v>
      </c>
      <c r="T367" s="37">
        <f>SUMIFS(СВЦЭМ!$K$34:$K$777,СВЦЭМ!$A$34:$A$777,$A367,СВЦЭМ!$B$34:$B$777,T$366)+'СЕТ СН'!$F$13-'СЕТ СН'!$F$23</f>
        <v>-76.172359159999985</v>
      </c>
      <c r="U367" s="37">
        <f>SUMIFS(СВЦЭМ!$K$34:$K$777,СВЦЭМ!$A$34:$A$777,$A367,СВЦЭМ!$B$34:$B$777,U$366)+'СЕТ СН'!$F$13-'СЕТ СН'!$F$23</f>
        <v>-75.752743020000025</v>
      </c>
      <c r="V367" s="37">
        <f>SUMIFS(СВЦЭМ!$K$34:$K$777,СВЦЭМ!$A$34:$A$777,$A367,СВЦЭМ!$B$34:$B$777,V$366)+'СЕТ СН'!$F$13-'СЕТ СН'!$F$23</f>
        <v>-72.334425679999981</v>
      </c>
      <c r="W367" s="37">
        <f>SUMIFS(СВЦЭМ!$K$34:$K$777,СВЦЭМ!$A$34:$A$777,$A367,СВЦЭМ!$B$34:$B$777,W$366)+'СЕТ СН'!$F$13-'СЕТ СН'!$F$23</f>
        <v>-73.03141703</v>
      </c>
      <c r="X367" s="37">
        <f>SUMIFS(СВЦЭМ!$K$34:$K$777,СВЦЭМ!$A$34:$A$777,$A367,СВЦЭМ!$B$34:$B$777,X$366)+'СЕТ СН'!$F$13-'СЕТ СН'!$F$23</f>
        <v>-72.616376220000006</v>
      </c>
      <c r="Y367" s="37">
        <f>SUMIFS(СВЦЭМ!$K$34:$K$777,СВЦЭМ!$A$34:$A$777,$A367,СВЦЭМ!$B$34:$B$777,Y$366)+'СЕТ СН'!$F$13-'СЕТ СН'!$F$23</f>
        <v>-47.980324389999964</v>
      </c>
      <c r="AA367" s="46"/>
    </row>
    <row r="368" spans="1:27" ht="15.75" x14ac:dyDescent="0.2">
      <c r="A368" s="36">
        <f>A367+1</f>
        <v>42737</v>
      </c>
      <c r="B368" s="37">
        <f>SUMIFS(СВЦЭМ!$K$34:$K$777,СВЦЭМ!$A$34:$A$777,$A368,СВЦЭМ!$B$34:$B$777,B$366)+'СЕТ СН'!$F$13-'СЕТ СН'!$F$23</f>
        <v>-18.09410625999999</v>
      </c>
      <c r="C368" s="37">
        <f>SUMIFS(СВЦЭМ!$K$34:$K$777,СВЦЭМ!$A$34:$A$777,$A368,СВЦЭМ!$B$34:$B$777,C$366)+'СЕТ СН'!$F$13-'СЕТ СН'!$F$23</f>
        <v>4.2328341600000385</v>
      </c>
      <c r="D368" s="37">
        <f>SUMIFS(СВЦЭМ!$K$34:$K$777,СВЦЭМ!$A$34:$A$777,$A368,СВЦЭМ!$B$34:$B$777,D$366)+'СЕТ СН'!$F$13-'СЕТ СН'!$F$23</f>
        <v>16.679124590000015</v>
      </c>
      <c r="E368" s="37">
        <f>SUMIFS(СВЦЭМ!$K$34:$K$777,СВЦЭМ!$A$34:$A$777,$A368,СВЦЭМ!$B$34:$B$777,E$366)+'СЕТ СН'!$F$13-'СЕТ СН'!$F$23</f>
        <v>24.219887090000043</v>
      </c>
      <c r="F368" s="37">
        <f>SUMIFS(СВЦЭМ!$K$34:$K$777,СВЦЭМ!$A$34:$A$777,$A368,СВЦЭМ!$B$34:$B$777,F$366)+'СЕТ СН'!$F$13-'СЕТ СН'!$F$23</f>
        <v>26.430418789999976</v>
      </c>
      <c r="G368" s="37">
        <f>SUMIFS(СВЦЭМ!$K$34:$K$777,СВЦЭМ!$A$34:$A$777,$A368,СВЦЭМ!$B$34:$B$777,G$366)+'СЕТ СН'!$F$13-'СЕТ СН'!$F$23</f>
        <v>25.490109889999985</v>
      </c>
      <c r="H368" s="37">
        <f>SUMIFS(СВЦЭМ!$K$34:$K$777,СВЦЭМ!$A$34:$A$777,$A368,СВЦЭМ!$B$34:$B$777,H$366)+'СЕТ СН'!$F$13-'СЕТ СН'!$F$23</f>
        <v>19.204614809999953</v>
      </c>
      <c r="I368" s="37">
        <f>SUMIFS(СВЦЭМ!$K$34:$K$777,СВЦЭМ!$A$34:$A$777,$A368,СВЦЭМ!$B$34:$B$777,I$366)+'СЕТ СН'!$F$13-'СЕТ СН'!$F$23</f>
        <v>-2.7260540300000002</v>
      </c>
      <c r="J368" s="37">
        <f>SUMIFS(СВЦЭМ!$K$34:$K$777,СВЦЭМ!$A$34:$A$777,$A368,СВЦЭМ!$B$34:$B$777,J$366)+'СЕТ СН'!$F$13-'СЕТ СН'!$F$23</f>
        <v>-45.331033820000016</v>
      </c>
      <c r="K368" s="37">
        <f>SUMIFS(СВЦЭМ!$K$34:$K$777,СВЦЭМ!$A$34:$A$777,$A368,СВЦЭМ!$B$34:$B$777,K$366)+'СЕТ СН'!$F$13-'СЕТ СН'!$F$23</f>
        <v>-69.206302520000008</v>
      </c>
      <c r="L368" s="37">
        <f>SUMIFS(СВЦЭМ!$K$34:$K$777,СВЦЭМ!$A$34:$A$777,$A368,СВЦЭМ!$B$34:$B$777,L$366)+'СЕТ СН'!$F$13-'СЕТ СН'!$F$23</f>
        <v>-67.741707140000017</v>
      </c>
      <c r="M368" s="37">
        <f>SUMIFS(СВЦЭМ!$K$34:$K$777,СВЦЭМ!$A$34:$A$777,$A368,СВЦЭМ!$B$34:$B$777,M$366)+'СЕТ СН'!$F$13-'СЕТ СН'!$F$23</f>
        <v>-68.398510999999985</v>
      </c>
      <c r="N368" s="37">
        <f>SUMIFS(СВЦЭМ!$K$34:$K$777,СВЦЭМ!$A$34:$A$777,$A368,СВЦЭМ!$B$34:$B$777,N$366)+'СЕТ СН'!$F$13-'СЕТ СН'!$F$23</f>
        <v>-71.646897389999992</v>
      </c>
      <c r="O368" s="37">
        <f>SUMIFS(СВЦЭМ!$K$34:$K$777,СВЦЭМ!$A$34:$A$777,$A368,СВЦЭМ!$B$34:$B$777,O$366)+'СЕТ СН'!$F$13-'СЕТ СН'!$F$23</f>
        <v>-73.822005479999973</v>
      </c>
      <c r="P368" s="37">
        <f>SUMIFS(СВЦЭМ!$K$34:$K$777,СВЦЭМ!$A$34:$A$777,$A368,СВЦЭМ!$B$34:$B$777,P$366)+'СЕТ СН'!$F$13-'СЕТ СН'!$F$23</f>
        <v>-70.798194990000013</v>
      </c>
      <c r="Q368" s="37">
        <f>SUMIFS(СВЦЭМ!$K$34:$K$777,СВЦЭМ!$A$34:$A$777,$A368,СВЦЭМ!$B$34:$B$777,Q$366)+'СЕТ СН'!$F$13-'СЕТ СН'!$F$23</f>
        <v>-62.009246480000002</v>
      </c>
      <c r="R368" s="37">
        <f>SUMIFS(СВЦЭМ!$K$34:$K$777,СВЦЭМ!$A$34:$A$777,$A368,СВЦЭМ!$B$34:$B$777,R$366)+'СЕТ СН'!$F$13-'СЕТ СН'!$F$23</f>
        <v>-68.870326550000016</v>
      </c>
      <c r="S368" s="37">
        <f>SUMIFS(СВЦЭМ!$K$34:$K$777,СВЦЭМ!$A$34:$A$777,$A368,СВЦЭМ!$B$34:$B$777,S$366)+'СЕТ СН'!$F$13-'СЕТ СН'!$F$23</f>
        <v>-72.750269870000011</v>
      </c>
      <c r="T368" s="37">
        <f>SUMIFS(СВЦЭМ!$K$34:$K$777,СВЦЭМ!$A$34:$A$777,$A368,СВЦЭМ!$B$34:$B$777,T$366)+'СЕТ СН'!$F$13-'СЕТ СН'!$F$23</f>
        <v>-70.28502315999998</v>
      </c>
      <c r="U368" s="37">
        <f>SUMIFS(СВЦЭМ!$K$34:$K$777,СВЦЭМ!$A$34:$A$777,$A368,СВЦЭМ!$B$34:$B$777,U$366)+'СЕТ СН'!$F$13-'СЕТ СН'!$F$23</f>
        <v>-68.76329389</v>
      </c>
      <c r="V368" s="37">
        <f>SUMIFS(СВЦЭМ!$K$34:$K$777,СВЦЭМ!$A$34:$A$777,$A368,СВЦЭМ!$B$34:$B$777,V$366)+'СЕТ СН'!$F$13-'СЕТ СН'!$F$23</f>
        <v>-67.249058260000027</v>
      </c>
      <c r="W368" s="37">
        <f>SUMIFS(СВЦЭМ!$K$34:$K$777,СВЦЭМ!$A$34:$A$777,$A368,СВЦЭМ!$B$34:$B$777,W$366)+'СЕТ СН'!$F$13-'СЕТ СН'!$F$23</f>
        <v>-68.71909101</v>
      </c>
      <c r="X368" s="37">
        <f>SUMIFS(СВЦЭМ!$K$34:$K$777,СВЦЭМ!$A$34:$A$777,$A368,СВЦЭМ!$B$34:$B$777,X$366)+'СЕТ СН'!$F$13-'СЕТ СН'!$F$23</f>
        <v>-68.00435607999998</v>
      </c>
      <c r="Y368" s="37">
        <f>SUMIFS(СВЦЭМ!$K$34:$K$777,СВЦЭМ!$A$34:$A$777,$A368,СВЦЭМ!$B$34:$B$777,Y$366)+'СЕТ СН'!$F$13-'СЕТ СН'!$F$23</f>
        <v>-45.607823000000053</v>
      </c>
    </row>
    <row r="369" spans="1:25" ht="15.75" x14ac:dyDescent="0.2">
      <c r="A369" s="36">
        <f t="shared" ref="A369:A397" si="10">A368+1</f>
        <v>42738</v>
      </c>
      <c r="B369" s="37">
        <f>SUMIFS(СВЦЭМ!$K$34:$K$777,СВЦЭМ!$A$34:$A$777,$A369,СВЦЭМ!$B$34:$B$777,B$366)+'СЕТ СН'!$F$13-'СЕТ СН'!$F$23</f>
        <v>2.4127513399999998</v>
      </c>
      <c r="C369" s="37">
        <f>SUMIFS(СВЦЭМ!$K$34:$K$777,СВЦЭМ!$A$34:$A$777,$A369,СВЦЭМ!$B$34:$B$777,C$366)+'СЕТ СН'!$F$13-'СЕТ СН'!$F$23</f>
        <v>24.416819909999958</v>
      </c>
      <c r="D369" s="37">
        <f>SUMIFS(СВЦЭМ!$K$34:$K$777,СВЦЭМ!$A$34:$A$777,$A369,СВЦЭМ!$B$34:$B$777,D$366)+'СЕТ СН'!$F$13-'СЕТ СН'!$F$23</f>
        <v>38.914989149999997</v>
      </c>
      <c r="E369" s="37">
        <f>SUMIFS(СВЦЭМ!$K$34:$K$777,СВЦЭМ!$A$34:$A$777,$A369,СВЦЭМ!$B$34:$B$777,E$366)+'СЕТ СН'!$F$13-'СЕТ СН'!$F$23</f>
        <v>46.824597120000021</v>
      </c>
      <c r="F369" s="37">
        <f>SUMIFS(СВЦЭМ!$K$34:$K$777,СВЦЭМ!$A$34:$A$777,$A369,СВЦЭМ!$B$34:$B$777,F$366)+'СЕТ СН'!$F$13-'СЕТ СН'!$F$23</f>
        <v>45.698168340000052</v>
      </c>
      <c r="G369" s="37">
        <f>SUMIFS(СВЦЭМ!$K$34:$K$777,СВЦЭМ!$A$34:$A$777,$A369,СВЦЭМ!$B$34:$B$777,G$366)+'СЕТ СН'!$F$13-'СЕТ СН'!$F$23</f>
        <v>41.983462130000021</v>
      </c>
      <c r="H369" s="37">
        <f>SUMIFS(СВЦЭМ!$K$34:$K$777,СВЦЭМ!$A$34:$A$777,$A369,СВЦЭМ!$B$34:$B$777,H$366)+'СЕТ СН'!$F$13-'СЕТ СН'!$F$23</f>
        <v>34.829879819999974</v>
      </c>
      <c r="I369" s="37">
        <f>SUMIFS(СВЦЭМ!$K$34:$K$777,СВЦЭМ!$A$34:$A$777,$A369,СВЦЭМ!$B$34:$B$777,I$366)+'СЕТ СН'!$F$13-'СЕТ СН'!$F$23</f>
        <v>17.682621020000056</v>
      </c>
      <c r="J369" s="37">
        <f>SUMIFS(СВЦЭМ!$K$34:$K$777,СВЦЭМ!$A$34:$A$777,$A369,СВЦЭМ!$B$34:$B$777,J$366)+'СЕТ СН'!$F$13-'СЕТ СН'!$F$23</f>
        <v>-17.62441210999998</v>
      </c>
      <c r="K369" s="37">
        <f>SUMIFS(СВЦЭМ!$K$34:$K$777,СВЦЭМ!$A$34:$A$777,$A369,СВЦЭМ!$B$34:$B$777,K$366)+'СЕТ СН'!$F$13-'СЕТ СН'!$F$23</f>
        <v>-37.171398700000054</v>
      </c>
      <c r="L369" s="37">
        <f>SUMIFS(СВЦЭМ!$K$34:$K$777,СВЦЭМ!$A$34:$A$777,$A369,СВЦЭМ!$B$34:$B$777,L$366)+'СЕТ СН'!$F$13-'СЕТ СН'!$F$23</f>
        <v>-42.180977129999974</v>
      </c>
      <c r="M369" s="37">
        <f>SUMIFS(СВЦЭМ!$K$34:$K$777,СВЦЭМ!$A$34:$A$777,$A369,СВЦЭМ!$B$34:$B$777,M$366)+'СЕТ СН'!$F$13-'СЕТ СН'!$F$23</f>
        <v>-52.028341400000045</v>
      </c>
      <c r="N369" s="37">
        <f>SUMIFS(СВЦЭМ!$K$34:$K$777,СВЦЭМ!$A$34:$A$777,$A369,СВЦЭМ!$B$34:$B$777,N$366)+'СЕТ СН'!$F$13-'СЕТ СН'!$F$23</f>
        <v>-56.284726810000052</v>
      </c>
      <c r="O369" s="37">
        <f>SUMIFS(СВЦЭМ!$K$34:$K$777,СВЦЭМ!$A$34:$A$777,$A369,СВЦЭМ!$B$34:$B$777,O$366)+'СЕТ СН'!$F$13-'СЕТ СН'!$F$23</f>
        <v>-57.40881631000002</v>
      </c>
      <c r="P369" s="37">
        <f>SUMIFS(СВЦЭМ!$K$34:$K$777,СВЦЭМ!$A$34:$A$777,$A369,СВЦЭМ!$B$34:$B$777,P$366)+'СЕТ СН'!$F$13-'СЕТ СН'!$F$23</f>
        <v>-58.141693740000051</v>
      </c>
      <c r="Q369" s="37">
        <f>SUMIFS(СВЦЭМ!$K$34:$K$777,СВЦЭМ!$A$34:$A$777,$A369,СВЦЭМ!$B$34:$B$777,Q$366)+'СЕТ СН'!$F$13-'СЕТ СН'!$F$23</f>
        <v>-59.753811130000031</v>
      </c>
      <c r="R369" s="37">
        <f>SUMIFS(СВЦЭМ!$K$34:$K$777,СВЦЭМ!$A$34:$A$777,$A369,СВЦЭМ!$B$34:$B$777,R$366)+'СЕТ СН'!$F$13-'СЕТ СН'!$F$23</f>
        <v>-59.386431990000005</v>
      </c>
      <c r="S369" s="37">
        <f>SUMIFS(СВЦЭМ!$K$34:$K$777,СВЦЭМ!$A$34:$A$777,$A369,СВЦЭМ!$B$34:$B$777,S$366)+'СЕТ СН'!$F$13-'СЕТ СН'!$F$23</f>
        <v>-59.296103850000009</v>
      </c>
      <c r="T369" s="37">
        <f>SUMIFS(СВЦЭМ!$K$34:$K$777,СВЦЭМ!$A$34:$A$777,$A369,СВЦЭМ!$B$34:$B$777,T$366)+'СЕТ СН'!$F$13-'СЕТ СН'!$F$23</f>
        <v>-55.463805109999953</v>
      </c>
      <c r="U369" s="37">
        <f>SUMIFS(СВЦЭМ!$K$34:$K$777,СВЦЭМ!$A$34:$A$777,$A369,СВЦЭМ!$B$34:$B$777,U$366)+'СЕТ СН'!$F$13-'СЕТ СН'!$F$23</f>
        <v>-55.649686559999964</v>
      </c>
      <c r="V369" s="37">
        <f>SUMIFS(СВЦЭМ!$K$34:$K$777,СВЦЭМ!$A$34:$A$777,$A369,СВЦЭМ!$B$34:$B$777,V$366)+'СЕТ СН'!$F$13-'СЕТ СН'!$F$23</f>
        <v>-55.490889189999962</v>
      </c>
      <c r="W369" s="37">
        <f>SUMIFS(СВЦЭМ!$K$34:$K$777,СВЦЭМ!$A$34:$A$777,$A369,СВЦЭМ!$B$34:$B$777,W$366)+'СЕТ СН'!$F$13-'СЕТ СН'!$F$23</f>
        <v>-56.758019539999964</v>
      </c>
      <c r="X369" s="37">
        <f>SUMIFS(СВЦЭМ!$K$34:$K$777,СВЦЭМ!$A$34:$A$777,$A369,СВЦЭМ!$B$34:$B$777,X$366)+'СЕТ СН'!$F$13-'СЕТ СН'!$F$23</f>
        <v>-57.588070259999995</v>
      </c>
      <c r="Y369" s="37">
        <f>SUMIFS(СВЦЭМ!$K$34:$K$777,СВЦЭМ!$A$34:$A$777,$A369,СВЦЭМ!$B$34:$B$777,Y$366)+'СЕТ СН'!$F$13-'СЕТ СН'!$F$23</f>
        <v>-33.549769050000009</v>
      </c>
    </row>
    <row r="370" spans="1:25" ht="15.75" x14ac:dyDescent="0.2">
      <c r="A370" s="36">
        <f t="shared" si="10"/>
        <v>42739</v>
      </c>
      <c r="B370" s="37">
        <f>SUMIFS(СВЦЭМ!$K$34:$K$777,СВЦЭМ!$A$34:$A$777,$A370,СВЦЭМ!$B$34:$B$777,B$366)+'СЕТ СН'!$F$13-'СЕТ СН'!$F$23</f>
        <v>-26.965108959999952</v>
      </c>
      <c r="C370" s="37">
        <f>SUMIFS(СВЦЭМ!$K$34:$K$777,СВЦЭМ!$A$34:$A$777,$A370,СВЦЭМ!$B$34:$B$777,C$366)+'СЕТ СН'!$F$13-'СЕТ СН'!$F$23</f>
        <v>-0.51968873999999232</v>
      </c>
      <c r="D370" s="37">
        <f>SUMIFS(СВЦЭМ!$K$34:$K$777,СВЦЭМ!$A$34:$A$777,$A370,СВЦЭМ!$B$34:$B$777,D$366)+'СЕТ СН'!$F$13-'СЕТ СН'!$F$23</f>
        <v>13.386115750000044</v>
      </c>
      <c r="E370" s="37">
        <f>SUMIFS(СВЦЭМ!$K$34:$K$777,СВЦЭМ!$A$34:$A$777,$A370,СВЦЭМ!$B$34:$B$777,E$366)+'СЕТ СН'!$F$13-'СЕТ СН'!$F$23</f>
        <v>22.876644370000008</v>
      </c>
      <c r="F370" s="37">
        <f>SUMIFS(СВЦЭМ!$K$34:$K$777,СВЦЭМ!$A$34:$A$777,$A370,СВЦЭМ!$B$34:$B$777,F$366)+'СЕТ СН'!$F$13-'СЕТ СН'!$F$23</f>
        <v>25.192370729999993</v>
      </c>
      <c r="G370" s="37">
        <f>SUMIFS(СВЦЭМ!$K$34:$K$777,СВЦЭМ!$A$34:$A$777,$A370,СВЦЭМ!$B$34:$B$777,G$366)+'СЕТ СН'!$F$13-'СЕТ СН'!$F$23</f>
        <v>22.079508560000022</v>
      </c>
      <c r="H370" s="37">
        <f>SUMIFS(СВЦЭМ!$K$34:$K$777,СВЦЭМ!$A$34:$A$777,$A370,СВЦЭМ!$B$34:$B$777,H$366)+'СЕТ СН'!$F$13-'СЕТ СН'!$F$23</f>
        <v>8.5916657200000373</v>
      </c>
      <c r="I370" s="37">
        <f>SUMIFS(СВЦЭМ!$K$34:$K$777,СВЦЭМ!$A$34:$A$777,$A370,СВЦЭМ!$B$34:$B$777,I$366)+'СЕТ СН'!$F$13-'СЕТ СН'!$F$23</f>
        <v>-17.333330449999949</v>
      </c>
      <c r="J370" s="37">
        <f>SUMIFS(СВЦЭМ!$K$34:$K$777,СВЦЭМ!$A$34:$A$777,$A370,СВЦЭМ!$B$34:$B$777,J$366)+'СЕТ СН'!$F$13-'СЕТ СН'!$F$23</f>
        <v>-63.455657549999955</v>
      </c>
      <c r="K370" s="37">
        <f>SUMIFS(СВЦЭМ!$K$34:$K$777,СВЦЭМ!$A$34:$A$777,$A370,СВЦЭМ!$B$34:$B$777,K$366)+'СЕТ СН'!$F$13-'СЕТ СН'!$F$23</f>
        <v>-64.552645200000029</v>
      </c>
      <c r="L370" s="37">
        <f>SUMIFS(СВЦЭМ!$K$34:$K$777,СВЦЭМ!$A$34:$A$777,$A370,СВЦЭМ!$B$34:$B$777,L$366)+'СЕТ СН'!$F$13-'СЕТ СН'!$F$23</f>
        <v>-61.471392140000034</v>
      </c>
      <c r="M370" s="37">
        <f>SUMIFS(СВЦЭМ!$K$34:$K$777,СВЦЭМ!$A$34:$A$777,$A370,СВЦЭМ!$B$34:$B$777,M$366)+'СЕТ СН'!$F$13-'СЕТ СН'!$F$23</f>
        <v>-63.825612999999976</v>
      </c>
      <c r="N370" s="37">
        <f>SUMIFS(СВЦЭМ!$K$34:$K$777,СВЦЭМ!$A$34:$A$777,$A370,СВЦЭМ!$B$34:$B$777,N$366)+'СЕТ СН'!$F$13-'СЕТ СН'!$F$23</f>
        <v>-68.71536261</v>
      </c>
      <c r="O370" s="37">
        <f>SUMIFS(СВЦЭМ!$K$34:$K$777,СВЦЭМ!$A$34:$A$777,$A370,СВЦЭМ!$B$34:$B$777,O$366)+'СЕТ СН'!$F$13-'СЕТ СН'!$F$23</f>
        <v>-66.410649440000043</v>
      </c>
      <c r="P370" s="37">
        <f>SUMIFS(СВЦЭМ!$K$34:$K$777,СВЦЭМ!$A$34:$A$777,$A370,СВЦЭМ!$B$34:$B$777,P$366)+'СЕТ СН'!$F$13-'СЕТ СН'!$F$23</f>
        <v>-67.521957040000018</v>
      </c>
      <c r="Q370" s="37">
        <f>SUMIFS(СВЦЭМ!$K$34:$K$777,СВЦЭМ!$A$34:$A$777,$A370,СВЦЭМ!$B$34:$B$777,Q$366)+'СЕТ СН'!$F$13-'СЕТ СН'!$F$23</f>
        <v>-69.204349239999999</v>
      </c>
      <c r="R370" s="37">
        <f>SUMIFS(СВЦЭМ!$K$34:$K$777,СВЦЭМ!$A$34:$A$777,$A370,СВЦЭМ!$B$34:$B$777,R$366)+'СЕТ СН'!$F$13-'СЕТ СН'!$F$23</f>
        <v>-69.088759770000024</v>
      </c>
      <c r="S370" s="37">
        <f>SUMIFS(СВЦЭМ!$K$34:$K$777,СВЦЭМ!$A$34:$A$777,$A370,СВЦЭМ!$B$34:$B$777,S$366)+'СЕТ СН'!$F$13-'СЕТ СН'!$F$23</f>
        <v>-67.45966138</v>
      </c>
      <c r="T370" s="37">
        <f>SUMIFS(СВЦЭМ!$K$34:$K$777,СВЦЭМ!$A$34:$A$777,$A370,СВЦЭМ!$B$34:$B$777,T$366)+'СЕТ СН'!$F$13-'СЕТ СН'!$F$23</f>
        <v>-63.524593399999958</v>
      </c>
      <c r="U370" s="37">
        <f>SUMIFS(СВЦЭМ!$K$34:$K$777,СВЦЭМ!$A$34:$A$777,$A370,СВЦЭМ!$B$34:$B$777,U$366)+'СЕТ СН'!$F$13-'СЕТ СН'!$F$23</f>
        <v>-63.74610045999998</v>
      </c>
      <c r="V370" s="37">
        <f>SUMIFS(СВЦЭМ!$K$34:$K$777,СВЦЭМ!$A$34:$A$777,$A370,СВЦЭМ!$B$34:$B$777,V$366)+'СЕТ СН'!$F$13-'СЕТ СН'!$F$23</f>
        <v>-63.755534190000049</v>
      </c>
      <c r="W370" s="37">
        <f>SUMIFS(СВЦЭМ!$K$34:$K$777,СВЦЭМ!$A$34:$A$777,$A370,СВЦЭМ!$B$34:$B$777,W$366)+'СЕТ СН'!$F$13-'СЕТ СН'!$F$23</f>
        <v>-65.888833760000011</v>
      </c>
      <c r="X370" s="37">
        <f>SUMIFS(СВЦЭМ!$K$34:$K$777,СВЦЭМ!$A$34:$A$777,$A370,СВЦЭМ!$B$34:$B$777,X$366)+'СЕТ СН'!$F$13-'СЕТ СН'!$F$23</f>
        <v>-66.969218780000006</v>
      </c>
      <c r="Y370" s="37">
        <f>SUMIFS(СВЦЭМ!$K$34:$K$777,СВЦЭМ!$A$34:$A$777,$A370,СВЦЭМ!$B$34:$B$777,Y$366)+'СЕТ СН'!$F$13-'СЕТ СН'!$F$23</f>
        <v>-47.092920670000012</v>
      </c>
    </row>
    <row r="371" spans="1:25" ht="15.75" x14ac:dyDescent="0.2">
      <c r="A371" s="36">
        <f t="shared" si="10"/>
        <v>42740</v>
      </c>
      <c r="B371" s="37">
        <f>SUMIFS(СВЦЭМ!$K$34:$K$777,СВЦЭМ!$A$34:$A$777,$A371,СВЦЭМ!$B$34:$B$777,B$366)+'СЕТ СН'!$F$13-'СЕТ СН'!$F$23</f>
        <v>-15.204324960000008</v>
      </c>
      <c r="C371" s="37">
        <f>SUMIFS(СВЦЭМ!$K$34:$K$777,СВЦЭМ!$A$34:$A$777,$A371,СВЦЭМ!$B$34:$B$777,C$366)+'СЕТ СН'!$F$13-'СЕТ СН'!$F$23</f>
        <v>8.3289813500000491</v>
      </c>
      <c r="D371" s="37">
        <f>SUMIFS(СВЦЭМ!$K$34:$K$777,СВЦЭМ!$A$34:$A$777,$A371,СВЦЭМ!$B$34:$B$777,D$366)+'СЕТ СН'!$F$13-'СЕТ СН'!$F$23</f>
        <v>27.111811490000036</v>
      </c>
      <c r="E371" s="37">
        <f>SUMIFS(СВЦЭМ!$K$34:$K$777,СВЦЭМ!$A$34:$A$777,$A371,СВЦЭМ!$B$34:$B$777,E$366)+'СЕТ СН'!$F$13-'СЕТ СН'!$F$23</f>
        <v>33.457919899999979</v>
      </c>
      <c r="F371" s="37">
        <f>SUMIFS(СВЦЭМ!$K$34:$K$777,СВЦЭМ!$A$34:$A$777,$A371,СВЦЭМ!$B$34:$B$777,F$366)+'СЕТ СН'!$F$13-'СЕТ СН'!$F$23</f>
        <v>34.403853469999945</v>
      </c>
      <c r="G371" s="37">
        <f>SUMIFS(СВЦЭМ!$K$34:$K$777,СВЦЭМ!$A$34:$A$777,$A371,СВЦЭМ!$B$34:$B$777,G$366)+'СЕТ СН'!$F$13-'СЕТ СН'!$F$23</f>
        <v>33.306392230000029</v>
      </c>
      <c r="H371" s="37">
        <f>SUMIFS(СВЦЭМ!$K$34:$K$777,СВЦЭМ!$A$34:$A$777,$A371,СВЦЭМ!$B$34:$B$777,H$366)+'СЕТ СН'!$F$13-'СЕТ СН'!$F$23</f>
        <v>19.13106885000002</v>
      </c>
      <c r="I371" s="37">
        <f>SUMIFS(СВЦЭМ!$K$34:$K$777,СВЦЭМ!$A$34:$A$777,$A371,СВЦЭМ!$B$34:$B$777,I$366)+'СЕТ СН'!$F$13-'СЕТ СН'!$F$23</f>
        <v>-10.919110120000028</v>
      </c>
      <c r="J371" s="37">
        <f>SUMIFS(СВЦЭМ!$K$34:$K$777,СВЦЭМ!$A$34:$A$777,$A371,СВЦЭМ!$B$34:$B$777,J$366)+'СЕТ СН'!$F$13-'СЕТ СН'!$F$23</f>
        <v>-56.049185719999969</v>
      </c>
      <c r="K371" s="37">
        <f>SUMIFS(СВЦЭМ!$K$34:$K$777,СВЦЭМ!$A$34:$A$777,$A371,СВЦЭМ!$B$34:$B$777,K$366)+'СЕТ СН'!$F$13-'СЕТ СН'!$F$23</f>
        <v>-65.426800790000016</v>
      </c>
      <c r="L371" s="37">
        <f>SUMIFS(СВЦЭМ!$K$34:$K$777,СВЦЭМ!$A$34:$A$777,$A371,СВЦЭМ!$B$34:$B$777,L$366)+'СЕТ СН'!$F$13-'СЕТ СН'!$F$23</f>
        <v>-60.097779149999951</v>
      </c>
      <c r="M371" s="37">
        <f>SUMIFS(СВЦЭМ!$K$34:$K$777,СВЦЭМ!$A$34:$A$777,$A371,СВЦЭМ!$B$34:$B$777,M$366)+'СЕТ СН'!$F$13-'СЕТ СН'!$F$23</f>
        <v>-62.028700680000043</v>
      </c>
      <c r="N371" s="37">
        <f>SUMIFS(СВЦЭМ!$K$34:$K$777,СВЦЭМ!$A$34:$A$777,$A371,СВЦЭМ!$B$34:$B$777,N$366)+'СЕТ СН'!$F$13-'СЕТ СН'!$F$23</f>
        <v>-67.338192779999986</v>
      </c>
      <c r="O371" s="37">
        <f>SUMIFS(СВЦЭМ!$K$34:$K$777,СВЦЭМ!$A$34:$A$777,$A371,СВЦЭМ!$B$34:$B$777,O$366)+'СЕТ СН'!$F$13-'СЕТ СН'!$F$23</f>
        <v>-67.477193909999983</v>
      </c>
      <c r="P371" s="37">
        <f>SUMIFS(СВЦЭМ!$K$34:$K$777,СВЦЭМ!$A$34:$A$777,$A371,СВЦЭМ!$B$34:$B$777,P$366)+'СЕТ СН'!$F$13-'СЕТ СН'!$F$23</f>
        <v>-66.865137950000019</v>
      </c>
      <c r="Q371" s="37">
        <f>SUMIFS(СВЦЭМ!$K$34:$K$777,СВЦЭМ!$A$34:$A$777,$A371,СВЦЭМ!$B$34:$B$777,Q$366)+'СЕТ СН'!$F$13-'СЕТ СН'!$F$23</f>
        <v>-69.419556569999997</v>
      </c>
      <c r="R371" s="37">
        <f>SUMIFS(СВЦЭМ!$K$34:$K$777,СВЦЭМ!$A$34:$A$777,$A371,СВЦЭМ!$B$34:$B$777,R$366)+'СЕТ СН'!$F$13-'СЕТ СН'!$F$23</f>
        <v>-69.684431490000009</v>
      </c>
      <c r="S371" s="37">
        <f>SUMIFS(СВЦЭМ!$K$34:$K$777,СВЦЭМ!$A$34:$A$777,$A371,СВЦЭМ!$B$34:$B$777,S$366)+'СЕТ СН'!$F$13-'СЕТ СН'!$F$23</f>
        <v>-67.771410039999978</v>
      </c>
      <c r="T371" s="37">
        <f>SUMIFS(СВЦЭМ!$K$34:$K$777,СВЦЭМ!$A$34:$A$777,$A371,СВЦЭМ!$B$34:$B$777,T$366)+'СЕТ СН'!$F$13-'СЕТ СН'!$F$23</f>
        <v>-63.243054649999976</v>
      </c>
      <c r="U371" s="37">
        <f>SUMIFS(СВЦЭМ!$K$34:$K$777,СВЦЭМ!$A$34:$A$777,$A371,СВЦЭМ!$B$34:$B$777,U$366)+'СЕТ СН'!$F$13-'СЕТ СН'!$F$23</f>
        <v>-64.590394800000013</v>
      </c>
      <c r="V371" s="37">
        <f>SUMIFS(СВЦЭМ!$K$34:$K$777,СВЦЭМ!$A$34:$A$777,$A371,СВЦЭМ!$B$34:$B$777,V$366)+'СЕТ СН'!$F$13-'СЕТ СН'!$F$23</f>
        <v>-64.026600460000054</v>
      </c>
      <c r="W371" s="37">
        <f>SUMIFS(СВЦЭМ!$K$34:$K$777,СВЦЭМ!$A$34:$A$777,$A371,СВЦЭМ!$B$34:$B$777,W$366)+'СЕТ СН'!$F$13-'СЕТ СН'!$F$23</f>
        <v>-66.871104409999987</v>
      </c>
      <c r="X371" s="37">
        <f>SUMIFS(СВЦЭМ!$K$34:$K$777,СВЦЭМ!$A$34:$A$777,$A371,СВЦЭМ!$B$34:$B$777,X$366)+'СЕТ СН'!$F$13-'СЕТ СН'!$F$23</f>
        <v>-67.745484009999984</v>
      </c>
      <c r="Y371" s="37">
        <f>SUMIFS(СВЦЭМ!$K$34:$K$777,СВЦЭМ!$A$34:$A$777,$A371,СВЦЭМ!$B$34:$B$777,Y$366)+'СЕТ СН'!$F$13-'СЕТ СН'!$F$23</f>
        <v>-42.578017550000027</v>
      </c>
    </row>
    <row r="372" spans="1:25" ht="15.75" x14ac:dyDescent="0.2">
      <c r="A372" s="36">
        <f t="shared" si="10"/>
        <v>42741</v>
      </c>
      <c r="B372" s="37">
        <f>SUMIFS(СВЦЭМ!$K$34:$K$777,СВЦЭМ!$A$34:$A$777,$A372,СВЦЭМ!$B$34:$B$777,B$366)+'СЕТ СН'!$F$13-'СЕТ СН'!$F$23</f>
        <v>-21.315801240000042</v>
      </c>
      <c r="C372" s="37">
        <f>SUMIFS(СВЦЭМ!$K$34:$K$777,СВЦЭМ!$A$34:$A$777,$A372,СВЦЭМ!$B$34:$B$777,C$366)+'СЕТ СН'!$F$13-'СЕТ СН'!$F$23</f>
        <v>2.2324326200000542</v>
      </c>
      <c r="D372" s="37">
        <f>SUMIFS(СВЦЭМ!$K$34:$K$777,СВЦЭМ!$A$34:$A$777,$A372,СВЦЭМ!$B$34:$B$777,D$366)+'СЕТ СН'!$F$13-'СЕТ СН'!$F$23</f>
        <v>17.383834470000011</v>
      </c>
      <c r="E372" s="37">
        <f>SUMIFS(СВЦЭМ!$K$34:$K$777,СВЦЭМ!$A$34:$A$777,$A372,СВЦЭМ!$B$34:$B$777,E$366)+'СЕТ СН'!$F$13-'СЕТ СН'!$F$23</f>
        <v>25.241019550000033</v>
      </c>
      <c r="F372" s="37">
        <f>SUMIFS(СВЦЭМ!$K$34:$K$777,СВЦЭМ!$A$34:$A$777,$A372,СВЦЭМ!$B$34:$B$777,F$366)+'СЕТ СН'!$F$13-'СЕТ СН'!$F$23</f>
        <v>26.062156100000038</v>
      </c>
      <c r="G372" s="37">
        <f>SUMIFS(СВЦЭМ!$K$34:$K$777,СВЦЭМ!$A$34:$A$777,$A372,СВЦЭМ!$B$34:$B$777,G$366)+'СЕТ СН'!$F$13-'СЕТ СН'!$F$23</f>
        <v>25.660548289999952</v>
      </c>
      <c r="H372" s="37">
        <f>SUMIFS(СВЦЭМ!$K$34:$K$777,СВЦЭМ!$A$34:$A$777,$A372,СВЦЭМ!$B$34:$B$777,H$366)+'СЕТ СН'!$F$13-'СЕТ СН'!$F$23</f>
        <v>10.404672570000002</v>
      </c>
      <c r="I372" s="37">
        <f>SUMIFS(СВЦЭМ!$K$34:$K$777,СВЦЭМ!$A$34:$A$777,$A372,СВЦЭМ!$B$34:$B$777,I$366)+'СЕТ СН'!$F$13-'СЕТ СН'!$F$23</f>
        <v>-15.615734549999956</v>
      </c>
      <c r="J372" s="37">
        <f>SUMIFS(СВЦЭМ!$K$34:$K$777,СВЦЭМ!$A$34:$A$777,$A372,СВЦЭМ!$B$34:$B$777,J$366)+'СЕТ СН'!$F$13-'СЕТ СН'!$F$23</f>
        <v>-59.520073929999967</v>
      </c>
      <c r="K372" s="37">
        <f>SUMIFS(СВЦЭМ!$K$34:$K$777,СВЦЭМ!$A$34:$A$777,$A372,СВЦЭМ!$B$34:$B$777,K$366)+'СЕТ СН'!$F$13-'СЕТ СН'!$F$23</f>
        <v>-76.719956130000014</v>
      </c>
      <c r="L372" s="37">
        <f>SUMIFS(СВЦЭМ!$K$34:$K$777,СВЦЭМ!$A$34:$A$777,$A372,СВЦЭМ!$B$34:$B$777,L$366)+'СЕТ СН'!$F$13-'СЕТ СН'!$F$23</f>
        <v>-62.112412120000045</v>
      </c>
      <c r="M372" s="37">
        <f>SUMIFS(СВЦЭМ!$K$34:$K$777,СВЦЭМ!$A$34:$A$777,$A372,СВЦЭМ!$B$34:$B$777,M$366)+'СЕТ СН'!$F$13-'СЕТ СН'!$F$23</f>
        <v>-59.904914429999963</v>
      </c>
      <c r="N372" s="37">
        <f>SUMIFS(СВЦЭМ!$K$34:$K$777,СВЦЭМ!$A$34:$A$777,$A372,СВЦЭМ!$B$34:$B$777,N$366)+'СЕТ СН'!$F$13-'СЕТ СН'!$F$23</f>
        <v>-64.938537350000047</v>
      </c>
      <c r="O372" s="37">
        <f>SUMIFS(СВЦЭМ!$K$34:$K$777,СВЦЭМ!$A$34:$A$777,$A372,СВЦЭМ!$B$34:$B$777,O$366)+'СЕТ СН'!$F$13-'СЕТ СН'!$F$23</f>
        <v>-73.751326570000003</v>
      </c>
      <c r="P372" s="37">
        <f>SUMIFS(СВЦЭМ!$K$34:$K$777,СВЦЭМ!$A$34:$A$777,$A372,СВЦЭМ!$B$34:$B$777,P$366)+'СЕТ СН'!$F$13-'СЕТ СН'!$F$23</f>
        <v>-80.050210359999994</v>
      </c>
      <c r="Q372" s="37">
        <f>SUMIFS(СВЦЭМ!$K$34:$K$777,СВЦЭМ!$A$34:$A$777,$A372,СВЦЭМ!$B$34:$B$777,Q$366)+'СЕТ СН'!$F$13-'СЕТ СН'!$F$23</f>
        <v>-79.004052860000002</v>
      </c>
      <c r="R372" s="37">
        <f>SUMIFS(СВЦЭМ!$K$34:$K$777,СВЦЭМ!$A$34:$A$777,$A372,СВЦЭМ!$B$34:$B$777,R$366)+'СЕТ СН'!$F$13-'СЕТ СН'!$F$23</f>
        <v>-80.710218750000024</v>
      </c>
      <c r="S372" s="37">
        <f>SUMIFS(СВЦЭМ!$K$34:$K$777,СВЦЭМ!$A$34:$A$777,$A372,СВЦЭМ!$B$34:$B$777,S$366)+'СЕТ СН'!$F$13-'СЕТ СН'!$F$23</f>
        <v>-69.472595969999986</v>
      </c>
      <c r="T372" s="37">
        <f>SUMIFS(СВЦЭМ!$K$34:$K$777,СВЦЭМ!$A$34:$A$777,$A372,СВЦЭМ!$B$34:$B$777,T$366)+'СЕТ СН'!$F$13-'СЕТ СН'!$F$23</f>
        <v>-65.07810027000005</v>
      </c>
      <c r="U372" s="37">
        <f>SUMIFS(СВЦЭМ!$K$34:$K$777,СВЦЭМ!$A$34:$A$777,$A372,СВЦЭМ!$B$34:$B$777,U$366)+'СЕТ СН'!$F$13-'СЕТ СН'!$F$23</f>
        <v>-63.624138069999958</v>
      </c>
      <c r="V372" s="37">
        <f>SUMIFS(СВЦЭМ!$K$34:$K$777,СВЦЭМ!$A$34:$A$777,$A372,СВЦЭМ!$B$34:$B$777,V$366)+'СЕТ СН'!$F$13-'СЕТ СН'!$F$23</f>
        <v>-58.283910030000015</v>
      </c>
      <c r="W372" s="37">
        <f>SUMIFS(СВЦЭМ!$K$34:$K$777,СВЦЭМ!$A$34:$A$777,$A372,СВЦЭМ!$B$34:$B$777,W$366)+'СЕТ СН'!$F$13-'СЕТ СН'!$F$23</f>
        <v>-61.346435390000011</v>
      </c>
      <c r="X372" s="37">
        <f>SUMIFS(СВЦЭМ!$K$34:$K$777,СВЦЭМ!$A$34:$A$777,$A372,СВЦЭМ!$B$34:$B$777,X$366)+'СЕТ СН'!$F$13-'СЕТ СН'!$F$23</f>
        <v>-71.796532379999974</v>
      </c>
      <c r="Y372" s="37">
        <f>SUMIFS(СВЦЭМ!$K$34:$K$777,СВЦЭМ!$A$34:$A$777,$A372,СВЦЭМ!$B$34:$B$777,Y$366)+'СЕТ СН'!$F$13-'СЕТ СН'!$F$23</f>
        <v>-53.895292789999985</v>
      </c>
    </row>
    <row r="373" spans="1:25" ht="15.75" x14ac:dyDescent="0.2">
      <c r="A373" s="36">
        <f t="shared" si="10"/>
        <v>42742</v>
      </c>
      <c r="B373" s="37">
        <f>SUMIFS(СВЦЭМ!$K$34:$K$777,СВЦЭМ!$A$34:$A$777,$A373,СВЦЭМ!$B$34:$B$777,B$366)+'СЕТ СН'!$F$13-'СЕТ СН'!$F$23</f>
        <v>-22.857288479999966</v>
      </c>
      <c r="C373" s="37">
        <f>SUMIFS(СВЦЭМ!$K$34:$K$777,СВЦЭМ!$A$34:$A$777,$A373,СВЦЭМ!$B$34:$B$777,C$366)+'СЕТ СН'!$F$13-'СЕТ СН'!$F$23</f>
        <v>8.3748649999961344E-2</v>
      </c>
      <c r="D373" s="37">
        <f>SUMIFS(СВЦЭМ!$K$34:$K$777,СВЦЭМ!$A$34:$A$777,$A373,СВЦЭМ!$B$34:$B$777,D$366)+'СЕТ СН'!$F$13-'СЕТ СН'!$F$23</f>
        <v>15.563065779999988</v>
      </c>
      <c r="E373" s="37">
        <f>SUMIFS(СВЦЭМ!$K$34:$K$777,СВЦЭМ!$A$34:$A$777,$A373,СВЦЭМ!$B$34:$B$777,E$366)+'СЕТ СН'!$F$13-'СЕТ СН'!$F$23</f>
        <v>21.603556000000026</v>
      </c>
      <c r="F373" s="37">
        <f>SUMIFS(СВЦЭМ!$K$34:$K$777,СВЦЭМ!$A$34:$A$777,$A373,СВЦЭМ!$B$34:$B$777,F$366)+'СЕТ СН'!$F$13-'СЕТ СН'!$F$23</f>
        <v>24.002854110000044</v>
      </c>
      <c r="G373" s="37">
        <f>SUMIFS(СВЦЭМ!$K$34:$K$777,СВЦЭМ!$A$34:$A$777,$A373,СВЦЭМ!$B$34:$B$777,G$366)+'СЕТ СН'!$F$13-'СЕТ СН'!$F$23</f>
        <v>25.564862980000044</v>
      </c>
      <c r="H373" s="37">
        <f>SUMIFS(СВЦЭМ!$K$34:$K$777,СВЦЭМ!$A$34:$A$777,$A373,СВЦЭМ!$B$34:$B$777,H$366)+'СЕТ СН'!$F$13-'СЕТ СН'!$F$23</f>
        <v>9.5794742399999677</v>
      </c>
      <c r="I373" s="37">
        <f>SUMIFS(СВЦЭМ!$K$34:$K$777,СВЦЭМ!$A$34:$A$777,$A373,СВЦЭМ!$B$34:$B$777,I$366)+'СЕТ СН'!$F$13-'СЕТ СН'!$F$23</f>
        <v>-14.730026260000045</v>
      </c>
      <c r="J373" s="37">
        <f>SUMIFS(СВЦЭМ!$K$34:$K$777,СВЦЭМ!$A$34:$A$777,$A373,СВЦЭМ!$B$34:$B$777,J$366)+'СЕТ СН'!$F$13-'СЕТ СН'!$F$23</f>
        <v>-59.539239400000042</v>
      </c>
      <c r="K373" s="37">
        <f>SUMIFS(СВЦЭМ!$K$34:$K$777,СВЦЭМ!$A$34:$A$777,$A373,СВЦЭМ!$B$34:$B$777,K$366)+'СЕТ СН'!$F$13-'СЕТ СН'!$F$23</f>
        <v>-71.833127950000005</v>
      </c>
      <c r="L373" s="37">
        <f>SUMIFS(СВЦЭМ!$K$34:$K$777,СВЦЭМ!$A$34:$A$777,$A373,СВЦЭМ!$B$34:$B$777,L$366)+'СЕТ СН'!$F$13-'СЕТ СН'!$F$23</f>
        <v>-66.633636929999966</v>
      </c>
      <c r="M373" s="37">
        <f>SUMIFS(СВЦЭМ!$K$34:$K$777,СВЦЭМ!$A$34:$A$777,$A373,СВЦЭМ!$B$34:$B$777,M$366)+'СЕТ СН'!$F$13-'СЕТ СН'!$F$23</f>
        <v>-64.813652059999981</v>
      </c>
      <c r="N373" s="37">
        <f>SUMIFS(СВЦЭМ!$K$34:$K$777,СВЦЭМ!$A$34:$A$777,$A373,СВЦЭМ!$B$34:$B$777,N$366)+'СЕТ СН'!$F$13-'СЕТ СН'!$F$23</f>
        <v>-71.054878840000015</v>
      </c>
      <c r="O373" s="37">
        <f>SUMIFS(СВЦЭМ!$K$34:$K$777,СВЦЭМ!$A$34:$A$777,$A373,СВЦЭМ!$B$34:$B$777,O$366)+'СЕТ СН'!$F$13-'СЕТ СН'!$F$23</f>
        <v>-75.13277703</v>
      </c>
      <c r="P373" s="37">
        <f>SUMIFS(СВЦЭМ!$K$34:$K$777,СВЦЭМ!$A$34:$A$777,$A373,СВЦЭМ!$B$34:$B$777,P$366)+'СЕТ СН'!$F$13-'СЕТ СН'!$F$23</f>
        <v>-74.612651579999977</v>
      </c>
      <c r="Q373" s="37">
        <f>SUMIFS(СВЦЭМ!$K$34:$K$777,СВЦЭМ!$A$34:$A$777,$A373,СВЦЭМ!$B$34:$B$777,Q$366)+'СЕТ СН'!$F$13-'СЕТ СН'!$F$23</f>
        <v>-76.666682680000008</v>
      </c>
      <c r="R373" s="37">
        <f>SUMIFS(СВЦЭМ!$K$34:$K$777,СВЦЭМ!$A$34:$A$777,$A373,СВЦЭМ!$B$34:$B$777,R$366)+'СЕТ СН'!$F$13-'СЕТ СН'!$F$23</f>
        <v>-76.10044984000001</v>
      </c>
      <c r="S373" s="37">
        <f>SUMIFS(СВЦЭМ!$K$34:$K$777,СВЦЭМ!$A$34:$A$777,$A373,СВЦЭМ!$B$34:$B$777,S$366)+'СЕТ СН'!$F$13-'СЕТ СН'!$F$23</f>
        <v>-71.591403860000014</v>
      </c>
      <c r="T373" s="37">
        <f>SUMIFS(СВЦЭМ!$K$34:$K$777,СВЦЭМ!$A$34:$A$777,$A373,СВЦЭМ!$B$34:$B$777,T$366)+'СЕТ СН'!$F$13-'СЕТ СН'!$F$23</f>
        <v>-54.103025300000013</v>
      </c>
      <c r="U373" s="37">
        <f>SUMIFS(СВЦЭМ!$K$34:$K$777,СВЦЭМ!$A$34:$A$777,$A373,СВЦЭМ!$B$34:$B$777,U$366)+'СЕТ СН'!$F$13-'СЕТ СН'!$F$23</f>
        <v>-56.530595640000001</v>
      </c>
      <c r="V373" s="37">
        <f>SUMIFS(СВЦЭМ!$K$34:$K$777,СВЦЭМ!$A$34:$A$777,$A373,СВЦЭМ!$B$34:$B$777,V$366)+'СЕТ СН'!$F$13-'СЕТ СН'!$F$23</f>
        <v>-62.398351299999945</v>
      </c>
      <c r="W373" s="37">
        <f>SUMIFS(СВЦЭМ!$K$34:$K$777,СВЦЭМ!$A$34:$A$777,$A373,СВЦЭМ!$B$34:$B$777,W$366)+'СЕТ СН'!$F$13-'СЕТ СН'!$F$23</f>
        <v>-65.531444859999965</v>
      </c>
      <c r="X373" s="37">
        <f>SUMIFS(СВЦЭМ!$K$34:$K$777,СВЦЭМ!$A$34:$A$777,$A373,СВЦЭМ!$B$34:$B$777,X$366)+'СЕТ СН'!$F$13-'СЕТ СН'!$F$23</f>
        <v>-71.935196980000001</v>
      </c>
      <c r="Y373" s="37">
        <f>SUMIFS(СВЦЭМ!$K$34:$K$777,СВЦЭМ!$A$34:$A$777,$A373,СВЦЭМ!$B$34:$B$777,Y$366)+'СЕТ СН'!$F$13-'СЕТ СН'!$F$23</f>
        <v>-46.026492269999949</v>
      </c>
    </row>
    <row r="374" spans="1:25" ht="15.75" x14ac:dyDescent="0.2">
      <c r="A374" s="36">
        <f t="shared" si="10"/>
        <v>42743</v>
      </c>
      <c r="B374" s="37">
        <f>SUMIFS(СВЦЭМ!$K$34:$K$777,СВЦЭМ!$A$34:$A$777,$A374,СВЦЭМ!$B$34:$B$777,B$366)+'СЕТ СН'!$F$13-'СЕТ СН'!$F$23</f>
        <v>-23.048666270000012</v>
      </c>
      <c r="C374" s="37">
        <f>SUMIFS(СВЦЭМ!$K$34:$K$777,СВЦЭМ!$A$34:$A$777,$A374,СВЦЭМ!$B$34:$B$777,C$366)+'СЕТ СН'!$F$13-'СЕТ СН'!$F$23</f>
        <v>5.2753830599999674</v>
      </c>
      <c r="D374" s="37">
        <f>SUMIFS(СВЦЭМ!$K$34:$K$777,СВЦЭМ!$A$34:$A$777,$A374,СВЦЭМ!$B$34:$B$777,D$366)+'СЕТ СН'!$F$13-'СЕТ СН'!$F$23</f>
        <v>31.629204210000012</v>
      </c>
      <c r="E374" s="37">
        <f>SUMIFS(СВЦЭМ!$K$34:$K$777,СВЦЭМ!$A$34:$A$777,$A374,СВЦЭМ!$B$34:$B$777,E$366)+'СЕТ СН'!$F$13-'СЕТ СН'!$F$23</f>
        <v>55.955879800000048</v>
      </c>
      <c r="F374" s="37">
        <f>SUMIFS(СВЦЭМ!$K$34:$K$777,СВЦЭМ!$A$34:$A$777,$A374,СВЦЭМ!$B$34:$B$777,F$366)+'СЕТ СН'!$F$13-'СЕТ СН'!$F$23</f>
        <v>62.096159530000023</v>
      </c>
      <c r="G374" s="37">
        <f>SUMIFS(СВЦЭМ!$K$34:$K$777,СВЦЭМ!$A$34:$A$777,$A374,СВЦЭМ!$B$34:$B$777,G$366)+'СЕТ СН'!$F$13-'СЕТ СН'!$F$23</f>
        <v>57.549682599999983</v>
      </c>
      <c r="H374" s="37">
        <f>SUMIFS(СВЦЭМ!$K$34:$K$777,СВЦЭМ!$A$34:$A$777,$A374,СВЦЭМ!$B$34:$B$777,H$366)+'СЕТ СН'!$F$13-'СЕТ СН'!$F$23</f>
        <v>50.289863589999982</v>
      </c>
      <c r="I374" s="37">
        <f>SUMIFS(СВЦЭМ!$K$34:$K$777,СВЦЭМ!$A$34:$A$777,$A374,СВЦЭМ!$B$34:$B$777,I$366)+'СЕТ СН'!$F$13-'СЕТ СН'!$F$23</f>
        <v>21.805335099999979</v>
      </c>
      <c r="J374" s="37">
        <f>SUMIFS(СВЦЭМ!$K$34:$K$777,СВЦЭМ!$A$34:$A$777,$A374,СВЦЭМ!$B$34:$B$777,J$366)+'СЕТ СН'!$F$13-'СЕТ СН'!$F$23</f>
        <v>-17.08597285999997</v>
      </c>
      <c r="K374" s="37">
        <f>SUMIFS(СВЦЭМ!$K$34:$K$777,СВЦЭМ!$A$34:$A$777,$A374,СВЦЭМ!$B$34:$B$777,K$366)+'СЕТ СН'!$F$13-'СЕТ СН'!$F$23</f>
        <v>-44.322167899999954</v>
      </c>
      <c r="L374" s="37">
        <f>SUMIFS(СВЦЭМ!$K$34:$K$777,СВЦЭМ!$A$34:$A$777,$A374,СВЦЭМ!$B$34:$B$777,L$366)+'СЕТ СН'!$F$13-'СЕТ СН'!$F$23</f>
        <v>-55.216035189999957</v>
      </c>
      <c r="M374" s="37">
        <f>SUMIFS(СВЦЭМ!$K$34:$K$777,СВЦЭМ!$A$34:$A$777,$A374,СВЦЭМ!$B$34:$B$777,M$366)+'СЕТ СН'!$F$13-'СЕТ СН'!$F$23</f>
        <v>-55.123604269999987</v>
      </c>
      <c r="N374" s="37">
        <f>SUMIFS(СВЦЭМ!$K$34:$K$777,СВЦЭМ!$A$34:$A$777,$A374,СВЦЭМ!$B$34:$B$777,N$366)+'СЕТ СН'!$F$13-'СЕТ СН'!$F$23</f>
        <v>-58.93524530000002</v>
      </c>
      <c r="O374" s="37">
        <f>SUMIFS(СВЦЭМ!$K$34:$K$777,СВЦЭМ!$A$34:$A$777,$A374,СВЦЭМ!$B$34:$B$777,O$366)+'СЕТ СН'!$F$13-'СЕТ СН'!$F$23</f>
        <v>-51.574330980000013</v>
      </c>
      <c r="P374" s="37">
        <f>SUMIFS(СВЦЭМ!$K$34:$K$777,СВЦЭМ!$A$34:$A$777,$A374,СВЦЭМ!$B$34:$B$777,P$366)+'СЕТ СН'!$F$13-'СЕТ СН'!$F$23</f>
        <v>-45.750110420000055</v>
      </c>
      <c r="Q374" s="37">
        <f>SUMIFS(СВЦЭМ!$K$34:$K$777,СВЦЭМ!$A$34:$A$777,$A374,СВЦЭМ!$B$34:$B$777,Q$366)+'СЕТ СН'!$F$13-'СЕТ СН'!$F$23</f>
        <v>-36.71994772000005</v>
      </c>
      <c r="R374" s="37">
        <f>SUMIFS(СВЦЭМ!$K$34:$K$777,СВЦЭМ!$A$34:$A$777,$A374,СВЦЭМ!$B$34:$B$777,R$366)+'СЕТ СН'!$F$13-'СЕТ СН'!$F$23</f>
        <v>-39.178427199999987</v>
      </c>
      <c r="S374" s="37">
        <f>SUMIFS(СВЦЭМ!$K$34:$K$777,СВЦЭМ!$A$34:$A$777,$A374,СВЦЭМ!$B$34:$B$777,S$366)+'СЕТ СН'!$F$13-'СЕТ СН'!$F$23</f>
        <v>-55.308070840000028</v>
      </c>
      <c r="T374" s="37">
        <f>SUMIFS(СВЦЭМ!$K$34:$K$777,СВЦЭМ!$A$34:$A$777,$A374,СВЦЭМ!$B$34:$B$777,T$366)+'СЕТ СН'!$F$13-'СЕТ СН'!$F$23</f>
        <v>-44.881111899999951</v>
      </c>
      <c r="U374" s="37">
        <f>SUMIFS(СВЦЭМ!$K$34:$K$777,СВЦЭМ!$A$34:$A$777,$A374,СВЦЭМ!$B$34:$B$777,U$366)+'СЕТ СН'!$F$13-'СЕТ СН'!$F$23</f>
        <v>-46.463756819999958</v>
      </c>
      <c r="V374" s="37">
        <f>SUMIFS(СВЦЭМ!$K$34:$K$777,СВЦЭМ!$A$34:$A$777,$A374,СВЦЭМ!$B$34:$B$777,V$366)+'СЕТ СН'!$F$13-'СЕТ СН'!$F$23</f>
        <v>-50.676552700000002</v>
      </c>
      <c r="W374" s="37">
        <f>SUMIFS(СВЦЭМ!$K$34:$K$777,СВЦЭМ!$A$34:$A$777,$A374,СВЦЭМ!$B$34:$B$777,W$366)+'СЕТ СН'!$F$13-'СЕТ СН'!$F$23</f>
        <v>-51.57427918999997</v>
      </c>
      <c r="X374" s="37">
        <f>SUMIFS(СВЦЭМ!$K$34:$K$777,СВЦЭМ!$A$34:$A$777,$A374,СВЦЭМ!$B$34:$B$777,X$366)+'СЕТ СН'!$F$13-'СЕТ СН'!$F$23</f>
        <v>-40.445620429999963</v>
      </c>
      <c r="Y374" s="37">
        <f>SUMIFS(СВЦЭМ!$K$34:$K$777,СВЦЭМ!$A$34:$A$777,$A374,СВЦЭМ!$B$34:$B$777,Y$366)+'СЕТ СН'!$F$13-'СЕТ СН'!$F$23</f>
        <v>1.9881407999999965</v>
      </c>
    </row>
    <row r="375" spans="1:25" ht="15.75" x14ac:dyDescent="0.2">
      <c r="A375" s="36">
        <f t="shared" si="10"/>
        <v>42744</v>
      </c>
      <c r="B375" s="37">
        <f>SUMIFS(СВЦЭМ!$K$34:$K$777,СВЦЭМ!$A$34:$A$777,$A375,СВЦЭМ!$B$34:$B$777,B$366)+'СЕТ СН'!$F$13-'СЕТ СН'!$F$23</f>
        <v>29.167937530000017</v>
      </c>
      <c r="C375" s="37">
        <f>SUMIFS(СВЦЭМ!$K$34:$K$777,СВЦЭМ!$A$34:$A$777,$A375,СВЦЭМ!$B$34:$B$777,C$366)+'СЕТ СН'!$F$13-'СЕТ СН'!$F$23</f>
        <v>54.631059039999968</v>
      </c>
      <c r="D375" s="37">
        <f>SUMIFS(СВЦЭМ!$K$34:$K$777,СВЦЭМ!$A$34:$A$777,$A375,СВЦЭМ!$B$34:$B$777,D$366)+'СЕТ СН'!$F$13-'СЕТ СН'!$F$23</f>
        <v>73.67115524999997</v>
      </c>
      <c r="E375" s="37">
        <f>SUMIFS(СВЦЭМ!$K$34:$K$777,СВЦЭМ!$A$34:$A$777,$A375,СВЦЭМ!$B$34:$B$777,E$366)+'СЕТ СН'!$F$13-'СЕТ СН'!$F$23</f>
        <v>82.368802640000013</v>
      </c>
      <c r="F375" s="37">
        <f>SUMIFS(СВЦЭМ!$K$34:$K$777,СВЦЭМ!$A$34:$A$777,$A375,СВЦЭМ!$B$34:$B$777,F$366)+'СЕТ СН'!$F$13-'СЕТ СН'!$F$23</f>
        <v>80.503599860000008</v>
      </c>
      <c r="G375" s="37">
        <f>SUMIFS(СВЦЭМ!$K$34:$K$777,СВЦЭМ!$A$34:$A$777,$A375,СВЦЭМ!$B$34:$B$777,G$366)+'СЕТ СН'!$F$13-'СЕТ СН'!$F$23</f>
        <v>73.598843259999967</v>
      </c>
      <c r="H375" s="37">
        <f>SUMIFS(СВЦЭМ!$K$34:$K$777,СВЦЭМ!$A$34:$A$777,$A375,СВЦЭМ!$B$34:$B$777,H$366)+'СЕТ СН'!$F$13-'СЕТ СН'!$F$23</f>
        <v>37.012684239999999</v>
      </c>
      <c r="I375" s="37">
        <f>SUMIFS(СВЦЭМ!$K$34:$K$777,СВЦЭМ!$A$34:$A$777,$A375,СВЦЭМ!$B$34:$B$777,I$366)+'СЕТ СН'!$F$13-'СЕТ СН'!$F$23</f>
        <v>5.1774851200000285</v>
      </c>
      <c r="J375" s="37">
        <f>SUMIFS(СВЦЭМ!$K$34:$K$777,СВЦЭМ!$A$34:$A$777,$A375,СВЦЭМ!$B$34:$B$777,J$366)+'СЕТ СН'!$F$13-'СЕТ СН'!$F$23</f>
        <v>-36.084217569999964</v>
      </c>
      <c r="K375" s="37">
        <f>SUMIFS(СВЦЭМ!$K$34:$K$777,СВЦЭМ!$A$34:$A$777,$A375,СВЦЭМ!$B$34:$B$777,K$366)+'СЕТ СН'!$F$13-'СЕТ СН'!$F$23</f>
        <v>-51.671056730000032</v>
      </c>
      <c r="L375" s="37">
        <f>SUMIFS(СВЦЭМ!$K$34:$K$777,СВЦЭМ!$A$34:$A$777,$A375,СВЦЭМ!$B$34:$B$777,L$366)+'СЕТ СН'!$F$13-'СЕТ СН'!$F$23</f>
        <v>-53.068804640000053</v>
      </c>
      <c r="M375" s="37">
        <f>SUMIFS(СВЦЭМ!$K$34:$K$777,СВЦЭМ!$A$34:$A$777,$A375,СВЦЭМ!$B$34:$B$777,M$366)+'СЕТ СН'!$F$13-'СЕТ СН'!$F$23</f>
        <v>-54.515138190000016</v>
      </c>
      <c r="N375" s="37">
        <f>SUMIFS(СВЦЭМ!$K$34:$K$777,СВЦЭМ!$A$34:$A$777,$A375,СВЦЭМ!$B$34:$B$777,N$366)+'СЕТ СН'!$F$13-'СЕТ СН'!$F$23</f>
        <v>-41.237677090000034</v>
      </c>
      <c r="O375" s="37">
        <f>SUMIFS(СВЦЭМ!$K$34:$K$777,СВЦЭМ!$A$34:$A$777,$A375,СВЦЭМ!$B$34:$B$777,O$366)+'СЕТ СН'!$F$13-'СЕТ СН'!$F$23</f>
        <v>-41.121309610000026</v>
      </c>
      <c r="P375" s="37">
        <f>SUMIFS(СВЦЭМ!$K$34:$K$777,СВЦЭМ!$A$34:$A$777,$A375,СВЦЭМ!$B$34:$B$777,P$366)+'СЕТ СН'!$F$13-'СЕТ СН'!$F$23</f>
        <v>-39.595916989999978</v>
      </c>
      <c r="Q375" s="37">
        <f>SUMIFS(СВЦЭМ!$K$34:$K$777,СВЦЭМ!$A$34:$A$777,$A375,СВЦЭМ!$B$34:$B$777,Q$366)+'СЕТ СН'!$F$13-'СЕТ СН'!$F$23</f>
        <v>-39.915708870000003</v>
      </c>
      <c r="R375" s="37">
        <f>SUMIFS(СВЦЭМ!$K$34:$K$777,СВЦЭМ!$A$34:$A$777,$A375,СВЦЭМ!$B$34:$B$777,R$366)+'СЕТ СН'!$F$13-'СЕТ СН'!$F$23</f>
        <v>-38.275175940000054</v>
      </c>
      <c r="S375" s="37">
        <f>SUMIFS(СВЦЭМ!$K$34:$K$777,СВЦЭМ!$A$34:$A$777,$A375,СВЦЭМ!$B$34:$B$777,S$366)+'СЕТ СН'!$F$13-'СЕТ СН'!$F$23</f>
        <v>-42.621573740000031</v>
      </c>
      <c r="T375" s="37">
        <f>SUMIFS(СВЦЭМ!$K$34:$K$777,СВЦЭМ!$A$34:$A$777,$A375,СВЦЭМ!$B$34:$B$777,T$366)+'СЕТ СН'!$F$13-'СЕТ СН'!$F$23</f>
        <v>-52.356887919999963</v>
      </c>
      <c r="U375" s="37">
        <f>SUMIFS(СВЦЭМ!$K$34:$K$777,СВЦЭМ!$A$34:$A$777,$A375,СВЦЭМ!$B$34:$B$777,U$366)+'СЕТ СН'!$F$13-'СЕТ СН'!$F$23</f>
        <v>-49.873246650000056</v>
      </c>
      <c r="V375" s="37">
        <f>SUMIFS(СВЦЭМ!$K$34:$K$777,СВЦЭМ!$A$34:$A$777,$A375,СВЦЭМ!$B$34:$B$777,V$366)+'СЕТ СН'!$F$13-'СЕТ СН'!$F$23</f>
        <v>-50.106909080000037</v>
      </c>
      <c r="W375" s="37">
        <f>SUMIFS(СВЦЭМ!$K$34:$K$777,СВЦЭМ!$A$34:$A$777,$A375,СВЦЭМ!$B$34:$B$777,W$366)+'СЕТ СН'!$F$13-'СЕТ СН'!$F$23</f>
        <v>-49.508119429999965</v>
      </c>
      <c r="X375" s="37">
        <f>SUMIFS(СВЦЭМ!$K$34:$K$777,СВЦЭМ!$A$34:$A$777,$A375,СВЦЭМ!$B$34:$B$777,X$366)+'СЕТ СН'!$F$13-'СЕТ СН'!$F$23</f>
        <v>-43.296175479999988</v>
      </c>
      <c r="Y375" s="37">
        <f>SUMIFS(СВЦЭМ!$K$34:$K$777,СВЦЭМ!$A$34:$A$777,$A375,СВЦЭМ!$B$34:$B$777,Y$366)+'СЕТ СН'!$F$13-'СЕТ СН'!$F$23</f>
        <v>-8.988721299999952</v>
      </c>
    </row>
    <row r="376" spans="1:25" ht="15.75" x14ac:dyDescent="0.2">
      <c r="A376" s="36">
        <f t="shared" si="10"/>
        <v>42745</v>
      </c>
      <c r="B376" s="37">
        <f>SUMIFS(СВЦЭМ!$K$34:$K$777,СВЦЭМ!$A$34:$A$777,$A376,СВЦЭМ!$B$34:$B$777,B$366)+'СЕТ СН'!$F$13-'СЕТ СН'!$F$23</f>
        <v>57.002407070000004</v>
      </c>
      <c r="C376" s="37">
        <f>SUMIFS(СВЦЭМ!$K$34:$K$777,СВЦЭМ!$A$34:$A$777,$A376,СВЦЭМ!$B$34:$B$777,C$366)+'СЕТ СН'!$F$13-'СЕТ СН'!$F$23</f>
        <v>77.053459470000007</v>
      </c>
      <c r="D376" s="37">
        <f>SUMIFS(СВЦЭМ!$K$34:$K$777,СВЦЭМ!$A$34:$A$777,$A376,СВЦЭМ!$B$34:$B$777,D$366)+'СЕТ СН'!$F$13-'СЕТ СН'!$F$23</f>
        <v>79.378703689999952</v>
      </c>
      <c r="E376" s="37">
        <f>SUMIFS(СВЦЭМ!$K$34:$K$777,СВЦЭМ!$A$34:$A$777,$A376,СВЦЭМ!$B$34:$B$777,E$366)+'СЕТ СН'!$F$13-'СЕТ СН'!$F$23</f>
        <v>81.362883069999953</v>
      </c>
      <c r="F376" s="37">
        <f>SUMIFS(СВЦЭМ!$K$34:$K$777,СВЦЭМ!$A$34:$A$777,$A376,СВЦЭМ!$B$34:$B$777,F$366)+'СЕТ СН'!$F$13-'СЕТ СН'!$F$23</f>
        <v>81.689349959999959</v>
      </c>
      <c r="G376" s="37">
        <f>SUMIFS(СВЦЭМ!$K$34:$K$777,СВЦЭМ!$A$34:$A$777,$A376,СВЦЭМ!$B$34:$B$777,G$366)+'СЕТ СН'!$F$13-'СЕТ СН'!$F$23</f>
        <v>81.671231749999947</v>
      </c>
      <c r="H376" s="37">
        <f>SUMIFS(СВЦЭМ!$K$34:$K$777,СВЦЭМ!$A$34:$A$777,$A376,СВЦЭМ!$B$34:$B$777,H$366)+'СЕТ СН'!$F$13-'СЕТ СН'!$F$23</f>
        <v>58.296504270000014</v>
      </c>
      <c r="I376" s="37">
        <f>SUMIFS(СВЦЭМ!$K$34:$K$777,СВЦЭМ!$A$34:$A$777,$A376,СВЦЭМ!$B$34:$B$777,I$366)+'СЕТ СН'!$F$13-'СЕТ СН'!$F$23</f>
        <v>8.5449028299999554</v>
      </c>
      <c r="J376" s="37">
        <f>SUMIFS(СВЦЭМ!$K$34:$K$777,СВЦЭМ!$A$34:$A$777,$A376,СВЦЭМ!$B$34:$B$777,J$366)+'СЕТ СН'!$F$13-'СЕТ СН'!$F$23</f>
        <v>-40.244064879999996</v>
      </c>
      <c r="K376" s="37">
        <f>SUMIFS(СВЦЭМ!$K$34:$K$777,СВЦЭМ!$A$34:$A$777,$A376,СВЦЭМ!$B$34:$B$777,K$366)+'СЕТ СН'!$F$13-'СЕТ СН'!$F$23</f>
        <v>-46.601504819999946</v>
      </c>
      <c r="L376" s="37">
        <f>SUMIFS(СВЦЭМ!$K$34:$K$777,СВЦЭМ!$A$34:$A$777,$A376,СВЦЭМ!$B$34:$B$777,L$366)+'СЕТ СН'!$F$13-'СЕТ СН'!$F$23</f>
        <v>-46.398671990000025</v>
      </c>
      <c r="M376" s="37">
        <f>SUMIFS(СВЦЭМ!$K$34:$K$777,СВЦЭМ!$A$34:$A$777,$A376,СВЦЭМ!$B$34:$B$777,M$366)+'СЕТ СН'!$F$13-'СЕТ СН'!$F$23</f>
        <v>-51.206401209999967</v>
      </c>
      <c r="N376" s="37">
        <f>SUMIFS(СВЦЭМ!$K$34:$K$777,СВЦЭМ!$A$34:$A$777,$A376,СВЦЭМ!$B$34:$B$777,N$366)+'СЕТ СН'!$F$13-'СЕТ СН'!$F$23</f>
        <v>-48.602787499999977</v>
      </c>
      <c r="O376" s="37">
        <f>SUMIFS(СВЦЭМ!$K$34:$K$777,СВЦЭМ!$A$34:$A$777,$A376,СВЦЭМ!$B$34:$B$777,O$366)+'СЕТ СН'!$F$13-'СЕТ СН'!$F$23</f>
        <v>-42.282078169999977</v>
      </c>
      <c r="P376" s="37">
        <f>SUMIFS(СВЦЭМ!$K$34:$K$777,СВЦЭМ!$A$34:$A$777,$A376,СВЦЭМ!$B$34:$B$777,P$366)+'СЕТ СН'!$F$13-'СЕТ СН'!$F$23</f>
        <v>-35.271585380000033</v>
      </c>
      <c r="Q376" s="37">
        <f>SUMIFS(СВЦЭМ!$K$34:$K$777,СВЦЭМ!$A$34:$A$777,$A376,СВЦЭМ!$B$34:$B$777,Q$366)+'СЕТ СН'!$F$13-'СЕТ СН'!$F$23</f>
        <v>-26.496166339999945</v>
      </c>
      <c r="R376" s="37">
        <f>SUMIFS(СВЦЭМ!$K$34:$K$777,СВЦЭМ!$A$34:$A$777,$A376,СВЦЭМ!$B$34:$B$777,R$366)+'СЕТ СН'!$F$13-'СЕТ СН'!$F$23</f>
        <v>-27.879609980000055</v>
      </c>
      <c r="S376" s="37">
        <f>SUMIFS(СВЦЭМ!$K$34:$K$777,СВЦЭМ!$A$34:$A$777,$A376,СВЦЭМ!$B$34:$B$777,S$366)+'СЕТ СН'!$F$13-'СЕТ СН'!$F$23</f>
        <v>-44.724197669999967</v>
      </c>
      <c r="T376" s="37">
        <f>SUMIFS(СВЦЭМ!$K$34:$K$777,СВЦЭМ!$A$34:$A$777,$A376,СВЦЭМ!$B$34:$B$777,T$366)+'СЕТ СН'!$F$13-'СЕТ СН'!$F$23</f>
        <v>-48.962945350000041</v>
      </c>
      <c r="U376" s="37">
        <f>SUMIFS(СВЦЭМ!$K$34:$K$777,СВЦЭМ!$A$34:$A$777,$A376,СВЦЭМ!$B$34:$B$777,U$366)+'СЕТ СН'!$F$13-'СЕТ СН'!$F$23</f>
        <v>-48.703144960000031</v>
      </c>
      <c r="V376" s="37">
        <f>SUMIFS(СВЦЭМ!$K$34:$K$777,СВЦЭМ!$A$34:$A$777,$A376,СВЦЭМ!$B$34:$B$777,V$366)+'СЕТ СН'!$F$13-'СЕТ СН'!$F$23</f>
        <v>-50.768086349999976</v>
      </c>
      <c r="W376" s="37">
        <f>SUMIFS(СВЦЭМ!$K$34:$K$777,СВЦЭМ!$A$34:$A$777,$A376,СВЦЭМ!$B$34:$B$777,W$366)+'СЕТ СН'!$F$13-'СЕТ СН'!$F$23</f>
        <v>-51.478897490000008</v>
      </c>
      <c r="X376" s="37">
        <f>SUMIFS(СВЦЭМ!$K$34:$K$777,СВЦЭМ!$A$34:$A$777,$A376,СВЦЭМ!$B$34:$B$777,X$366)+'СЕТ СН'!$F$13-'СЕТ СН'!$F$23</f>
        <v>-36.300842539999962</v>
      </c>
      <c r="Y376" s="37">
        <f>SUMIFS(СВЦЭМ!$K$34:$K$777,СВЦЭМ!$A$34:$A$777,$A376,СВЦЭМ!$B$34:$B$777,Y$366)+'СЕТ СН'!$F$13-'СЕТ СН'!$F$23</f>
        <v>11.364233290000016</v>
      </c>
    </row>
    <row r="377" spans="1:25" ht="15.75" x14ac:dyDescent="0.2">
      <c r="A377" s="36">
        <f t="shared" si="10"/>
        <v>42746</v>
      </c>
      <c r="B377" s="37">
        <f>SUMIFS(СВЦЭМ!$K$34:$K$777,СВЦЭМ!$A$34:$A$777,$A377,СВЦЭМ!$B$34:$B$777,B$366)+'СЕТ СН'!$F$13-'СЕТ СН'!$F$23</f>
        <v>23.257292280000001</v>
      </c>
      <c r="C377" s="37">
        <f>SUMIFS(СВЦЭМ!$K$34:$K$777,СВЦЭМ!$A$34:$A$777,$A377,СВЦЭМ!$B$34:$B$777,C$366)+'СЕТ СН'!$F$13-'СЕТ СН'!$F$23</f>
        <v>31.387768789999996</v>
      </c>
      <c r="D377" s="37">
        <f>SUMIFS(СВЦЭМ!$K$34:$K$777,СВЦЭМ!$A$34:$A$777,$A377,СВЦЭМ!$B$34:$B$777,D$366)+'СЕТ СН'!$F$13-'СЕТ СН'!$F$23</f>
        <v>37.342815159999986</v>
      </c>
      <c r="E377" s="37">
        <f>SUMIFS(СВЦЭМ!$K$34:$K$777,СВЦЭМ!$A$34:$A$777,$A377,СВЦЭМ!$B$34:$B$777,E$366)+'СЕТ СН'!$F$13-'СЕТ СН'!$F$23</f>
        <v>34.110174359999974</v>
      </c>
      <c r="F377" s="37">
        <f>SUMIFS(СВЦЭМ!$K$34:$K$777,СВЦЭМ!$A$34:$A$777,$A377,СВЦЭМ!$B$34:$B$777,F$366)+'СЕТ СН'!$F$13-'СЕТ СН'!$F$23</f>
        <v>34.525411889999987</v>
      </c>
      <c r="G377" s="37">
        <f>SUMIFS(СВЦЭМ!$K$34:$K$777,СВЦЭМ!$A$34:$A$777,$A377,СВЦЭМ!$B$34:$B$777,G$366)+'СЕТ СН'!$F$13-'СЕТ СН'!$F$23</f>
        <v>31.333651130000021</v>
      </c>
      <c r="H377" s="37">
        <f>SUMIFS(СВЦЭМ!$K$34:$K$777,СВЦЭМ!$A$34:$A$777,$A377,СВЦЭМ!$B$34:$B$777,H$366)+'СЕТ СН'!$F$13-'СЕТ СН'!$F$23</f>
        <v>31.436658699999953</v>
      </c>
      <c r="I377" s="37">
        <f>SUMIFS(СВЦЭМ!$K$34:$K$777,СВЦЭМ!$A$34:$A$777,$A377,СВЦЭМ!$B$34:$B$777,I$366)+'СЕТ СН'!$F$13-'СЕТ СН'!$F$23</f>
        <v>15.893449130000022</v>
      </c>
      <c r="J377" s="37">
        <f>SUMIFS(СВЦЭМ!$K$34:$K$777,СВЦЭМ!$A$34:$A$777,$A377,СВЦЭМ!$B$34:$B$777,J$366)+'СЕТ СН'!$F$13-'СЕТ СН'!$F$23</f>
        <v>-22.151780759999951</v>
      </c>
      <c r="K377" s="37">
        <f>SUMIFS(СВЦЭМ!$K$34:$K$777,СВЦЭМ!$A$34:$A$777,$A377,СВЦЭМ!$B$34:$B$777,K$366)+'СЕТ СН'!$F$13-'СЕТ СН'!$F$23</f>
        <v>-9.1639479399999573</v>
      </c>
      <c r="L377" s="37">
        <f>SUMIFS(СВЦЭМ!$K$34:$K$777,СВЦЭМ!$A$34:$A$777,$A377,СВЦЭМ!$B$34:$B$777,L$366)+'СЕТ СН'!$F$13-'СЕТ СН'!$F$23</f>
        <v>15.950746050000021</v>
      </c>
      <c r="M377" s="37">
        <f>SUMIFS(СВЦЭМ!$K$34:$K$777,СВЦЭМ!$A$34:$A$777,$A377,СВЦЭМ!$B$34:$B$777,M$366)+'СЕТ СН'!$F$13-'СЕТ СН'!$F$23</f>
        <v>12.379144659999952</v>
      </c>
      <c r="N377" s="37">
        <f>SUMIFS(СВЦЭМ!$K$34:$K$777,СВЦЭМ!$A$34:$A$777,$A377,СВЦЭМ!$B$34:$B$777,N$366)+'СЕТ СН'!$F$13-'СЕТ СН'!$F$23</f>
        <v>2.6423211200000196</v>
      </c>
      <c r="O377" s="37">
        <f>SUMIFS(СВЦЭМ!$K$34:$K$777,СВЦЭМ!$A$34:$A$777,$A377,СВЦЭМ!$B$34:$B$777,O$366)+'СЕТ СН'!$F$13-'СЕТ СН'!$F$23</f>
        <v>-0.65507560000003195</v>
      </c>
      <c r="P377" s="37">
        <f>SUMIFS(СВЦЭМ!$K$34:$K$777,СВЦЭМ!$A$34:$A$777,$A377,СВЦЭМ!$B$34:$B$777,P$366)+'СЕТ СН'!$F$13-'СЕТ СН'!$F$23</f>
        <v>-4.6200684799999863</v>
      </c>
      <c r="Q377" s="37">
        <f>SUMIFS(СВЦЭМ!$K$34:$K$777,СВЦЭМ!$A$34:$A$777,$A377,СВЦЭМ!$B$34:$B$777,Q$366)+'СЕТ СН'!$F$13-'СЕТ СН'!$F$23</f>
        <v>-8.5659897699999874</v>
      </c>
      <c r="R377" s="37">
        <f>SUMIFS(СВЦЭМ!$K$34:$K$777,СВЦЭМ!$A$34:$A$777,$A377,СВЦЭМ!$B$34:$B$777,R$366)+'СЕТ СН'!$F$13-'СЕТ СН'!$F$23</f>
        <v>-7.8997817399999803</v>
      </c>
      <c r="S377" s="37">
        <f>SUMIFS(СВЦЭМ!$K$34:$K$777,СВЦЭМ!$A$34:$A$777,$A377,СВЦЭМ!$B$34:$B$777,S$366)+'СЕТ СН'!$F$13-'СЕТ СН'!$F$23</f>
        <v>-18.570089080000002</v>
      </c>
      <c r="T377" s="37">
        <f>SUMIFS(СВЦЭМ!$K$34:$K$777,СВЦЭМ!$A$34:$A$777,$A377,СВЦЭМ!$B$34:$B$777,T$366)+'СЕТ СН'!$F$13-'СЕТ СН'!$F$23</f>
        <v>-62.687064889999988</v>
      </c>
      <c r="U377" s="37">
        <f>SUMIFS(СВЦЭМ!$K$34:$K$777,СВЦЭМ!$A$34:$A$777,$A377,СВЦЭМ!$B$34:$B$777,U$366)+'СЕТ СН'!$F$13-'СЕТ СН'!$F$23</f>
        <v>-63.307977789999995</v>
      </c>
      <c r="V377" s="37">
        <f>SUMIFS(СВЦЭМ!$K$34:$K$777,СВЦЭМ!$A$34:$A$777,$A377,СВЦЭМ!$B$34:$B$777,V$366)+'СЕТ СН'!$F$13-'СЕТ СН'!$F$23</f>
        <v>-62.295524389999969</v>
      </c>
      <c r="W377" s="37">
        <f>SUMIFS(СВЦЭМ!$K$34:$K$777,СВЦЭМ!$A$34:$A$777,$A377,СВЦЭМ!$B$34:$B$777,W$366)+'СЕТ СН'!$F$13-'СЕТ СН'!$F$23</f>
        <v>-52.379740760000004</v>
      </c>
      <c r="X377" s="37">
        <f>SUMIFS(СВЦЭМ!$K$34:$K$777,СВЦЭМ!$A$34:$A$777,$A377,СВЦЭМ!$B$34:$B$777,X$366)+'СЕТ СН'!$F$13-'СЕТ СН'!$F$23</f>
        <v>-34.347684429999958</v>
      </c>
      <c r="Y377" s="37">
        <f>SUMIFS(СВЦЭМ!$K$34:$K$777,СВЦЭМ!$A$34:$A$777,$A377,СВЦЭМ!$B$34:$B$777,Y$366)+'СЕТ СН'!$F$13-'СЕТ СН'!$F$23</f>
        <v>-18.320847269999945</v>
      </c>
    </row>
    <row r="378" spans="1:25" ht="15.75" x14ac:dyDescent="0.2">
      <c r="A378" s="36">
        <f t="shared" si="10"/>
        <v>42747</v>
      </c>
      <c r="B378" s="37">
        <f>SUMIFS(СВЦЭМ!$K$34:$K$777,СВЦЭМ!$A$34:$A$777,$A378,СВЦЭМ!$B$34:$B$777,B$366)+'СЕТ СН'!$F$13-'СЕТ СН'!$F$23</f>
        <v>2.559785560000023</v>
      </c>
      <c r="C378" s="37">
        <f>SUMIFS(СВЦЭМ!$K$34:$K$777,СВЦЭМ!$A$34:$A$777,$A378,СВЦЭМ!$B$34:$B$777,C$366)+'СЕТ СН'!$F$13-'СЕТ СН'!$F$23</f>
        <v>27.894237449999991</v>
      </c>
      <c r="D378" s="37">
        <f>SUMIFS(СВЦЭМ!$K$34:$K$777,СВЦЭМ!$A$34:$A$777,$A378,СВЦЭМ!$B$34:$B$777,D$366)+'СЕТ СН'!$F$13-'СЕТ СН'!$F$23</f>
        <v>35.971751479999966</v>
      </c>
      <c r="E378" s="37">
        <f>SUMIFS(СВЦЭМ!$K$34:$K$777,СВЦЭМ!$A$34:$A$777,$A378,СВЦЭМ!$B$34:$B$777,E$366)+'СЕТ СН'!$F$13-'СЕТ СН'!$F$23</f>
        <v>37.694278810000014</v>
      </c>
      <c r="F378" s="37">
        <f>SUMIFS(СВЦЭМ!$K$34:$K$777,СВЦЭМ!$A$34:$A$777,$A378,СВЦЭМ!$B$34:$B$777,F$366)+'СЕТ СН'!$F$13-'СЕТ СН'!$F$23</f>
        <v>36.138164299999971</v>
      </c>
      <c r="G378" s="37">
        <f>SUMIFS(СВЦЭМ!$K$34:$K$777,СВЦЭМ!$A$34:$A$777,$A378,СВЦЭМ!$B$34:$B$777,G$366)+'СЕТ СН'!$F$13-'СЕТ СН'!$F$23</f>
        <v>37.831056139999987</v>
      </c>
      <c r="H378" s="37">
        <f>SUMIFS(СВЦЭМ!$K$34:$K$777,СВЦЭМ!$A$34:$A$777,$A378,СВЦЭМ!$B$34:$B$777,H$366)+'СЕТ СН'!$F$13-'СЕТ СН'!$F$23</f>
        <v>38.479896029999964</v>
      </c>
      <c r="I378" s="37">
        <f>SUMIFS(СВЦЭМ!$K$34:$K$777,СВЦЭМ!$A$34:$A$777,$A378,СВЦЭМ!$B$34:$B$777,I$366)+'СЕТ СН'!$F$13-'СЕТ СН'!$F$23</f>
        <v>11.83314261999999</v>
      </c>
      <c r="J378" s="37">
        <f>SUMIFS(СВЦЭМ!$K$34:$K$777,СВЦЭМ!$A$34:$A$777,$A378,СВЦЭМ!$B$34:$B$777,J$366)+'СЕТ СН'!$F$13-'СЕТ СН'!$F$23</f>
        <v>-31.73384102</v>
      </c>
      <c r="K378" s="37">
        <f>SUMIFS(СВЦЭМ!$K$34:$K$777,СВЦЭМ!$A$34:$A$777,$A378,СВЦЭМ!$B$34:$B$777,K$366)+'СЕТ СН'!$F$13-'СЕТ СН'!$F$23</f>
        <v>-40.571448410000016</v>
      </c>
      <c r="L378" s="37">
        <f>SUMIFS(СВЦЭМ!$K$34:$K$777,СВЦЭМ!$A$34:$A$777,$A378,СВЦЭМ!$B$34:$B$777,L$366)+'СЕТ СН'!$F$13-'СЕТ СН'!$F$23</f>
        <v>-38.076115889999983</v>
      </c>
      <c r="M378" s="37">
        <f>SUMIFS(СВЦЭМ!$K$34:$K$777,СВЦЭМ!$A$34:$A$777,$A378,СВЦЭМ!$B$34:$B$777,M$366)+'СЕТ СН'!$F$13-'СЕТ СН'!$F$23</f>
        <v>-34.441640939999957</v>
      </c>
      <c r="N378" s="37">
        <f>SUMIFS(СВЦЭМ!$K$34:$K$777,СВЦЭМ!$A$34:$A$777,$A378,СВЦЭМ!$B$34:$B$777,N$366)+'СЕТ СН'!$F$13-'СЕТ СН'!$F$23</f>
        <v>-40.700297040000009</v>
      </c>
      <c r="O378" s="37">
        <f>SUMIFS(СВЦЭМ!$K$34:$K$777,СВЦЭМ!$A$34:$A$777,$A378,СВЦЭМ!$B$34:$B$777,O$366)+'СЕТ СН'!$F$13-'СЕТ СН'!$F$23</f>
        <v>-37.49469868999995</v>
      </c>
      <c r="P378" s="37">
        <f>SUMIFS(СВЦЭМ!$K$34:$K$777,СВЦЭМ!$A$34:$A$777,$A378,СВЦЭМ!$B$34:$B$777,P$366)+'СЕТ СН'!$F$13-'СЕТ СН'!$F$23</f>
        <v>-34.058777830000054</v>
      </c>
      <c r="Q378" s="37">
        <f>SUMIFS(СВЦЭМ!$K$34:$K$777,СВЦЭМ!$A$34:$A$777,$A378,СВЦЭМ!$B$34:$B$777,Q$366)+'СЕТ СН'!$F$13-'СЕТ СН'!$F$23</f>
        <v>-36.028697419999958</v>
      </c>
      <c r="R378" s="37">
        <f>SUMIFS(СВЦЭМ!$K$34:$K$777,СВЦЭМ!$A$34:$A$777,$A378,СВЦЭМ!$B$34:$B$777,R$366)+'СЕТ СН'!$F$13-'СЕТ СН'!$F$23</f>
        <v>-34.238169539999944</v>
      </c>
      <c r="S378" s="37">
        <f>SUMIFS(СВЦЭМ!$K$34:$K$777,СВЦЭМ!$A$34:$A$777,$A378,СВЦЭМ!$B$34:$B$777,S$366)+'СЕТ СН'!$F$13-'СЕТ СН'!$F$23</f>
        <v>-24.254409310000028</v>
      </c>
      <c r="T378" s="37">
        <f>SUMIFS(СВЦЭМ!$K$34:$K$777,СВЦЭМ!$A$34:$A$777,$A378,СВЦЭМ!$B$34:$B$777,T$366)+'СЕТ СН'!$F$13-'СЕТ СН'!$F$23</f>
        <v>-25.927263830000015</v>
      </c>
      <c r="U378" s="37">
        <f>SUMIFS(СВЦЭМ!$K$34:$K$777,СВЦЭМ!$A$34:$A$777,$A378,СВЦЭМ!$B$34:$B$777,U$366)+'СЕТ СН'!$F$13-'СЕТ СН'!$F$23</f>
        <v>-23.934659710000005</v>
      </c>
      <c r="V378" s="37">
        <f>SUMIFS(СВЦЭМ!$K$34:$K$777,СВЦЭМ!$A$34:$A$777,$A378,СВЦЭМ!$B$34:$B$777,V$366)+'СЕТ СН'!$F$13-'СЕТ СН'!$F$23</f>
        <v>-20.755632959999957</v>
      </c>
      <c r="W378" s="37">
        <f>SUMIFS(СВЦЭМ!$K$34:$K$777,СВЦЭМ!$A$34:$A$777,$A378,СВЦЭМ!$B$34:$B$777,W$366)+'СЕТ СН'!$F$13-'СЕТ СН'!$F$23</f>
        <v>-16.431426709999982</v>
      </c>
      <c r="X378" s="37">
        <f>SUMIFS(СВЦЭМ!$K$34:$K$777,СВЦЭМ!$A$34:$A$777,$A378,СВЦЭМ!$B$34:$B$777,X$366)+'СЕТ СН'!$F$13-'СЕТ СН'!$F$23</f>
        <v>-61.396980210000038</v>
      </c>
      <c r="Y378" s="37">
        <f>SUMIFS(СВЦЭМ!$K$34:$K$777,СВЦЭМ!$A$34:$A$777,$A378,СВЦЭМ!$B$34:$B$777,Y$366)+'СЕТ СН'!$F$13-'СЕТ СН'!$F$23</f>
        <v>-17.836624000000029</v>
      </c>
    </row>
    <row r="379" spans="1:25" ht="15.75" x14ac:dyDescent="0.2">
      <c r="A379" s="36">
        <f t="shared" si="10"/>
        <v>42748</v>
      </c>
      <c r="B379" s="37">
        <f>SUMIFS(СВЦЭМ!$K$34:$K$777,СВЦЭМ!$A$34:$A$777,$A379,СВЦЭМ!$B$34:$B$777,B$366)+'СЕТ СН'!$F$13-'СЕТ СН'!$F$23</f>
        <v>46.892182739999953</v>
      </c>
      <c r="C379" s="37">
        <f>SUMIFS(СВЦЭМ!$K$34:$K$777,СВЦЭМ!$A$34:$A$777,$A379,СВЦЭМ!$B$34:$B$777,C$366)+'СЕТ СН'!$F$13-'СЕТ СН'!$F$23</f>
        <v>67.856511589999968</v>
      </c>
      <c r="D379" s="37">
        <f>SUMIFS(СВЦЭМ!$K$34:$K$777,СВЦЭМ!$A$34:$A$777,$A379,СВЦЭМ!$B$34:$B$777,D$366)+'СЕТ СН'!$F$13-'СЕТ СН'!$F$23</f>
        <v>83.828178610000009</v>
      </c>
      <c r="E379" s="37">
        <f>SUMIFS(СВЦЭМ!$K$34:$K$777,СВЦЭМ!$A$34:$A$777,$A379,СВЦЭМ!$B$34:$B$777,E$366)+'СЕТ СН'!$F$13-'СЕТ СН'!$F$23</f>
        <v>92.140549039999996</v>
      </c>
      <c r="F379" s="37">
        <f>SUMIFS(СВЦЭМ!$K$34:$K$777,СВЦЭМ!$A$34:$A$777,$A379,СВЦЭМ!$B$34:$B$777,F$366)+'СЕТ СН'!$F$13-'СЕТ СН'!$F$23</f>
        <v>91.118558330000042</v>
      </c>
      <c r="G379" s="37">
        <f>SUMIFS(СВЦЭМ!$K$34:$K$777,СВЦЭМ!$A$34:$A$777,$A379,СВЦЭМ!$B$34:$B$777,G$366)+'СЕТ СН'!$F$13-'СЕТ СН'!$F$23</f>
        <v>80.437890110000012</v>
      </c>
      <c r="H379" s="37">
        <f>SUMIFS(СВЦЭМ!$K$34:$K$777,СВЦЭМ!$A$34:$A$777,$A379,СВЦЭМ!$B$34:$B$777,H$366)+'СЕТ СН'!$F$13-'СЕТ СН'!$F$23</f>
        <v>47.491447279999988</v>
      </c>
      <c r="I379" s="37">
        <f>SUMIFS(СВЦЭМ!$K$34:$K$777,СВЦЭМ!$A$34:$A$777,$A379,СВЦЭМ!$B$34:$B$777,I$366)+'СЕТ СН'!$F$13-'СЕТ СН'!$F$23</f>
        <v>20.559384079999973</v>
      </c>
      <c r="J379" s="37">
        <f>SUMIFS(СВЦЭМ!$K$34:$K$777,СВЦЭМ!$A$34:$A$777,$A379,СВЦЭМ!$B$34:$B$777,J$366)+'СЕТ СН'!$F$13-'СЕТ СН'!$F$23</f>
        <v>15.297842879999962</v>
      </c>
      <c r="K379" s="37">
        <f>SUMIFS(СВЦЭМ!$K$34:$K$777,СВЦЭМ!$A$34:$A$777,$A379,СВЦЭМ!$B$34:$B$777,K$366)+'СЕТ СН'!$F$13-'СЕТ СН'!$F$23</f>
        <v>-4.2376164900000504</v>
      </c>
      <c r="L379" s="37">
        <f>SUMIFS(СВЦЭМ!$K$34:$K$777,СВЦЭМ!$A$34:$A$777,$A379,СВЦЭМ!$B$34:$B$777,L$366)+'СЕТ СН'!$F$13-'СЕТ СН'!$F$23</f>
        <v>-13.521371649999992</v>
      </c>
      <c r="M379" s="37">
        <f>SUMIFS(СВЦЭМ!$K$34:$K$777,СВЦЭМ!$A$34:$A$777,$A379,СВЦЭМ!$B$34:$B$777,M$366)+'СЕТ СН'!$F$13-'СЕТ СН'!$F$23</f>
        <v>-17.559734589999948</v>
      </c>
      <c r="N379" s="37">
        <f>SUMIFS(СВЦЭМ!$K$34:$K$777,СВЦЭМ!$A$34:$A$777,$A379,СВЦЭМ!$B$34:$B$777,N$366)+'СЕТ СН'!$F$13-'СЕТ СН'!$F$23</f>
        <v>-13.501118649999967</v>
      </c>
      <c r="O379" s="37">
        <f>SUMIFS(СВЦЭМ!$K$34:$K$777,СВЦЭМ!$A$34:$A$777,$A379,СВЦЭМ!$B$34:$B$777,O$366)+'СЕТ СН'!$F$13-'СЕТ СН'!$F$23</f>
        <v>-10.258427159999997</v>
      </c>
      <c r="P379" s="37">
        <f>SUMIFS(СВЦЭМ!$K$34:$K$777,СВЦЭМ!$A$34:$A$777,$A379,СВЦЭМ!$B$34:$B$777,P$366)+'СЕТ СН'!$F$13-'СЕТ СН'!$F$23</f>
        <v>-8.7917105300000458</v>
      </c>
      <c r="Q379" s="37">
        <f>SUMIFS(СВЦЭМ!$K$34:$K$777,СВЦЭМ!$A$34:$A$777,$A379,СВЦЭМ!$B$34:$B$777,Q$366)+'СЕТ СН'!$F$13-'СЕТ СН'!$F$23</f>
        <v>-6.8297654799999918</v>
      </c>
      <c r="R379" s="37">
        <f>SUMIFS(СВЦЭМ!$K$34:$K$777,СВЦЭМ!$A$34:$A$777,$A379,СВЦЭМ!$B$34:$B$777,R$366)+'СЕТ СН'!$F$13-'СЕТ СН'!$F$23</f>
        <v>-7.0113509400000567</v>
      </c>
      <c r="S379" s="37">
        <f>SUMIFS(СВЦЭМ!$K$34:$K$777,СВЦЭМ!$A$34:$A$777,$A379,СВЦЭМ!$B$34:$B$777,S$366)+'СЕТ СН'!$F$13-'СЕТ СН'!$F$23</f>
        <v>-3.8090150699999867</v>
      </c>
      <c r="T379" s="37">
        <f>SUMIFS(СВЦЭМ!$K$34:$K$777,СВЦЭМ!$A$34:$A$777,$A379,СВЦЭМ!$B$34:$B$777,T$366)+'СЕТ СН'!$F$13-'СЕТ СН'!$F$23</f>
        <v>-7.7819386500000292</v>
      </c>
      <c r="U379" s="37">
        <f>SUMIFS(СВЦЭМ!$K$34:$K$777,СВЦЭМ!$A$34:$A$777,$A379,СВЦЭМ!$B$34:$B$777,U$366)+'СЕТ СН'!$F$13-'СЕТ СН'!$F$23</f>
        <v>-7.0243208199999572</v>
      </c>
      <c r="V379" s="37">
        <f>SUMIFS(СВЦЭМ!$K$34:$K$777,СВЦЭМ!$A$34:$A$777,$A379,СВЦЭМ!$B$34:$B$777,V$366)+'СЕТ СН'!$F$13-'СЕТ СН'!$F$23</f>
        <v>1.2484347500000013</v>
      </c>
      <c r="W379" s="37">
        <f>SUMIFS(СВЦЭМ!$K$34:$K$777,СВЦЭМ!$A$34:$A$777,$A379,СВЦЭМ!$B$34:$B$777,W$366)+'СЕТ СН'!$F$13-'СЕТ СН'!$F$23</f>
        <v>0.31388311000000613</v>
      </c>
      <c r="X379" s="37">
        <f>SUMIFS(СВЦЭМ!$K$34:$K$777,СВЦЭМ!$A$34:$A$777,$A379,СВЦЭМ!$B$34:$B$777,X$366)+'СЕТ СН'!$F$13-'СЕТ СН'!$F$23</f>
        <v>7.1732203999999911</v>
      </c>
      <c r="Y379" s="37">
        <f>SUMIFS(СВЦЭМ!$K$34:$K$777,СВЦЭМ!$A$34:$A$777,$A379,СВЦЭМ!$B$34:$B$777,Y$366)+'СЕТ СН'!$F$13-'СЕТ СН'!$F$23</f>
        <v>10.32993842999997</v>
      </c>
    </row>
    <row r="380" spans="1:25" ht="15.75" x14ac:dyDescent="0.2">
      <c r="A380" s="36">
        <f t="shared" si="10"/>
        <v>42749</v>
      </c>
      <c r="B380" s="37">
        <f>SUMIFS(СВЦЭМ!$K$34:$K$777,СВЦЭМ!$A$34:$A$777,$A380,СВЦЭМ!$B$34:$B$777,B$366)+'СЕТ СН'!$F$13-'СЕТ СН'!$F$23</f>
        <v>17.021440819999953</v>
      </c>
      <c r="C380" s="37">
        <f>SUMIFS(СВЦЭМ!$K$34:$K$777,СВЦЭМ!$A$34:$A$777,$A380,СВЦЭМ!$B$34:$B$777,C$366)+'СЕТ СН'!$F$13-'СЕТ СН'!$F$23</f>
        <v>19.34881084999995</v>
      </c>
      <c r="D380" s="37">
        <f>SUMIFS(СВЦЭМ!$K$34:$K$777,СВЦЭМ!$A$34:$A$777,$A380,СВЦЭМ!$B$34:$B$777,D$366)+'СЕТ СН'!$F$13-'СЕТ СН'!$F$23</f>
        <v>18.330248409999967</v>
      </c>
      <c r="E380" s="37">
        <f>SUMIFS(СВЦЭМ!$K$34:$K$777,СВЦЭМ!$A$34:$A$777,$A380,СВЦЭМ!$B$34:$B$777,E$366)+'СЕТ СН'!$F$13-'СЕТ СН'!$F$23</f>
        <v>26.23734158000002</v>
      </c>
      <c r="F380" s="37">
        <f>SUMIFS(СВЦЭМ!$K$34:$K$777,СВЦЭМ!$A$34:$A$777,$A380,СВЦЭМ!$B$34:$B$777,F$366)+'СЕТ СН'!$F$13-'СЕТ СН'!$F$23</f>
        <v>28.281134650000013</v>
      </c>
      <c r="G380" s="37">
        <f>SUMIFS(СВЦЭМ!$K$34:$K$777,СВЦЭМ!$A$34:$A$777,$A380,СВЦЭМ!$B$34:$B$777,G$366)+'СЕТ СН'!$F$13-'СЕТ СН'!$F$23</f>
        <v>24.196122990000049</v>
      </c>
      <c r="H380" s="37">
        <f>SUMIFS(СВЦЭМ!$K$34:$K$777,СВЦЭМ!$A$34:$A$777,$A380,СВЦЭМ!$B$34:$B$777,H$366)+'СЕТ СН'!$F$13-'СЕТ СН'!$F$23</f>
        <v>17.633472879999999</v>
      </c>
      <c r="I380" s="37">
        <f>SUMIFS(СВЦЭМ!$K$34:$K$777,СВЦЭМ!$A$34:$A$777,$A380,СВЦЭМ!$B$34:$B$777,I$366)+'СЕТ СН'!$F$13-'СЕТ СН'!$F$23</f>
        <v>18.672990509999977</v>
      </c>
      <c r="J380" s="37">
        <f>SUMIFS(СВЦЭМ!$K$34:$K$777,СВЦЭМ!$A$34:$A$777,$A380,СВЦЭМ!$B$34:$B$777,J$366)+'СЕТ СН'!$F$13-'СЕТ СН'!$F$23</f>
        <v>11.369834709999964</v>
      </c>
      <c r="K380" s="37">
        <f>SUMIFS(СВЦЭМ!$K$34:$K$777,СВЦЭМ!$A$34:$A$777,$A380,СВЦЭМ!$B$34:$B$777,K$366)+'СЕТ СН'!$F$13-'СЕТ СН'!$F$23</f>
        <v>-15.586697609999987</v>
      </c>
      <c r="L380" s="37">
        <f>SUMIFS(СВЦЭМ!$K$34:$K$777,СВЦЭМ!$A$34:$A$777,$A380,СВЦЭМ!$B$34:$B$777,L$366)+'СЕТ СН'!$F$13-'СЕТ СН'!$F$23</f>
        <v>-17.61691380000002</v>
      </c>
      <c r="M380" s="37">
        <f>SUMIFS(СВЦЭМ!$K$34:$K$777,СВЦЭМ!$A$34:$A$777,$A380,СВЦЭМ!$B$34:$B$777,M$366)+'СЕТ СН'!$F$13-'СЕТ СН'!$F$23</f>
        <v>-21.381044330000009</v>
      </c>
      <c r="N380" s="37">
        <f>SUMIFS(СВЦЭМ!$K$34:$K$777,СВЦЭМ!$A$34:$A$777,$A380,СВЦЭМ!$B$34:$B$777,N$366)+'СЕТ СН'!$F$13-'СЕТ СН'!$F$23</f>
        <v>-17.236735139999951</v>
      </c>
      <c r="O380" s="37">
        <f>SUMIFS(СВЦЭМ!$K$34:$K$777,СВЦЭМ!$A$34:$A$777,$A380,СВЦЭМ!$B$34:$B$777,O$366)+'СЕТ СН'!$F$13-'СЕТ СН'!$F$23</f>
        <v>-16.28863715</v>
      </c>
      <c r="P380" s="37">
        <f>SUMIFS(СВЦЭМ!$K$34:$K$777,СВЦЭМ!$A$34:$A$777,$A380,СВЦЭМ!$B$34:$B$777,P$366)+'СЕТ СН'!$F$13-'СЕТ СН'!$F$23</f>
        <v>-13.42065604000004</v>
      </c>
      <c r="Q380" s="37">
        <f>SUMIFS(СВЦЭМ!$K$34:$K$777,СВЦЭМ!$A$34:$A$777,$A380,СВЦЭМ!$B$34:$B$777,Q$366)+'СЕТ СН'!$F$13-'СЕТ СН'!$F$23</f>
        <v>-10.100261619999969</v>
      </c>
      <c r="R380" s="37">
        <f>SUMIFS(СВЦЭМ!$K$34:$K$777,СВЦЭМ!$A$34:$A$777,$A380,СВЦЭМ!$B$34:$B$777,R$366)+'СЕТ СН'!$F$13-'СЕТ СН'!$F$23</f>
        <v>-11.345121449999965</v>
      </c>
      <c r="S380" s="37">
        <f>SUMIFS(СВЦЭМ!$K$34:$K$777,СВЦЭМ!$A$34:$A$777,$A380,СВЦЭМ!$B$34:$B$777,S$366)+'СЕТ СН'!$F$13-'СЕТ СН'!$F$23</f>
        <v>-20.579408660000013</v>
      </c>
      <c r="T380" s="37">
        <f>SUMIFS(СВЦЭМ!$K$34:$K$777,СВЦЭМ!$A$34:$A$777,$A380,СВЦЭМ!$B$34:$B$777,T$366)+'СЕТ СН'!$F$13-'СЕТ СН'!$F$23</f>
        <v>-24.312847659999989</v>
      </c>
      <c r="U380" s="37">
        <f>SUMIFS(СВЦЭМ!$K$34:$K$777,СВЦЭМ!$A$34:$A$777,$A380,СВЦЭМ!$B$34:$B$777,U$366)+'СЕТ СН'!$F$13-'СЕТ СН'!$F$23</f>
        <v>-23.971566080000002</v>
      </c>
      <c r="V380" s="37">
        <f>SUMIFS(СВЦЭМ!$K$34:$K$777,СВЦЭМ!$A$34:$A$777,$A380,СВЦЭМ!$B$34:$B$777,V$366)+'СЕТ СН'!$F$13-'СЕТ СН'!$F$23</f>
        <v>-21.763811489999966</v>
      </c>
      <c r="W380" s="37">
        <f>SUMIFS(СВЦЭМ!$K$34:$K$777,СВЦЭМ!$A$34:$A$777,$A380,СВЦЭМ!$B$34:$B$777,W$366)+'СЕТ СН'!$F$13-'СЕТ СН'!$F$23</f>
        <v>-9.5510270900000478</v>
      </c>
      <c r="X380" s="37">
        <f>SUMIFS(СВЦЭМ!$K$34:$K$777,СВЦЭМ!$A$34:$A$777,$A380,СВЦЭМ!$B$34:$B$777,X$366)+'СЕТ СН'!$F$13-'СЕТ СН'!$F$23</f>
        <v>-5.9650988099999722</v>
      </c>
      <c r="Y380" s="37">
        <f>SUMIFS(СВЦЭМ!$K$34:$K$777,СВЦЭМ!$A$34:$A$777,$A380,СВЦЭМ!$B$34:$B$777,Y$366)+'СЕТ СН'!$F$13-'СЕТ СН'!$F$23</f>
        <v>2.5684607599999936</v>
      </c>
    </row>
    <row r="381" spans="1:25" ht="15.75" x14ac:dyDescent="0.2">
      <c r="A381" s="36">
        <f t="shared" si="10"/>
        <v>42750</v>
      </c>
      <c r="B381" s="37">
        <f>SUMIFS(СВЦЭМ!$K$34:$K$777,СВЦЭМ!$A$34:$A$777,$A381,СВЦЭМ!$B$34:$B$777,B$366)+'СЕТ СН'!$F$13-'СЕТ СН'!$F$23</f>
        <v>-7.0217417500000465</v>
      </c>
      <c r="C381" s="37">
        <f>SUMIFS(СВЦЭМ!$K$34:$K$777,СВЦЭМ!$A$34:$A$777,$A381,СВЦЭМ!$B$34:$B$777,C$366)+'СЕТ СН'!$F$13-'СЕТ СН'!$F$23</f>
        <v>17.33618113</v>
      </c>
      <c r="D381" s="37">
        <f>SUMIFS(СВЦЭМ!$K$34:$K$777,СВЦЭМ!$A$34:$A$777,$A381,СВЦЭМ!$B$34:$B$777,D$366)+'СЕТ СН'!$F$13-'СЕТ СН'!$F$23</f>
        <v>31.322576980000008</v>
      </c>
      <c r="E381" s="37">
        <f>SUMIFS(СВЦЭМ!$K$34:$K$777,СВЦЭМ!$A$34:$A$777,$A381,СВЦЭМ!$B$34:$B$777,E$366)+'СЕТ СН'!$F$13-'СЕТ СН'!$F$23</f>
        <v>39.757931500000041</v>
      </c>
      <c r="F381" s="37">
        <f>SUMIFS(СВЦЭМ!$K$34:$K$777,СВЦЭМ!$A$34:$A$777,$A381,СВЦЭМ!$B$34:$B$777,F$366)+'СЕТ СН'!$F$13-'СЕТ СН'!$F$23</f>
        <v>40.966446909999945</v>
      </c>
      <c r="G381" s="37">
        <f>SUMIFS(СВЦЭМ!$K$34:$K$777,СВЦЭМ!$A$34:$A$777,$A381,СВЦЭМ!$B$34:$B$777,G$366)+'СЕТ СН'!$F$13-'СЕТ СН'!$F$23</f>
        <v>36.415974699999992</v>
      </c>
      <c r="H381" s="37">
        <f>SUMIFS(СВЦЭМ!$K$34:$K$777,СВЦЭМ!$A$34:$A$777,$A381,СВЦЭМ!$B$34:$B$777,H$366)+'СЕТ СН'!$F$13-'СЕТ СН'!$F$23</f>
        <v>27.090631489999964</v>
      </c>
      <c r="I381" s="37">
        <f>SUMIFS(СВЦЭМ!$K$34:$K$777,СВЦЭМ!$A$34:$A$777,$A381,СВЦЭМ!$B$34:$B$777,I$366)+'СЕТ СН'!$F$13-'СЕТ СН'!$F$23</f>
        <v>26.272929719999979</v>
      </c>
      <c r="J381" s="37">
        <f>SUMIFS(СВЦЭМ!$K$34:$K$777,СВЦЭМ!$A$34:$A$777,$A381,СВЦЭМ!$B$34:$B$777,J$366)+'СЕТ СН'!$F$13-'СЕТ СН'!$F$23</f>
        <v>9.0869270199999619</v>
      </c>
      <c r="K381" s="37">
        <f>SUMIFS(СВЦЭМ!$K$34:$K$777,СВЦЭМ!$A$34:$A$777,$A381,СВЦЭМ!$B$34:$B$777,K$366)+'СЕТ СН'!$F$13-'СЕТ СН'!$F$23</f>
        <v>-18.72530420999999</v>
      </c>
      <c r="L381" s="37">
        <f>SUMIFS(СВЦЭМ!$K$34:$K$777,СВЦЭМ!$A$34:$A$777,$A381,СВЦЭМ!$B$34:$B$777,L$366)+'СЕТ СН'!$F$13-'СЕТ СН'!$F$23</f>
        <v>-19.096310760000051</v>
      </c>
      <c r="M381" s="37">
        <f>SUMIFS(СВЦЭМ!$K$34:$K$777,СВЦЭМ!$A$34:$A$777,$A381,СВЦЭМ!$B$34:$B$777,M$366)+'СЕТ СН'!$F$13-'СЕТ СН'!$F$23</f>
        <v>-21.974971050000022</v>
      </c>
      <c r="N381" s="37">
        <f>SUMIFS(СВЦЭМ!$K$34:$K$777,СВЦЭМ!$A$34:$A$777,$A381,СВЦЭМ!$B$34:$B$777,N$366)+'СЕТ СН'!$F$13-'СЕТ СН'!$F$23</f>
        <v>-25.801496889999953</v>
      </c>
      <c r="O381" s="37">
        <f>SUMIFS(СВЦЭМ!$K$34:$K$777,СВЦЭМ!$A$34:$A$777,$A381,СВЦЭМ!$B$34:$B$777,O$366)+'СЕТ СН'!$F$13-'СЕТ СН'!$F$23</f>
        <v>-27.362484770000037</v>
      </c>
      <c r="P381" s="37">
        <f>SUMIFS(СВЦЭМ!$K$34:$K$777,СВЦЭМ!$A$34:$A$777,$A381,СВЦЭМ!$B$34:$B$777,P$366)+'СЕТ СН'!$F$13-'СЕТ СН'!$F$23</f>
        <v>-27.286960880000038</v>
      </c>
      <c r="Q381" s="37">
        <f>SUMIFS(СВЦЭМ!$K$34:$K$777,СВЦЭМ!$A$34:$A$777,$A381,СВЦЭМ!$B$34:$B$777,Q$366)+'СЕТ СН'!$F$13-'СЕТ СН'!$F$23</f>
        <v>-26.366750969999998</v>
      </c>
      <c r="R381" s="37">
        <f>SUMIFS(СВЦЭМ!$K$34:$K$777,СВЦЭМ!$A$34:$A$777,$A381,СВЦЭМ!$B$34:$B$777,R$366)+'СЕТ СН'!$F$13-'СЕТ СН'!$F$23</f>
        <v>-26.618996739999943</v>
      </c>
      <c r="S381" s="37">
        <f>SUMIFS(СВЦЭМ!$K$34:$K$777,СВЦЭМ!$A$34:$A$777,$A381,СВЦЭМ!$B$34:$B$777,S$366)+'СЕТ СН'!$F$13-'СЕТ СН'!$F$23</f>
        <v>-22.396360790000017</v>
      </c>
      <c r="T381" s="37">
        <f>SUMIFS(СВЦЭМ!$K$34:$K$777,СВЦЭМ!$A$34:$A$777,$A381,СВЦЭМ!$B$34:$B$777,T$366)+'СЕТ СН'!$F$13-'СЕТ СН'!$F$23</f>
        <v>-21.971843759999956</v>
      </c>
      <c r="U381" s="37">
        <f>SUMIFS(СВЦЭМ!$K$34:$K$777,СВЦЭМ!$A$34:$A$777,$A381,СВЦЭМ!$B$34:$B$777,U$366)+'СЕТ СН'!$F$13-'СЕТ СН'!$F$23</f>
        <v>-21.703661079999961</v>
      </c>
      <c r="V381" s="37">
        <f>SUMIFS(СВЦЭМ!$K$34:$K$777,СВЦЭМ!$A$34:$A$777,$A381,СВЦЭМ!$B$34:$B$777,V$366)+'СЕТ СН'!$F$13-'СЕТ СН'!$F$23</f>
        <v>-20.323949159999984</v>
      </c>
      <c r="W381" s="37">
        <f>SUMIFS(СВЦЭМ!$K$34:$K$777,СВЦЭМ!$A$34:$A$777,$A381,СВЦЭМ!$B$34:$B$777,W$366)+'СЕТ СН'!$F$13-'СЕТ СН'!$F$23</f>
        <v>-23.306851290000054</v>
      </c>
      <c r="X381" s="37">
        <f>SUMIFS(СВЦЭМ!$K$34:$K$777,СВЦЭМ!$A$34:$A$777,$A381,СВЦЭМ!$B$34:$B$777,X$366)+'СЕТ СН'!$F$13-'СЕТ СН'!$F$23</f>
        <v>-26.148719369999981</v>
      </c>
      <c r="Y381" s="37">
        <f>SUMIFS(СВЦЭМ!$K$34:$K$777,СВЦЭМ!$A$34:$A$777,$A381,СВЦЭМ!$B$34:$B$777,Y$366)+'СЕТ СН'!$F$13-'СЕТ СН'!$F$23</f>
        <v>-17.214961089999974</v>
      </c>
    </row>
    <row r="382" spans="1:25" ht="15.75" x14ac:dyDescent="0.2">
      <c r="A382" s="36">
        <f t="shared" si="10"/>
        <v>42751</v>
      </c>
      <c r="B382" s="37">
        <f>SUMIFS(СВЦЭМ!$K$34:$K$777,СВЦЭМ!$A$34:$A$777,$A382,СВЦЭМ!$B$34:$B$777,B$366)+'СЕТ СН'!$F$13-'СЕТ СН'!$F$23</f>
        <v>4.8384733000000324</v>
      </c>
      <c r="C382" s="37">
        <f>SUMIFS(СВЦЭМ!$K$34:$K$777,СВЦЭМ!$A$34:$A$777,$A382,СВЦЭМ!$B$34:$B$777,C$366)+'СЕТ СН'!$F$13-'СЕТ СН'!$F$23</f>
        <v>27.129715030000057</v>
      </c>
      <c r="D382" s="37">
        <f>SUMIFS(СВЦЭМ!$K$34:$K$777,СВЦЭМ!$A$34:$A$777,$A382,СВЦЭМ!$B$34:$B$777,D$366)+'СЕТ СН'!$F$13-'СЕТ СН'!$F$23</f>
        <v>43.188598680000041</v>
      </c>
      <c r="E382" s="37">
        <f>SUMIFS(СВЦЭМ!$K$34:$K$777,СВЦЭМ!$A$34:$A$777,$A382,СВЦЭМ!$B$34:$B$777,E$366)+'СЕТ СН'!$F$13-'СЕТ СН'!$F$23</f>
        <v>50.886762279999971</v>
      </c>
      <c r="F382" s="37">
        <f>SUMIFS(СВЦЭМ!$K$34:$K$777,СВЦЭМ!$A$34:$A$777,$A382,СВЦЭМ!$B$34:$B$777,F$366)+'СЕТ СН'!$F$13-'СЕТ СН'!$F$23</f>
        <v>50.429292049999958</v>
      </c>
      <c r="G382" s="37">
        <f>SUMIFS(СВЦЭМ!$K$34:$K$777,СВЦЭМ!$A$34:$A$777,$A382,СВЦЭМ!$B$34:$B$777,G$366)+'СЕТ СН'!$F$13-'СЕТ СН'!$F$23</f>
        <v>39.819262719999983</v>
      </c>
      <c r="H382" s="37">
        <f>SUMIFS(СВЦЭМ!$K$34:$K$777,СВЦЭМ!$A$34:$A$777,$A382,СВЦЭМ!$B$34:$B$777,H$366)+'СЕТ СН'!$F$13-'СЕТ СН'!$F$23</f>
        <v>32.18334212000002</v>
      </c>
      <c r="I382" s="37">
        <f>SUMIFS(СВЦЭМ!$K$34:$K$777,СВЦЭМ!$A$34:$A$777,$A382,СВЦЭМ!$B$34:$B$777,I$366)+'СЕТ СН'!$F$13-'СЕТ СН'!$F$23</f>
        <v>-7.1159561299999723</v>
      </c>
      <c r="J382" s="37">
        <f>SUMIFS(СВЦЭМ!$K$34:$K$777,СВЦЭМ!$A$34:$A$777,$A382,СВЦЭМ!$B$34:$B$777,J$366)+'СЕТ СН'!$F$13-'СЕТ СН'!$F$23</f>
        <v>38.794169870000019</v>
      </c>
      <c r="K382" s="37">
        <f>SUMIFS(СВЦЭМ!$K$34:$K$777,СВЦЭМ!$A$34:$A$777,$A382,СВЦЭМ!$B$34:$B$777,K$366)+'СЕТ СН'!$F$13-'СЕТ СН'!$F$23</f>
        <v>0.81307928000001084</v>
      </c>
      <c r="L382" s="37">
        <f>SUMIFS(СВЦЭМ!$K$34:$K$777,СВЦЭМ!$A$34:$A$777,$A382,СВЦЭМ!$B$34:$B$777,L$366)+'СЕТ СН'!$F$13-'СЕТ СН'!$F$23</f>
        <v>4.1351419000000078</v>
      </c>
      <c r="M382" s="37">
        <f>SUMIFS(СВЦЭМ!$K$34:$K$777,СВЦЭМ!$A$34:$A$777,$A382,СВЦЭМ!$B$34:$B$777,M$366)+'СЕТ СН'!$F$13-'СЕТ СН'!$F$23</f>
        <v>0.43793604999996205</v>
      </c>
      <c r="N382" s="37">
        <f>SUMIFS(СВЦЭМ!$K$34:$K$777,СВЦЭМ!$A$34:$A$777,$A382,СВЦЭМ!$B$34:$B$777,N$366)+'СЕТ СН'!$F$13-'СЕТ СН'!$F$23</f>
        <v>-9.3127921999999899</v>
      </c>
      <c r="O382" s="37">
        <f>SUMIFS(СВЦЭМ!$K$34:$K$777,СВЦЭМ!$A$34:$A$777,$A382,СВЦЭМ!$B$34:$B$777,O$366)+'СЕТ СН'!$F$13-'СЕТ СН'!$F$23</f>
        <v>-12.442103549999956</v>
      </c>
      <c r="P382" s="37">
        <f>SUMIFS(СВЦЭМ!$K$34:$K$777,СВЦЭМ!$A$34:$A$777,$A382,СВЦЭМ!$B$34:$B$777,P$366)+'СЕТ СН'!$F$13-'СЕТ СН'!$F$23</f>
        <v>-13.271131670000045</v>
      </c>
      <c r="Q382" s="37">
        <f>SUMIFS(СВЦЭМ!$K$34:$K$777,СВЦЭМ!$A$34:$A$777,$A382,СВЦЭМ!$B$34:$B$777,Q$366)+'СЕТ СН'!$F$13-'СЕТ СН'!$F$23</f>
        <v>-15.690274779999982</v>
      </c>
      <c r="R382" s="37">
        <f>SUMIFS(СВЦЭМ!$K$34:$K$777,СВЦЭМ!$A$34:$A$777,$A382,СВЦЭМ!$B$34:$B$777,R$366)+'СЕТ СН'!$F$13-'СЕТ СН'!$F$23</f>
        <v>-12.634579919999965</v>
      </c>
      <c r="S382" s="37">
        <f>SUMIFS(СВЦЭМ!$K$34:$K$777,СВЦЭМ!$A$34:$A$777,$A382,СВЦЭМ!$B$34:$B$777,S$366)+'СЕТ СН'!$F$13-'СЕТ СН'!$F$23</f>
        <v>-3.6888223299999936</v>
      </c>
      <c r="T382" s="37">
        <f>SUMIFS(СВЦЭМ!$K$34:$K$777,СВЦЭМ!$A$34:$A$777,$A382,СВЦЭМ!$B$34:$B$777,T$366)+'СЕТ СН'!$F$13-'СЕТ СН'!$F$23</f>
        <v>-10.845067390000054</v>
      </c>
      <c r="U382" s="37">
        <f>SUMIFS(СВЦЭМ!$K$34:$K$777,СВЦЭМ!$A$34:$A$777,$A382,СВЦЭМ!$B$34:$B$777,U$366)+'СЕТ СН'!$F$13-'СЕТ СН'!$F$23</f>
        <v>-7.54086312000004</v>
      </c>
      <c r="V382" s="37">
        <f>SUMIFS(СВЦЭМ!$K$34:$K$777,СВЦЭМ!$A$34:$A$777,$A382,СВЦЭМ!$B$34:$B$777,V$366)+'СЕТ СН'!$F$13-'СЕТ СН'!$F$23</f>
        <v>-2.3347488199999589</v>
      </c>
      <c r="W382" s="37">
        <f>SUMIFS(СВЦЭМ!$K$34:$K$777,СВЦЭМ!$A$34:$A$777,$A382,СВЦЭМ!$B$34:$B$777,W$366)+'СЕТ СН'!$F$13-'СЕТ СН'!$F$23</f>
        <v>-5.8801532600000428</v>
      </c>
      <c r="X382" s="37">
        <f>SUMIFS(СВЦЭМ!$K$34:$K$777,СВЦЭМ!$A$34:$A$777,$A382,СВЦЭМ!$B$34:$B$777,X$366)+'СЕТ СН'!$F$13-'СЕТ СН'!$F$23</f>
        <v>-4.598754099999951</v>
      </c>
      <c r="Y382" s="37">
        <f>SUMIFS(СВЦЭМ!$K$34:$K$777,СВЦЭМ!$A$34:$A$777,$A382,СВЦЭМ!$B$34:$B$777,Y$366)+'СЕТ СН'!$F$13-'СЕТ СН'!$F$23</f>
        <v>-7.185581999999954</v>
      </c>
    </row>
    <row r="383" spans="1:25" ht="15.75" x14ac:dyDescent="0.2">
      <c r="A383" s="36">
        <f t="shared" si="10"/>
        <v>42752</v>
      </c>
      <c r="B383" s="37">
        <f>SUMIFS(СВЦЭМ!$K$34:$K$777,СВЦЭМ!$A$34:$A$777,$A383,СВЦЭМ!$B$34:$B$777,B$366)+'СЕТ СН'!$F$13-'СЕТ СН'!$F$23</f>
        <v>-4.881762340000023</v>
      </c>
      <c r="C383" s="37">
        <f>SUMIFS(СВЦЭМ!$K$34:$K$777,СВЦЭМ!$A$34:$A$777,$A383,СВЦЭМ!$B$34:$B$777,C$366)+'СЕТ СН'!$F$13-'СЕТ СН'!$F$23</f>
        <v>7.8943398999999772</v>
      </c>
      <c r="D383" s="37">
        <f>SUMIFS(СВЦЭМ!$K$34:$K$777,СВЦЭМ!$A$34:$A$777,$A383,СВЦЭМ!$B$34:$B$777,D$366)+'СЕТ СН'!$F$13-'СЕТ СН'!$F$23</f>
        <v>42.920405309999978</v>
      </c>
      <c r="E383" s="37">
        <f>SUMIFS(СВЦЭМ!$K$34:$K$777,СВЦЭМ!$A$34:$A$777,$A383,СВЦЭМ!$B$34:$B$777,E$366)+'СЕТ СН'!$F$13-'СЕТ СН'!$F$23</f>
        <v>38.453342430000021</v>
      </c>
      <c r="F383" s="37">
        <f>SUMIFS(СВЦЭМ!$K$34:$K$777,СВЦЭМ!$A$34:$A$777,$A383,СВЦЭМ!$B$34:$B$777,F$366)+'СЕТ СН'!$F$13-'СЕТ СН'!$F$23</f>
        <v>39.357998700000053</v>
      </c>
      <c r="G383" s="37">
        <f>SUMIFS(СВЦЭМ!$K$34:$K$777,СВЦЭМ!$A$34:$A$777,$A383,СВЦЭМ!$B$34:$B$777,G$366)+'СЕТ СН'!$F$13-'СЕТ СН'!$F$23</f>
        <v>26.15522334000002</v>
      </c>
      <c r="H383" s="37">
        <f>SUMIFS(СВЦЭМ!$K$34:$K$777,СВЦЭМ!$A$34:$A$777,$A383,СВЦЭМ!$B$34:$B$777,H$366)+'СЕТ СН'!$F$13-'СЕТ СН'!$F$23</f>
        <v>-20.937926059999995</v>
      </c>
      <c r="I383" s="37">
        <f>SUMIFS(СВЦЭМ!$K$34:$K$777,СВЦЭМ!$A$34:$A$777,$A383,СВЦЭМ!$B$34:$B$777,I$366)+'СЕТ СН'!$F$13-'СЕТ СН'!$F$23</f>
        <v>-1.4153702999999496</v>
      </c>
      <c r="J383" s="37">
        <f>SUMIFS(СВЦЭМ!$K$34:$K$777,СВЦЭМ!$A$34:$A$777,$A383,СВЦЭМ!$B$34:$B$777,J$366)+'СЕТ СН'!$F$13-'СЕТ СН'!$F$23</f>
        <v>-29.183359949999954</v>
      </c>
      <c r="K383" s="37">
        <f>SUMIFS(СВЦЭМ!$K$34:$K$777,СВЦЭМ!$A$34:$A$777,$A383,СВЦЭМ!$B$34:$B$777,K$366)+'СЕТ СН'!$F$13-'СЕТ СН'!$F$23</f>
        <v>-13.925074569999992</v>
      </c>
      <c r="L383" s="37">
        <f>SUMIFS(СВЦЭМ!$K$34:$K$777,СВЦЭМ!$A$34:$A$777,$A383,СВЦЭМ!$B$34:$B$777,L$366)+'СЕТ СН'!$F$13-'СЕТ СН'!$F$23</f>
        <v>-5.4225431099999923</v>
      </c>
      <c r="M383" s="37">
        <f>SUMIFS(СВЦЭМ!$K$34:$K$777,СВЦЭМ!$A$34:$A$777,$A383,СВЦЭМ!$B$34:$B$777,M$366)+'СЕТ СН'!$F$13-'СЕТ СН'!$F$23</f>
        <v>0.5103754699999854</v>
      </c>
      <c r="N383" s="37">
        <f>SUMIFS(СВЦЭМ!$K$34:$K$777,СВЦЭМ!$A$34:$A$777,$A383,СВЦЭМ!$B$34:$B$777,N$366)+'СЕТ СН'!$F$13-'СЕТ СН'!$F$23</f>
        <v>1.4539437900000394</v>
      </c>
      <c r="O383" s="37">
        <f>SUMIFS(СВЦЭМ!$K$34:$K$777,СВЦЭМ!$A$34:$A$777,$A383,СВЦЭМ!$B$34:$B$777,O$366)+'СЕТ СН'!$F$13-'СЕТ СН'!$F$23</f>
        <v>-1.1410118400000329</v>
      </c>
      <c r="P383" s="37">
        <f>SUMIFS(СВЦЭМ!$K$34:$K$777,СВЦЭМ!$A$34:$A$777,$A383,СВЦЭМ!$B$34:$B$777,P$366)+'СЕТ СН'!$F$13-'СЕТ СН'!$F$23</f>
        <v>-2.6715773500000068</v>
      </c>
      <c r="Q383" s="37">
        <f>SUMIFS(СВЦЭМ!$K$34:$K$777,СВЦЭМ!$A$34:$A$777,$A383,СВЦЭМ!$B$34:$B$777,Q$366)+'СЕТ СН'!$F$13-'СЕТ СН'!$F$23</f>
        <v>-7.0790178099999821</v>
      </c>
      <c r="R383" s="37">
        <f>SUMIFS(СВЦЭМ!$K$34:$K$777,СВЦЭМ!$A$34:$A$777,$A383,СВЦЭМ!$B$34:$B$777,R$366)+'СЕТ СН'!$F$13-'СЕТ СН'!$F$23</f>
        <v>-8.9523895500000208</v>
      </c>
      <c r="S383" s="37">
        <f>SUMIFS(СВЦЭМ!$K$34:$K$777,СВЦЭМ!$A$34:$A$777,$A383,СВЦЭМ!$B$34:$B$777,S$366)+'СЕТ СН'!$F$13-'СЕТ СН'!$F$23</f>
        <v>-27.679973789999963</v>
      </c>
      <c r="T383" s="37">
        <f>SUMIFS(СВЦЭМ!$K$34:$K$777,СВЦЭМ!$A$34:$A$777,$A383,СВЦЭМ!$B$34:$B$777,T$366)+'СЕТ СН'!$F$13-'СЕТ СН'!$F$23</f>
        <v>-40.299470359999987</v>
      </c>
      <c r="U383" s="37">
        <f>SUMIFS(СВЦЭМ!$K$34:$K$777,СВЦЭМ!$A$34:$A$777,$A383,СВЦЭМ!$B$34:$B$777,U$366)+'СЕТ СН'!$F$13-'СЕТ СН'!$F$23</f>
        <v>-28.471104660000037</v>
      </c>
      <c r="V383" s="37">
        <f>SUMIFS(СВЦЭМ!$K$34:$K$777,СВЦЭМ!$A$34:$A$777,$A383,СВЦЭМ!$B$34:$B$777,V$366)+'СЕТ СН'!$F$13-'СЕТ СН'!$F$23</f>
        <v>-20.763483970000038</v>
      </c>
      <c r="W383" s="37">
        <f>SUMIFS(СВЦЭМ!$K$34:$K$777,СВЦЭМ!$A$34:$A$777,$A383,СВЦЭМ!$B$34:$B$777,W$366)+'СЕТ СН'!$F$13-'СЕТ СН'!$F$23</f>
        <v>-14.185853139999949</v>
      </c>
      <c r="X383" s="37">
        <f>SUMIFS(СВЦЭМ!$K$34:$K$777,СВЦЭМ!$A$34:$A$777,$A383,СВЦЭМ!$B$34:$B$777,X$366)+'СЕТ СН'!$F$13-'СЕТ СН'!$F$23</f>
        <v>-3.5619705100000374</v>
      </c>
      <c r="Y383" s="37">
        <f>SUMIFS(СВЦЭМ!$K$34:$K$777,СВЦЭМ!$A$34:$A$777,$A383,СВЦЭМ!$B$34:$B$777,Y$366)+'СЕТ СН'!$F$13-'СЕТ СН'!$F$23</f>
        <v>-11.446403710000027</v>
      </c>
    </row>
    <row r="384" spans="1:25" ht="15.75" x14ac:dyDescent="0.2">
      <c r="A384" s="36">
        <f t="shared" si="10"/>
        <v>42753</v>
      </c>
      <c r="B384" s="37">
        <f>SUMIFS(СВЦЭМ!$K$34:$K$777,СВЦЭМ!$A$34:$A$777,$A384,СВЦЭМ!$B$34:$B$777,B$366)+'СЕТ СН'!$F$13-'СЕТ СН'!$F$23</f>
        <v>39.072648619999995</v>
      </c>
      <c r="C384" s="37">
        <f>SUMIFS(СВЦЭМ!$K$34:$K$777,СВЦЭМ!$A$34:$A$777,$A384,СВЦЭМ!$B$34:$B$777,C$366)+'СЕТ СН'!$F$13-'СЕТ СН'!$F$23</f>
        <v>50.696429309999985</v>
      </c>
      <c r="D384" s="37">
        <f>SUMIFS(СВЦЭМ!$K$34:$K$777,СВЦЭМ!$A$34:$A$777,$A384,СВЦЭМ!$B$34:$B$777,D$366)+'СЕТ СН'!$F$13-'СЕТ СН'!$F$23</f>
        <v>52.259730289999993</v>
      </c>
      <c r="E384" s="37">
        <f>SUMIFS(СВЦЭМ!$K$34:$K$777,СВЦЭМ!$A$34:$A$777,$A384,СВЦЭМ!$B$34:$B$777,E$366)+'СЕТ СН'!$F$13-'СЕТ СН'!$F$23</f>
        <v>59.930868379999993</v>
      </c>
      <c r="F384" s="37">
        <f>SUMIFS(СВЦЭМ!$K$34:$K$777,СВЦЭМ!$A$34:$A$777,$A384,СВЦЭМ!$B$34:$B$777,F$366)+'СЕТ СН'!$F$13-'СЕТ СН'!$F$23</f>
        <v>59.712175679999973</v>
      </c>
      <c r="G384" s="37">
        <f>SUMIFS(СВЦЭМ!$K$34:$K$777,СВЦЭМ!$A$34:$A$777,$A384,СВЦЭМ!$B$34:$B$777,G$366)+'СЕТ СН'!$F$13-'СЕТ СН'!$F$23</f>
        <v>52.454182899999978</v>
      </c>
      <c r="H384" s="37">
        <f>SUMIFS(СВЦЭМ!$K$34:$K$777,СВЦЭМ!$A$34:$A$777,$A384,СВЦЭМ!$B$34:$B$777,H$366)+'СЕТ СН'!$F$13-'СЕТ СН'!$F$23</f>
        <v>38.493040350000001</v>
      </c>
      <c r="I384" s="37">
        <f>SUMIFS(СВЦЭМ!$K$34:$K$777,СВЦЭМ!$A$34:$A$777,$A384,СВЦЭМ!$B$34:$B$777,I$366)+'СЕТ СН'!$F$13-'СЕТ СН'!$F$23</f>
        <v>3.7657392300000083</v>
      </c>
      <c r="J384" s="37">
        <f>SUMIFS(СВЦЭМ!$K$34:$K$777,СВЦЭМ!$A$34:$A$777,$A384,СВЦЭМ!$B$34:$B$777,J$366)+'СЕТ СН'!$F$13-'СЕТ СН'!$F$23</f>
        <v>-19.708822220000002</v>
      </c>
      <c r="K384" s="37">
        <f>SUMIFS(СВЦЭМ!$K$34:$K$777,СВЦЭМ!$A$34:$A$777,$A384,СВЦЭМ!$B$34:$B$777,K$366)+'СЕТ СН'!$F$13-'СЕТ СН'!$F$23</f>
        <v>-25.228438429999983</v>
      </c>
      <c r="L384" s="37">
        <f>SUMIFS(СВЦЭМ!$K$34:$K$777,СВЦЭМ!$A$34:$A$777,$A384,СВЦЭМ!$B$34:$B$777,L$366)+'СЕТ СН'!$F$13-'СЕТ СН'!$F$23</f>
        <v>-22.967375779999998</v>
      </c>
      <c r="M384" s="37">
        <f>SUMIFS(СВЦЭМ!$K$34:$K$777,СВЦЭМ!$A$34:$A$777,$A384,СВЦЭМ!$B$34:$B$777,M$366)+'СЕТ СН'!$F$13-'СЕТ СН'!$F$23</f>
        <v>-23.889639890000012</v>
      </c>
      <c r="N384" s="37">
        <f>SUMIFS(СВЦЭМ!$K$34:$K$777,СВЦЭМ!$A$34:$A$777,$A384,СВЦЭМ!$B$34:$B$777,N$366)+'СЕТ СН'!$F$13-'СЕТ СН'!$F$23</f>
        <v>-23.87812828999995</v>
      </c>
      <c r="O384" s="37">
        <f>SUMIFS(СВЦЭМ!$K$34:$K$777,СВЦЭМ!$A$34:$A$777,$A384,СВЦЭМ!$B$34:$B$777,O$366)+'СЕТ СН'!$F$13-'СЕТ СН'!$F$23</f>
        <v>-22.194397959999947</v>
      </c>
      <c r="P384" s="37">
        <f>SUMIFS(СВЦЭМ!$K$34:$K$777,СВЦЭМ!$A$34:$A$777,$A384,СВЦЭМ!$B$34:$B$777,P$366)+'СЕТ СН'!$F$13-'СЕТ СН'!$F$23</f>
        <v>-18.112010540000028</v>
      </c>
      <c r="Q384" s="37">
        <f>SUMIFS(СВЦЭМ!$K$34:$K$777,СВЦЭМ!$A$34:$A$777,$A384,СВЦЭМ!$B$34:$B$777,Q$366)+'СЕТ СН'!$F$13-'СЕТ СН'!$F$23</f>
        <v>-11.713225879999982</v>
      </c>
      <c r="R384" s="37">
        <f>SUMIFS(СВЦЭМ!$K$34:$K$777,СВЦЭМ!$A$34:$A$777,$A384,СВЦЭМ!$B$34:$B$777,R$366)+'СЕТ СН'!$F$13-'СЕТ СН'!$F$23</f>
        <v>-12.176922229999946</v>
      </c>
      <c r="S384" s="37">
        <f>SUMIFS(СВЦЭМ!$K$34:$K$777,СВЦЭМ!$A$34:$A$777,$A384,СВЦЭМ!$B$34:$B$777,S$366)+'СЕТ СН'!$F$13-'СЕТ СН'!$F$23</f>
        <v>-24.416685339999958</v>
      </c>
      <c r="T384" s="37">
        <f>SUMIFS(СВЦЭМ!$K$34:$K$777,СВЦЭМ!$A$34:$A$777,$A384,СВЦЭМ!$B$34:$B$777,T$366)+'СЕТ СН'!$F$13-'СЕТ СН'!$F$23</f>
        <v>-33.15774214999999</v>
      </c>
      <c r="U384" s="37">
        <f>SUMIFS(СВЦЭМ!$K$34:$K$777,СВЦЭМ!$A$34:$A$777,$A384,СВЦЭМ!$B$34:$B$777,U$366)+'СЕТ СН'!$F$13-'СЕТ СН'!$F$23</f>
        <v>-30.82311285000003</v>
      </c>
      <c r="V384" s="37">
        <f>SUMIFS(СВЦЭМ!$K$34:$K$777,СВЦЭМ!$A$34:$A$777,$A384,СВЦЭМ!$B$34:$B$777,V$366)+'СЕТ СН'!$F$13-'СЕТ СН'!$F$23</f>
        <v>-33.427574800000002</v>
      </c>
      <c r="W384" s="37">
        <f>SUMIFS(СВЦЭМ!$K$34:$K$777,СВЦЭМ!$A$34:$A$777,$A384,СВЦЭМ!$B$34:$B$777,W$366)+'СЕТ СН'!$F$13-'СЕТ СН'!$F$23</f>
        <v>-33.106076870000038</v>
      </c>
      <c r="X384" s="37">
        <f>SUMIFS(СВЦЭМ!$K$34:$K$777,СВЦЭМ!$A$34:$A$777,$A384,СВЦЭМ!$B$34:$B$777,X$366)+'СЕТ СН'!$F$13-'СЕТ СН'!$F$23</f>
        <v>-16.934082080000053</v>
      </c>
      <c r="Y384" s="37">
        <f>SUMIFS(СВЦЭМ!$K$34:$K$777,СВЦЭМ!$A$34:$A$777,$A384,СВЦЭМ!$B$34:$B$777,Y$366)+'СЕТ СН'!$F$13-'СЕТ СН'!$F$23</f>
        <v>2.2861372900000561</v>
      </c>
    </row>
    <row r="385" spans="1:26" ht="15.75" x14ac:dyDescent="0.2">
      <c r="A385" s="36">
        <f t="shared" si="10"/>
        <v>42754</v>
      </c>
      <c r="B385" s="37">
        <f>SUMIFS(СВЦЭМ!$K$34:$K$777,СВЦЭМ!$A$34:$A$777,$A385,СВЦЭМ!$B$34:$B$777,B$366)+'СЕТ СН'!$F$13-'СЕТ СН'!$F$23</f>
        <v>13.58714507000002</v>
      </c>
      <c r="C385" s="37">
        <f>SUMIFS(СВЦЭМ!$K$34:$K$777,СВЦЭМ!$A$34:$A$777,$A385,СВЦЭМ!$B$34:$B$777,C$366)+'СЕТ СН'!$F$13-'СЕТ СН'!$F$23</f>
        <v>37.611393320000047</v>
      </c>
      <c r="D385" s="37">
        <f>SUMIFS(СВЦЭМ!$K$34:$K$777,СВЦЭМ!$A$34:$A$777,$A385,СВЦЭМ!$B$34:$B$777,D$366)+'СЕТ СН'!$F$13-'СЕТ СН'!$F$23</f>
        <v>54.300356090000037</v>
      </c>
      <c r="E385" s="37">
        <f>SUMIFS(СВЦЭМ!$K$34:$K$777,СВЦЭМ!$A$34:$A$777,$A385,СВЦЭМ!$B$34:$B$777,E$366)+'СЕТ СН'!$F$13-'СЕТ СН'!$F$23</f>
        <v>59.746052169999984</v>
      </c>
      <c r="F385" s="37">
        <f>SUMIFS(СВЦЭМ!$K$34:$K$777,СВЦЭМ!$A$34:$A$777,$A385,СВЦЭМ!$B$34:$B$777,F$366)+'СЕТ СН'!$F$13-'СЕТ СН'!$F$23</f>
        <v>56.283157360000018</v>
      </c>
      <c r="G385" s="37">
        <f>SUMIFS(СВЦЭМ!$K$34:$K$777,СВЦЭМ!$A$34:$A$777,$A385,СВЦЭМ!$B$34:$B$777,G$366)+'СЕТ СН'!$F$13-'СЕТ СН'!$F$23</f>
        <v>47.398175690000016</v>
      </c>
      <c r="H385" s="37">
        <f>SUMIFS(СВЦЭМ!$K$34:$K$777,СВЦЭМ!$A$34:$A$777,$A385,СВЦЭМ!$B$34:$B$777,H$366)+'СЕТ СН'!$F$13-'СЕТ СН'!$F$23</f>
        <v>15.149433420000037</v>
      </c>
      <c r="I385" s="37">
        <f>SUMIFS(СВЦЭМ!$K$34:$K$777,СВЦЭМ!$A$34:$A$777,$A385,СВЦЭМ!$B$34:$B$777,I$366)+'СЕТ СН'!$F$13-'СЕТ СН'!$F$23</f>
        <v>-9.7861979399999655</v>
      </c>
      <c r="J385" s="37">
        <f>SUMIFS(СВЦЭМ!$K$34:$K$777,СВЦЭМ!$A$34:$A$777,$A385,СВЦЭМ!$B$34:$B$777,J$366)+'СЕТ СН'!$F$13-'СЕТ СН'!$F$23</f>
        <v>-23.047340530000042</v>
      </c>
      <c r="K385" s="37">
        <f>SUMIFS(СВЦЭМ!$K$34:$K$777,СВЦЭМ!$A$34:$A$777,$A385,СВЦЭМ!$B$34:$B$777,K$366)+'СЕТ СН'!$F$13-'СЕТ СН'!$F$23</f>
        <v>-33.43153271999995</v>
      </c>
      <c r="L385" s="37">
        <f>SUMIFS(СВЦЭМ!$K$34:$K$777,СВЦЭМ!$A$34:$A$777,$A385,СВЦЭМ!$B$34:$B$777,L$366)+'СЕТ СН'!$F$13-'СЕТ СН'!$F$23</f>
        <v>-28.785712310000008</v>
      </c>
      <c r="M385" s="37">
        <f>SUMIFS(СВЦЭМ!$K$34:$K$777,СВЦЭМ!$A$34:$A$777,$A385,СВЦЭМ!$B$34:$B$777,M$366)+'СЕТ СН'!$F$13-'СЕТ СН'!$F$23</f>
        <v>-28.877286450000042</v>
      </c>
      <c r="N385" s="37">
        <f>SUMIFS(СВЦЭМ!$K$34:$K$777,СВЦЭМ!$A$34:$A$777,$A385,СВЦЭМ!$B$34:$B$777,N$366)+'СЕТ СН'!$F$13-'СЕТ СН'!$F$23</f>
        <v>-20.161920519999967</v>
      </c>
      <c r="O385" s="37">
        <f>SUMIFS(СВЦЭМ!$K$34:$K$777,СВЦЭМ!$A$34:$A$777,$A385,СВЦЭМ!$B$34:$B$777,O$366)+'СЕТ СН'!$F$13-'СЕТ СН'!$F$23</f>
        <v>-17.55565095999998</v>
      </c>
      <c r="P385" s="37">
        <f>SUMIFS(СВЦЭМ!$K$34:$K$777,СВЦЭМ!$A$34:$A$777,$A385,СВЦЭМ!$B$34:$B$777,P$366)+'СЕТ СН'!$F$13-'СЕТ СН'!$F$23</f>
        <v>-9.1562779800000271</v>
      </c>
      <c r="Q385" s="37">
        <f>SUMIFS(СВЦЭМ!$K$34:$K$777,СВЦЭМ!$A$34:$A$777,$A385,СВЦЭМ!$B$34:$B$777,Q$366)+'СЕТ СН'!$F$13-'СЕТ СН'!$F$23</f>
        <v>0.60687978999999359</v>
      </c>
      <c r="R385" s="37">
        <f>SUMIFS(СВЦЭМ!$K$34:$K$777,СВЦЭМ!$A$34:$A$777,$A385,СВЦЭМ!$B$34:$B$777,R$366)+'СЕТ СН'!$F$13-'СЕТ СН'!$F$23</f>
        <v>-4.7872832799999969</v>
      </c>
      <c r="S385" s="37">
        <f>SUMIFS(СВЦЭМ!$K$34:$K$777,СВЦЭМ!$A$34:$A$777,$A385,СВЦЭМ!$B$34:$B$777,S$366)+'СЕТ СН'!$F$13-'СЕТ СН'!$F$23</f>
        <v>-16.280384499999968</v>
      </c>
      <c r="T385" s="37">
        <f>SUMIFS(СВЦЭМ!$K$34:$K$777,СВЦЭМ!$A$34:$A$777,$A385,СВЦЭМ!$B$34:$B$777,T$366)+'СЕТ СН'!$F$13-'СЕТ СН'!$F$23</f>
        <v>-27.593587339999999</v>
      </c>
      <c r="U385" s="37">
        <f>SUMIFS(СВЦЭМ!$K$34:$K$777,СВЦЭМ!$A$34:$A$777,$A385,СВЦЭМ!$B$34:$B$777,U$366)+'СЕТ СН'!$F$13-'СЕТ СН'!$F$23</f>
        <v>-28.136603649999984</v>
      </c>
      <c r="V385" s="37">
        <f>SUMIFS(СВЦЭМ!$K$34:$K$777,СВЦЭМ!$A$34:$A$777,$A385,СВЦЭМ!$B$34:$B$777,V$366)+'СЕТ СН'!$F$13-'СЕТ СН'!$F$23</f>
        <v>-17.55759594999995</v>
      </c>
      <c r="W385" s="37">
        <f>SUMIFS(СВЦЭМ!$K$34:$K$777,СВЦЭМ!$A$34:$A$777,$A385,СВЦЭМ!$B$34:$B$777,W$366)+'СЕТ СН'!$F$13-'СЕТ СН'!$F$23</f>
        <v>-30.422138359999963</v>
      </c>
      <c r="X385" s="37">
        <f>SUMIFS(СВЦЭМ!$K$34:$K$777,СВЦЭМ!$A$34:$A$777,$A385,СВЦЭМ!$B$34:$B$777,X$366)+'СЕТ СН'!$F$13-'СЕТ СН'!$F$23</f>
        <v>-29.36961223000003</v>
      </c>
      <c r="Y385" s="37">
        <f>SUMIFS(СВЦЭМ!$K$34:$K$777,СВЦЭМ!$A$34:$A$777,$A385,СВЦЭМ!$B$34:$B$777,Y$366)+'СЕТ СН'!$F$13-'СЕТ СН'!$F$23</f>
        <v>-8.0807828499999914</v>
      </c>
    </row>
    <row r="386" spans="1:26" ht="15.75" x14ac:dyDescent="0.2">
      <c r="A386" s="36">
        <f t="shared" si="10"/>
        <v>42755</v>
      </c>
      <c r="B386" s="37">
        <f>SUMIFS(СВЦЭМ!$K$34:$K$777,СВЦЭМ!$A$34:$A$777,$A386,СВЦЭМ!$B$34:$B$777,B$366)+'СЕТ СН'!$F$13-'СЕТ СН'!$F$23</f>
        <v>14.084077330000014</v>
      </c>
      <c r="C386" s="37">
        <f>SUMIFS(СВЦЭМ!$K$34:$K$777,СВЦЭМ!$A$34:$A$777,$A386,СВЦЭМ!$B$34:$B$777,C$366)+'СЕТ СН'!$F$13-'СЕТ СН'!$F$23</f>
        <v>32.183866179999995</v>
      </c>
      <c r="D386" s="37">
        <f>SUMIFS(СВЦЭМ!$K$34:$K$777,СВЦЭМ!$A$34:$A$777,$A386,СВЦЭМ!$B$34:$B$777,D$366)+'СЕТ СН'!$F$13-'СЕТ СН'!$F$23</f>
        <v>44.490711590000046</v>
      </c>
      <c r="E386" s="37">
        <f>SUMIFS(СВЦЭМ!$K$34:$K$777,СВЦЭМ!$A$34:$A$777,$A386,СВЦЭМ!$B$34:$B$777,E$366)+'СЕТ СН'!$F$13-'СЕТ СН'!$F$23</f>
        <v>50.700097099999994</v>
      </c>
      <c r="F386" s="37">
        <f>SUMIFS(СВЦЭМ!$K$34:$K$777,СВЦЭМ!$A$34:$A$777,$A386,СВЦЭМ!$B$34:$B$777,F$366)+'СЕТ СН'!$F$13-'СЕТ СН'!$F$23</f>
        <v>51.65272938999999</v>
      </c>
      <c r="G386" s="37">
        <f>SUMIFS(СВЦЭМ!$K$34:$K$777,СВЦЭМ!$A$34:$A$777,$A386,СВЦЭМ!$B$34:$B$777,G$366)+'СЕТ СН'!$F$13-'СЕТ СН'!$F$23</f>
        <v>39.889430360000006</v>
      </c>
      <c r="H386" s="37">
        <f>SUMIFS(СВЦЭМ!$K$34:$K$777,СВЦЭМ!$A$34:$A$777,$A386,СВЦЭМ!$B$34:$B$777,H$366)+'СЕТ СН'!$F$13-'СЕТ СН'!$F$23</f>
        <v>19.838138139999955</v>
      </c>
      <c r="I386" s="37">
        <f>SUMIFS(СВЦЭМ!$K$34:$K$777,СВЦЭМ!$A$34:$A$777,$A386,СВЦЭМ!$B$34:$B$777,I$366)+'СЕТ СН'!$F$13-'СЕТ СН'!$F$23</f>
        <v>-4.3390992500000038</v>
      </c>
      <c r="J386" s="37">
        <f>SUMIFS(СВЦЭМ!$K$34:$K$777,СВЦЭМ!$A$34:$A$777,$A386,СВЦЭМ!$B$34:$B$777,J$366)+'СЕТ СН'!$F$13-'СЕТ СН'!$F$23</f>
        <v>-26.48121808999997</v>
      </c>
      <c r="K386" s="37">
        <f>SUMIFS(СВЦЭМ!$K$34:$K$777,СВЦЭМ!$A$34:$A$777,$A386,СВЦЭМ!$B$34:$B$777,K$366)+'СЕТ СН'!$F$13-'СЕТ СН'!$F$23</f>
        <v>-29.37139417000003</v>
      </c>
      <c r="L386" s="37">
        <f>SUMIFS(СВЦЭМ!$K$34:$K$777,СВЦЭМ!$A$34:$A$777,$A386,СВЦЭМ!$B$34:$B$777,L$366)+'СЕТ СН'!$F$13-'СЕТ СН'!$F$23</f>
        <v>-31.786541380000017</v>
      </c>
      <c r="M386" s="37">
        <f>SUMIFS(СВЦЭМ!$K$34:$K$777,СВЦЭМ!$A$34:$A$777,$A386,СВЦЭМ!$B$34:$B$777,M$366)+'СЕТ СН'!$F$13-'СЕТ СН'!$F$23</f>
        <v>-34.299948449999988</v>
      </c>
      <c r="N386" s="37">
        <f>SUMIFS(СВЦЭМ!$K$34:$K$777,СВЦЭМ!$A$34:$A$777,$A386,СВЦЭМ!$B$34:$B$777,N$366)+'СЕТ СН'!$F$13-'СЕТ СН'!$F$23</f>
        <v>-19.486686739999982</v>
      </c>
      <c r="O386" s="37">
        <f>SUMIFS(СВЦЭМ!$K$34:$K$777,СВЦЭМ!$A$34:$A$777,$A386,СВЦЭМ!$B$34:$B$777,O$366)+'СЕТ СН'!$F$13-'СЕТ СН'!$F$23</f>
        <v>-15.05760908000002</v>
      </c>
      <c r="P386" s="37">
        <f>SUMIFS(СВЦЭМ!$K$34:$K$777,СВЦЭМ!$A$34:$A$777,$A386,СВЦЭМ!$B$34:$B$777,P$366)+'СЕТ СН'!$F$13-'СЕТ СН'!$F$23</f>
        <v>-7.4625693899999987</v>
      </c>
      <c r="Q386" s="37">
        <f>SUMIFS(СВЦЭМ!$K$34:$K$777,СВЦЭМ!$A$34:$A$777,$A386,СВЦЭМ!$B$34:$B$777,Q$366)+'СЕТ СН'!$F$13-'СЕТ СН'!$F$23</f>
        <v>-12.234953280000013</v>
      </c>
      <c r="R386" s="37">
        <f>SUMIFS(СВЦЭМ!$K$34:$K$777,СВЦЭМ!$A$34:$A$777,$A386,СВЦЭМ!$B$34:$B$777,R$366)+'СЕТ СН'!$F$13-'СЕТ СН'!$F$23</f>
        <v>-8.4743300899999667</v>
      </c>
      <c r="S386" s="37">
        <f>SUMIFS(СВЦЭМ!$K$34:$K$777,СВЦЭМ!$A$34:$A$777,$A386,СВЦЭМ!$B$34:$B$777,S$366)+'СЕТ СН'!$F$13-'СЕТ СН'!$F$23</f>
        <v>-20.362941589999991</v>
      </c>
      <c r="T386" s="37">
        <f>SUMIFS(СВЦЭМ!$K$34:$K$777,СВЦЭМ!$A$34:$A$777,$A386,СВЦЭМ!$B$34:$B$777,T$366)+'СЕТ СН'!$F$13-'СЕТ СН'!$F$23</f>
        <v>-35.699941429999967</v>
      </c>
      <c r="U386" s="37">
        <f>SUMIFS(СВЦЭМ!$K$34:$K$777,СВЦЭМ!$A$34:$A$777,$A386,СВЦЭМ!$B$34:$B$777,U$366)+'СЕТ СН'!$F$13-'СЕТ СН'!$F$23</f>
        <v>-35.101582010000016</v>
      </c>
      <c r="V386" s="37">
        <f>SUMIFS(СВЦЭМ!$K$34:$K$777,СВЦЭМ!$A$34:$A$777,$A386,СВЦЭМ!$B$34:$B$777,V$366)+'СЕТ СН'!$F$13-'СЕТ СН'!$F$23</f>
        <v>-34.568176780000044</v>
      </c>
      <c r="W386" s="37">
        <f>SUMIFS(СВЦЭМ!$K$34:$K$777,СВЦЭМ!$A$34:$A$777,$A386,СВЦЭМ!$B$34:$B$777,W$366)+'СЕТ СН'!$F$13-'СЕТ СН'!$F$23</f>
        <v>-32.597723119999955</v>
      </c>
      <c r="X386" s="37">
        <f>SUMIFS(СВЦЭМ!$K$34:$K$777,СВЦЭМ!$A$34:$A$777,$A386,СВЦЭМ!$B$34:$B$777,X$366)+'СЕТ СН'!$F$13-'СЕТ СН'!$F$23</f>
        <v>-19.296345810000048</v>
      </c>
      <c r="Y386" s="37">
        <f>SUMIFS(СВЦЭМ!$K$34:$K$777,СВЦЭМ!$A$34:$A$777,$A386,СВЦЭМ!$B$34:$B$777,Y$366)+'СЕТ СН'!$F$13-'СЕТ СН'!$F$23</f>
        <v>8.8921958299999915</v>
      </c>
    </row>
    <row r="387" spans="1:26" ht="15.75" x14ac:dyDescent="0.2">
      <c r="A387" s="36">
        <f t="shared" si="10"/>
        <v>42756</v>
      </c>
      <c r="B387" s="37">
        <f>SUMIFS(СВЦЭМ!$K$34:$K$777,СВЦЭМ!$A$34:$A$777,$A387,СВЦЭМ!$B$34:$B$777,B$366)+'СЕТ СН'!$F$13-'СЕТ СН'!$F$23</f>
        <v>40.653941209999971</v>
      </c>
      <c r="C387" s="37">
        <f>SUMIFS(СВЦЭМ!$K$34:$K$777,СВЦЭМ!$A$34:$A$777,$A387,СВЦЭМ!$B$34:$B$777,C$366)+'СЕТ СН'!$F$13-'СЕТ СН'!$F$23</f>
        <v>48.177193829999965</v>
      </c>
      <c r="D387" s="37">
        <f>SUMIFS(СВЦЭМ!$K$34:$K$777,СВЦЭМ!$A$34:$A$777,$A387,СВЦЭМ!$B$34:$B$777,D$366)+'СЕТ СН'!$F$13-'СЕТ СН'!$F$23</f>
        <v>45.504660280000053</v>
      </c>
      <c r="E387" s="37">
        <f>SUMIFS(СВЦЭМ!$K$34:$K$777,СВЦЭМ!$A$34:$A$777,$A387,СВЦЭМ!$B$34:$B$777,E$366)+'СЕТ СН'!$F$13-'СЕТ СН'!$F$23</f>
        <v>53.643774200000053</v>
      </c>
      <c r="F387" s="37">
        <f>SUMIFS(СВЦЭМ!$K$34:$K$777,СВЦЭМ!$A$34:$A$777,$A387,СВЦЭМ!$B$34:$B$777,F$366)+'СЕТ СН'!$F$13-'СЕТ СН'!$F$23</f>
        <v>53.681437920000008</v>
      </c>
      <c r="G387" s="37">
        <f>SUMIFS(СВЦЭМ!$K$34:$K$777,СВЦЭМ!$A$34:$A$777,$A387,СВЦЭМ!$B$34:$B$777,G$366)+'СЕТ СН'!$F$13-'СЕТ СН'!$F$23</f>
        <v>46.813561100000015</v>
      </c>
      <c r="H387" s="37">
        <f>SUMIFS(СВЦЭМ!$K$34:$K$777,СВЦЭМ!$A$34:$A$777,$A387,СВЦЭМ!$B$34:$B$777,H$366)+'СЕТ СН'!$F$13-'СЕТ СН'!$F$23</f>
        <v>32.404015729999969</v>
      </c>
      <c r="I387" s="37">
        <f>SUMIFS(СВЦЭМ!$K$34:$K$777,СВЦЭМ!$A$34:$A$777,$A387,СВЦЭМ!$B$34:$B$777,I$366)+'СЕТ СН'!$F$13-'СЕТ СН'!$F$23</f>
        <v>2.8061903999999913</v>
      </c>
      <c r="J387" s="37">
        <f>SUMIFS(СВЦЭМ!$K$34:$K$777,СВЦЭМ!$A$34:$A$777,$A387,СВЦЭМ!$B$34:$B$777,J$366)+'СЕТ СН'!$F$13-'СЕТ СН'!$F$23</f>
        <v>-11.679473870000038</v>
      </c>
      <c r="K387" s="37">
        <f>SUMIFS(СВЦЭМ!$K$34:$K$777,СВЦЭМ!$A$34:$A$777,$A387,СВЦЭМ!$B$34:$B$777,K$366)+'СЕТ СН'!$F$13-'СЕТ СН'!$F$23</f>
        <v>-35.55082802000004</v>
      </c>
      <c r="L387" s="37">
        <f>SUMIFS(СВЦЭМ!$K$34:$K$777,СВЦЭМ!$A$34:$A$777,$A387,СВЦЭМ!$B$34:$B$777,L$366)+'СЕТ СН'!$F$13-'СЕТ СН'!$F$23</f>
        <v>-60.040047790000017</v>
      </c>
      <c r="M387" s="37">
        <f>SUMIFS(СВЦЭМ!$K$34:$K$777,СВЦЭМ!$A$34:$A$777,$A387,СВЦЭМ!$B$34:$B$777,M$366)+'СЕТ СН'!$F$13-'СЕТ СН'!$F$23</f>
        <v>-56.282827460000021</v>
      </c>
      <c r="N387" s="37">
        <f>SUMIFS(СВЦЭМ!$K$34:$K$777,СВЦЭМ!$A$34:$A$777,$A387,СВЦЭМ!$B$34:$B$777,N$366)+'СЕТ СН'!$F$13-'СЕТ СН'!$F$23</f>
        <v>-49.265592179999999</v>
      </c>
      <c r="O387" s="37">
        <f>SUMIFS(СВЦЭМ!$K$34:$K$777,СВЦЭМ!$A$34:$A$777,$A387,СВЦЭМ!$B$34:$B$777,O$366)+'СЕТ СН'!$F$13-'СЕТ СН'!$F$23</f>
        <v>-42.500367539999957</v>
      </c>
      <c r="P387" s="37">
        <f>SUMIFS(СВЦЭМ!$K$34:$K$777,СВЦЭМ!$A$34:$A$777,$A387,СВЦЭМ!$B$34:$B$777,P$366)+'СЕТ СН'!$F$13-'СЕТ СН'!$F$23</f>
        <v>-26.780859260000057</v>
      </c>
      <c r="Q387" s="37">
        <f>SUMIFS(СВЦЭМ!$K$34:$K$777,СВЦЭМ!$A$34:$A$777,$A387,СВЦЭМ!$B$34:$B$777,Q$366)+'СЕТ СН'!$F$13-'СЕТ СН'!$F$23</f>
        <v>-27.890216160000023</v>
      </c>
      <c r="R387" s="37">
        <f>SUMIFS(СВЦЭМ!$K$34:$K$777,СВЦЭМ!$A$34:$A$777,$A387,СВЦЭМ!$B$34:$B$777,R$366)+'СЕТ СН'!$F$13-'СЕТ СН'!$F$23</f>
        <v>-28.677806059999966</v>
      </c>
      <c r="S387" s="37">
        <f>SUMIFS(СВЦЭМ!$K$34:$K$777,СВЦЭМ!$A$34:$A$777,$A387,СВЦЭМ!$B$34:$B$777,S$366)+'СЕТ СН'!$F$13-'СЕТ СН'!$F$23</f>
        <v>-40.181939029999967</v>
      </c>
      <c r="T387" s="37">
        <f>SUMIFS(СВЦЭМ!$K$34:$K$777,СВЦЭМ!$A$34:$A$777,$A387,СВЦЭМ!$B$34:$B$777,T$366)+'СЕТ СН'!$F$13-'СЕТ СН'!$F$23</f>
        <v>-67.249509769999975</v>
      </c>
      <c r="U387" s="37">
        <f>SUMIFS(СВЦЭМ!$K$34:$K$777,СВЦЭМ!$A$34:$A$777,$A387,СВЦЭМ!$B$34:$B$777,U$366)+'СЕТ СН'!$F$13-'СЕТ СН'!$F$23</f>
        <v>-69.676006309999991</v>
      </c>
      <c r="V387" s="37">
        <f>SUMIFS(СВЦЭМ!$K$34:$K$777,СВЦЭМ!$A$34:$A$777,$A387,СВЦЭМ!$B$34:$B$777,V$366)+'СЕТ СН'!$F$13-'СЕТ СН'!$F$23</f>
        <v>-58.640222750000021</v>
      </c>
      <c r="W387" s="37">
        <f>SUMIFS(СВЦЭМ!$K$34:$K$777,СВЦЭМ!$A$34:$A$777,$A387,СВЦЭМ!$B$34:$B$777,W$366)+'СЕТ СН'!$F$13-'СЕТ СН'!$F$23</f>
        <v>-47.430188300000054</v>
      </c>
      <c r="X387" s="37">
        <f>SUMIFS(СВЦЭМ!$K$34:$K$777,СВЦЭМ!$A$34:$A$777,$A387,СВЦЭМ!$B$34:$B$777,X$366)+'СЕТ СН'!$F$13-'СЕТ СН'!$F$23</f>
        <v>-32.01956795000001</v>
      </c>
      <c r="Y387" s="37">
        <f>SUMIFS(СВЦЭМ!$K$34:$K$777,СВЦЭМ!$A$34:$A$777,$A387,СВЦЭМ!$B$34:$B$777,Y$366)+'СЕТ СН'!$F$13-'СЕТ СН'!$F$23</f>
        <v>-10.398727880000024</v>
      </c>
    </row>
    <row r="388" spans="1:26" ht="15.75" x14ac:dyDescent="0.2">
      <c r="A388" s="36">
        <f t="shared" si="10"/>
        <v>42757</v>
      </c>
      <c r="B388" s="37">
        <f>SUMIFS(СВЦЭМ!$K$34:$K$777,СВЦЭМ!$A$34:$A$777,$A388,СВЦЭМ!$B$34:$B$777,B$366)+'СЕТ СН'!$F$13-'СЕТ СН'!$F$23</f>
        <v>3.0486956800000371</v>
      </c>
      <c r="C388" s="37">
        <f>SUMIFS(СВЦЭМ!$K$34:$K$777,СВЦЭМ!$A$34:$A$777,$A388,СВЦЭМ!$B$34:$B$777,C$366)+'СЕТ СН'!$F$13-'СЕТ СН'!$F$23</f>
        <v>25.187676519999968</v>
      </c>
      <c r="D388" s="37">
        <f>SUMIFS(СВЦЭМ!$K$34:$K$777,СВЦЭМ!$A$34:$A$777,$A388,СВЦЭМ!$B$34:$B$777,D$366)+'СЕТ СН'!$F$13-'СЕТ СН'!$F$23</f>
        <v>41.779243849999943</v>
      </c>
      <c r="E388" s="37">
        <f>SUMIFS(СВЦЭМ!$K$34:$K$777,СВЦЭМ!$A$34:$A$777,$A388,СВЦЭМ!$B$34:$B$777,E$366)+'СЕТ СН'!$F$13-'СЕТ СН'!$F$23</f>
        <v>50.532900390000009</v>
      </c>
      <c r="F388" s="37">
        <f>SUMIFS(СВЦЭМ!$K$34:$K$777,СВЦЭМ!$A$34:$A$777,$A388,СВЦЭМ!$B$34:$B$777,F$366)+'СЕТ СН'!$F$13-'СЕТ СН'!$F$23</f>
        <v>51.517307670000037</v>
      </c>
      <c r="G388" s="37">
        <f>SUMIFS(СВЦЭМ!$K$34:$K$777,СВЦЭМ!$A$34:$A$777,$A388,СВЦЭМ!$B$34:$B$777,G$366)+'СЕТ СН'!$F$13-'СЕТ СН'!$F$23</f>
        <v>45.914787449999949</v>
      </c>
      <c r="H388" s="37">
        <f>SUMIFS(СВЦЭМ!$K$34:$K$777,СВЦЭМ!$A$34:$A$777,$A388,СВЦЭМ!$B$34:$B$777,H$366)+'СЕТ СН'!$F$13-'СЕТ СН'!$F$23</f>
        <v>32.475302469999974</v>
      </c>
      <c r="I388" s="37">
        <f>SUMIFS(СВЦЭМ!$K$34:$K$777,СВЦЭМ!$A$34:$A$777,$A388,СВЦЭМ!$B$34:$B$777,I$366)+'СЕТ СН'!$F$13-'СЕТ СН'!$F$23</f>
        <v>25.327510480000001</v>
      </c>
      <c r="J388" s="37">
        <f>SUMIFS(СВЦЭМ!$K$34:$K$777,СВЦЭМ!$A$34:$A$777,$A388,СВЦЭМ!$B$34:$B$777,J$366)+'СЕТ СН'!$F$13-'СЕТ СН'!$F$23</f>
        <v>6.3706896300000153</v>
      </c>
      <c r="K388" s="37">
        <f>SUMIFS(СВЦЭМ!$K$34:$K$777,СВЦЭМ!$A$34:$A$777,$A388,СВЦЭМ!$B$34:$B$777,K$366)+'СЕТ СН'!$F$13-'СЕТ СН'!$F$23</f>
        <v>-29.40304156000002</v>
      </c>
      <c r="L388" s="37">
        <f>SUMIFS(СВЦЭМ!$K$34:$K$777,СВЦЭМ!$A$34:$A$777,$A388,СВЦЭМ!$B$34:$B$777,L$366)+'СЕТ СН'!$F$13-'СЕТ СН'!$F$23</f>
        <v>-53.417044700000019</v>
      </c>
      <c r="M388" s="37">
        <f>SUMIFS(СВЦЭМ!$K$34:$K$777,СВЦЭМ!$A$34:$A$777,$A388,СВЦЭМ!$B$34:$B$777,M$366)+'СЕТ СН'!$F$13-'СЕТ СН'!$F$23</f>
        <v>-56.448878020000052</v>
      </c>
      <c r="N388" s="37">
        <f>SUMIFS(СВЦЭМ!$K$34:$K$777,СВЦЭМ!$A$34:$A$777,$A388,СВЦЭМ!$B$34:$B$777,N$366)+'СЕТ СН'!$F$13-'СЕТ СН'!$F$23</f>
        <v>-50.765574799999968</v>
      </c>
      <c r="O388" s="37">
        <f>SUMIFS(СВЦЭМ!$K$34:$K$777,СВЦЭМ!$A$34:$A$777,$A388,СВЦЭМ!$B$34:$B$777,O$366)+'СЕТ СН'!$F$13-'СЕТ СН'!$F$23</f>
        <v>-34.869528729999956</v>
      </c>
      <c r="P388" s="37">
        <f>SUMIFS(СВЦЭМ!$K$34:$K$777,СВЦЭМ!$A$34:$A$777,$A388,СВЦЭМ!$B$34:$B$777,P$366)+'СЕТ СН'!$F$13-'СЕТ СН'!$F$23</f>
        <v>-20.93058953000002</v>
      </c>
      <c r="Q388" s="37">
        <f>SUMIFS(СВЦЭМ!$K$34:$K$777,СВЦЭМ!$A$34:$A$777,$A388,СВЦЭМ!$B$34:$B$777,Q$366)+'СЕТ СН'!$F$13-'СЕТ СН'!$F$23</f>
        <v>-22.373710019999976</v>
      </c>
      <c r="R388" s="37">
        <f>SUMIFS(СВЦЭМ!$K$34:$K$777,СВЦЭМ!$A$34:$A$777,$A388,СВЦЭМ!$B$34:$B$777,R$366)+'СЕТ СН'!$F$13-'СЕТ СН'!$F$23</f>
        <v>-20.533095200000048</v>
      </c>
      <c r="S388" s="37">
        <f>SUMIFS(СВЦЭМ!$K$34:$K$777,СВЦЭМ!$A$34:$A$777,$A388,СВЦЭМ!$B$34:$B$777,S$366)+'СЕТ СН'!$F$13-'СЕТ СН'!$F$23</f>
        <v>-42.640190439999969</v>
      </c>
      <c r="T388" s="37">
        <f>SUMIFS(СВЦЭМ!$K$34:$K$777,СВЦЭМ!$A$34:$A$777,$A388,СВЦЭМ!$B$34:$B$777,T$366)+'СЕТ СН'!$F$13-'СЕТ СН'!$F$23</f>
        <v>-66.520942940000054</v>
      </c>
      <c r="U388" s="37">
        <f>SUMIFS(СВЦЭМ!$K$34:$K$777,СВЦЭМ!$A$34:$A$777,$A388,СВЦЭМ!$B$34:$B$777,U$366)+'СЕТ СН'!$F$13-'СЕТ СН'!$F$23</f>
        <v>-63.325756080000019</v>
      </c>
      <c r="V388" s="37">
        <f>SUMIFS(СВЦЭМ!$K$34:$K$777,СВЦЭМ!$A$34:$A$777,$A388,СВЦЭМ!$B$34:$B$777,V$366)+'СЕТ СН'!$F$13-'СЕТ СН'!$F$23</f>
        <v>-57.232558670000003</v>
      </c>
      <c r="W388" s="37">
        <f>SUMIFS(СВЦЭМ!$K$34:$K$777,СВЦЭМ!$A$34:$A$777,$A388,СВЦЭМ!$B$34:$B$777,W$366)+'СЕТ СН'!$F$13-'СЕТ СН'!$F$23</f>
        <v>-57.255684770000016</v>
      </c>
      <c r="X388" s="37">
        <f>SUMIFS(СВЦЭМ!$K$34:$K$777,СВЦЭМ!$A$34:$A$777,$A388,СВЦЭМ!$B$34:$B$777,X$366)+'СЕТ СН'!$F$13-'СЕТ СН'!$F$23</f>
        <v>-38.073649690000025</v>
      </c>
      <c r="Y388" s="37">
        <f>SUMIFS(СВЦЭМ!$K$34:$K$777,СВЦЭМ!$A$34:$A$777,$A388,СВЦЭМ!$B$34:$B$777,Y$366)+'СЕТ СН'!$F$13-'СЕТ СН'!$F$23</f>
        <v>-13.814664360000052</v>
      </c>
    </row>
    <row r="389" spans="1:26" ht="15.75" x14ac:dyDescent="0.2">
      <c r="A389" s="36">
        <f t="shared" si="10"/>
        <v>42758</v>
      </c>
      <c r="B389" s="37">
        <f>SUMIFS(СВЦЭМ!$K$34:$K$777,СВЦЭМ!$A$34:$A$777,$A389,СВЦЭМ!$B$34:$B$777,B$366)+'СЕТ СН'!$F$13-'СЕТ СН'!$F$23</f>
        <v>31.168809290000013</v>
      </c>
      <c r="C389" s="37">
        <f>SUMIFS(СВЦЭМ!$K$34:$K$777,СВЦЭМ!$A$34:$A$777,$A389,СВЦЭМ!$B$34:$B$777,C$366)+'СЕТ СН'!$F$13-'СЕТ СН'!$F$23</f>
        <v>60.003460489999952</v>
      </c>
      <c r="D389" s="37">
        <f>SUMIFS(СВЦЭМ!$K$34:$K$777,СВЦЭМ!$A$34:$A$777,$A389,СВЦЭМ!$B$34:$B$777,D$366)+'СЕТ СН'!$F$13-'СЕТ СН'!$F$23</f>
        <v>76.42464758999995</v>
      </c>
      <c r="E389" s="37">
        <f>SUMIFS(СВЦЭМ!$K$34:$K$777,СВЦЭМ!$A$34:$A$777,$A389,СВЦЭМ!$B$34:$B$777,E$366)+'СЕТ СН'!$F$13-'СЕТ СН'!$F$23</f>
        <v>83.544009149999965</v>
      </c>
      <c r="F389" s="37">
        <f>SUMIFS(СВЦЭМ!$K$34:$K$777,СВЦЭМ!$A$34:$A$777,$A389,СВЦЭМ!$B$34:$B$777,F$366)+'СЕТ СН'!$F$13-'СЕТ СН'!$F$23</f>
        <v>83.853459720000046</v>
      </c>
      <c r="G389" s="37">
        <f>SUMIFS(СВЦЭМ!$K$34:$K$777,СВЦЭМ!$A$34:$A$777,$A389,СВЦЭМ!$B$34:$B$777,G$366)+'СЕТ СН'!$F$13-'СЕТ СН'!$F$23</f>
        <v>72.445280339999954</v>
      </c>
      <c r="H389" s="37">
        <f>SUMIFS(СВЦЭМ!$K$34:$K$777,СВЦЭМ!$A$34:$A$777,$A389,СВЦЭМ!$B$34:$B$777,H$366)+'СЕТ СН'!$F$13-'СЕТ СН'!$F$23</f>
        <v>34.926308120000044</v>
      </c>
      <c r="I389" s="37">
        <f>SUMIFS(СВЦЭМ!$K$34:$K$777,СВЦЭМ!$A$34:$A$777,$A389,СВЦЭМ!$B$34:$B$777,I$366)+'СЕТ СН'!$F$13-'СЕТ СН'!$F$23</f>
        <v>11.869248569999968</v>
      </c>
      <c r="J389" s="37">
        <f>SUMIFS(СВЦЭМ!$K$34:$K$777,СВЦЭМ!$A$34:$A$777,$A389,СВЦЭМ!$B$34:$B$777,J$366)+'СЕТ СН'!$F$13-'СЕТ СН'!$F$23</f>
        <v>-5.0618099299999813</v>
      </c>
      <c r="K389" s="37">
        <f>SUMIFS(СВЦЭМ!$K$34:$K$777,СВЦЭМ!$A$34:$A$777,$A389,СВЦЭМ!$B$34:$B$777,K$366)+'СЕТ СН'!$F$13-'СЕТ СН'!$F$23</f>
        <v>-5.6314530199999808</v>
      </c>
      <c r="L389" s="37">
        <f>SUMIFS(СВЦЭМ!$K$34:$K$777,СВЦЭМ!$A$34:$A$777,$A389,СВЦЭМ!$B$34:$B$777,L$366)+'СЕТ СН'!$F$13-'СЕТ СН'!$F$23</f>
        <v>0.17565778000005139</v>
      </c>
      <c r="M389" s="37">
        <f>SUMIFS(СВЦЭМ!$K$34:$K$777,СВЦЭМ!$A$34:$A$777,$A389,СВЦЭМ!$B$34:$B$777,M$366)+'СЕТ СН'!$F$13-'СЕТ СН'!$F$23</f>
        <v>12.638693819999958</v>
      </c>
      <c r="N389" s="37">
        <f>SUMIFS(СВЦЭМ!$K$34:$K$777,СВЦЭМ!$A$34:$A$777,$A389,СВЦЭМ!$B$34:$B$777,N$366)+'СЕТ СН'!$F$13-'СЕТ СН'!$F$23</f>
        <v>21.847718439999994</v>
      </c>
      <c r="O389" s="37">
        <f>SUMIFS(СВЦЭМ!$K$34:$K$777,СВЦЭМ!$A$34:$A$777,$A389,СВЦЭМ!$B$34:$B$777,O$366)+'СЕТ СН'!$F$13-'СЕТ СН'!$F$23</f>
        <v>36.133512300000007</v>
      </c>
      <c r="P389" s="37">
        <f>SUMIFS(СВЦЭМ!$K$34:$K$777,СВЦЭМ!$A$34:$A$777,$A389,СВЦЭМ!$B$34:$B$777,P$366)+'СЕТ СН'!$F$13-'СЕТ СН'!$F$23</f>
        <v>32.704262670000048</v>
      </c>
      <c r="Q389" s="37">
        <f>SUMIFS(СВЦЭМ!$K$34:$K$777,СВЦЭМ!$A$34:$A$777,$A389,СВЦЭМ!$B$34:$B$777,Q$366)+'СЕТ СН'!$F$13-'СЕТ СН'!$F$23</f>
        <v>37.329330779999964</v>
      </c>
      <c r="R389" s="37">
        <f>SUMIFS(СВЦЭМ!$K$34:$K$777,СВЦЭМ!$A$34:$A$777,$A389,СВЦЭМ!$B$34:$B$777,R$366)+'СЕТ СН'!$F$13-'СЕТ СН'!$F$23</f>
        <v>34.171809520000011</v>
      </c>
      <c r="S389" s="37">
        <f>SUMIFS(СВЦЭМ!$K$34:$K$777,СВЦЭМ!$A$34:$A$777,$A389,СВЦЭМ!$B$34:$B$777,S$366)+'СЕТ СН'!$F$13-'СЕТ СН'!$F$23</f>
        <v>24.006773419999945</v>
      </c>
      <c r="T389" s="37">
        <f>SUMIFS(СВЦЭМ!$K$34:$K$777,СВЦЭМ!$A$34:$A$777,$A389,СВЦЭМ!$B$34:$B$777,T$366)+'СЕТ СН'!$F$13-'СЕТ СН'!$F$23</f>
        <v>-4.9026530999999522</v>
      </c>
      <c r="U389" s="37">
        <f>SUMIFS(СВЦЭМ!$K$34:$K$777,СВЦЭМ!$A$34:$A$777,$A389,СВЦЭМ!$B$34:$B$777,U$366)+'СЕТ СН'!$F$13-'СЕТ СН'!$F$23</f>
        <v>-6.2738168700000188</v>
      </c>
      <c r="V389" s="37">
        <f>SUMIFS(СВЦЭМ!$K$34:$K$777,СВЦЭМ!$A$34:$A$777,$A389,СВЦЭМ!$B$34:$B$777,V$366)+'СЕТ СН'!$F$13-'СЕТ СН'!$F$23</f>
        <v>6.7736018499999773</v>
      </c>
      <c r="W389" s="37">
        <f>SUMIFS(СВЦЭМ!$K$34:$K$777,СВЦЭМ!$A$34:$A$777,$A389,СВЦЭМ!$B$34:$B$777,W$366)+'СЕТ СН'!$F$13-'СЕТ СН'!$F$23</f>
        <v>16.979544939999982</v>
      </c>
      <c r="X389" s="37">
        <f>SUMIFS(СВЦЭМ!$K$34:$K$777,СВЦЭМ!$A$34:$A$777,$A389,СВЦЭМ!$B$34:$B$777,X$366)+'СЕТ СН'!$F$13-'СЕТ СН'!$F$23</f>
        <v>48.766554639999981</v>
      </c>
      <c r="Y389" s="37">
        <f>SUMIFS(СВЦЭМ!$K$34:$K$777,СВЦЭМ!$A$34:$A$777,$A389,СВЦЭМ!$B$34:$B$777,Y$366)+'СЕТ СН'!$F$13-'СЕТ СН'!$F$23</f>
        <v>56.537889130000053</v>
      </c>
    </row>
    <row r="390" spans="1:26" ht="15.75" x14ac:dyDescent="0.2">
      <c r="A390" s="36">
        <f t="shared" si="10"/>
        <v>42759</v>
      </c>
      <c r="B390" s="37">
        <f>SUMIFS(СВЦЭМ!$K$34:$K$777,СВЦЭМ!$A$34:$A$777,$A390,СВЦЭМ!$B$34:$B$777,B$366)+'СЕТ СН'!$F$13-'СЕТ СН'!$F$23</f>
        <v>51.904289240000026</v>
      </c>
      <c r="C390" s="37">
        <f>SUMIFS(СВЦЭМ!$K$34:$K$777,СВЦЭМ!$A$34:$A$777,$A390,СВЦЭМ!$B$34:$B$777,C$366)+'СЕТ СН'!$F$13-'СЕТ СН'!$F$23</f>
        <v>57.273986420000028</v>
      </c>
      <c r="D390" s="37">
        <f>SUMIFS(СВЦЭМ!$K$34:$K$777,СВЦЭМ!$A$34:$A$777,$A390,СВЦЭМ!$B$34:$B$777,D$366)+'СЕТ СН'!$F$13-'СЕТ СН'!$F$23</f>
        <v>78.122538839999947</v>
      </c>
      <c r="E390" s="37">
        <f>SUMIFS(СВЦЭМ!$K$34:$K$777,СВЦЭМ!$A$34:$A$777,$A390,СВЦЭМ!$B$34:$B$777,E$366)+'СЕТ СН'!$F$13-'СЕТ СН'!$F$23</f>
        <v>84.442508620000012</v>
      </c>
      <c r="F390" s="37">
        <f>SUMIFS(СВЦЭМ!$K$34:$K$777,СВЦЭМ!$A$34:$A$777,$A390,СВЦЭМ!$B$34:$B$777,F$366)+'СЕТ СН'!$F$13-'СЕТ СН'!$F$23</f>
        <v>83.438966270000037</v>
      </c>
      <c r="G390" s="37">
        <f>SUMIFS(СВЦЭМ!$K$34:$K$777,СВЦЭМ!$A$34:$A$777,$A390,СВЦЭМ!$B$34:$B$777,G$366)+'СЕТ СН'!$F$13-'СЕТ СН'!$F$23</f>
        <v>83.580283610000038</v>
      </c>
      <c r="H390" s="37">
        <f>SUMIFS(СВЦЭМ!$K$34:$K$777,СВЦЭМ!$A$34:$A$777,$A390,СВЦЭМ!$B$34:$B$777,H$366)+'СЕТ СН'!$F$13-'СЕТ СН'!$F$23</f>
        <v>56.437991030000035</v>
      </c>
      <c r="I390" s="37">
        <f>SUMIFS(СВЦЭМ!$K$34:$K$777,СВЦЭМ!$A$34:$A$777,$A390,СВЦЭМ!$B$34:$B$777,I$366)+'СЕТ СН'!$F$13-'СЕТ СН'!$F$23</f>
        <v>40.756135299999983</v>
      </c>
      <c r="J390" s="37">
        <f>SUMIFS(СВЦЭМ!$K$34:$K$777,СВЦЭМ!$A$34:$A$777,$A390,СВЦЭМ!$B$34:$B$777,J$366)+'СЕТ СН'!$F$13-'СЕТ СН'!$F$23</f>
        <v>3.0023421299999882</v>
      </c>
      <c r="K390" s="37">
        <f>SUMIFS(СВЦЭМ!$K$34:$K$777,СВЦЭМ!$A$34:$A$777,$A390,СВЦЭМ!$B$34:$B$777,K$366)+'СЕТ СН'!$F$13-'СЕТ СН'!$F$23</f>
        <v>0.12952611000002889</v>
      </c>
      <c r="L390" s="37">
        <f>SUMIFS(СВЦЭМ!$K$34:$K$777,СВЦЭМ!$A$34:$A$777,$A390,СВЦЭМ!$B$34:$B$777,L$366)+'СЕТ СН'!$F$13-'СЕТ СН'!$F$23</f>
        <v>-0.16711223000004338</v>
      </c>
      <c r="M390" s="37">
        <f>SUMIFS(СВЦЭМ!$K$34:$K$777,СВЦЭМ!$A$34:$A$777,$A390,СВЦЭМ!$B$34:$B$777,M$366)+'СЕТ СН'!$F$13-'СЕТ СН'!$F$23</f>
        <v>5.8850392399999691</v>
      </c>
      <c r="N390" s="37">
        <f>SUMIFS(СВЦЭМ!$K$34:$K$777,СВЦЭМ!$A$34:$A$777,$A390,СВЦЭМ!$B$34:$B$777,N$366)+'СЕТ СН'!$F$13-'СЕТ СН'!$F$23</f>
        <v>0.85389780000002702</v>
      </c>
      <c r="O390" s="37">
        <f>SUMIFS(СВЦЭМ!$K$34:$K$777,СВЦЭМ!$A$34:$A$777,$A390,СВЦЭМ!$B$34:$B$777,O$366)+'СЕТ СН'!$F$13-'СЕТ СН'!$F$23</f>
        <v>27.973905510000009</v>
      </c>
      <c r="P390" s="37">
        <f>SUMIFS(СВЦЭМ!$K$34:$K$777,СВЦЭМ!$A$34:$A$777,$A390,СВЦЭМ!$B$34:$B$777,P$366)+'СЕТ СН'!$F$13-'СЕТ СН'!$F$23</f>
        <v>38.280445800000052</v>
      </c>
      <c r="Q390" s="37">
        <f>SUMIFS(СВЦЭМ!$K$34:$K$777,СВЦЭМ!$A$34:$A$777,$A390,СВЦЭМ!$B$34:$B$777,Q$366)+'СЕТ СН'!$F$13-'СЕТ СН'!$F$23</f>
        <v>40.275873489999981</v>
      </c>
      <c r="R390" s="37">
        <f>SUMIFS(СВЦЭМ!$K$34:$K$777,СВЦЭМ!$A$34:$A$777,$A390,СВЦЭМ!$B$34:$B$777,R$366)+'СЕТ СН'!$F$13-'СЕТ СН'!$F$23</f>
        <v>38.899728699999969</v>
      </c>
      <c r="S390" s="37">
        <f>SUMIFS(СВЦЭМ!$K$34:$K$777,СВЦЭМ!$A$34:$A$777,$A390,СВЦЭМ!$B$34:$B$777,S$366)+'СЕТ СН'!$F$13-'СЕТ СН'!$F$23</f>
        <v>20.043239510000035</v>
      </c>
      <c r="T390" s="37">
        <f>SUMIFS(СВЦЭМ!$K$34:$K$777,СВЦЭМ!$A$34:$A$777,$A390,СВЦЭМ!$B$34:$B$777,T$366)+'СЕТ СН'!$F$13-'СЕТ СН'!$F$23</f>
        <v>-5.6316120599999522</v>
      </c>
      <c r="U390" s="37">
        <f>SUMIFS(СВЦЭМ!$K$34:$K$777,СВЦЭМ!$A$34:$A$777,$A390,СВЦЭМ!$B$34:$B$777,U$366)+'СЕТ СН'!$F$13-'СЕТ СН'!$F$23</f>
        <v>-6.2624361599999929</v>
      </c>
      <c r="V390" s="37">
        <f>SUMIFS(СВЦЭМ!$K$34:$K$777,СВЦЭМ!$A$34:$A$777,$A390,СВЦЭМ!$B$34:$B$777,V$366)+'СЕТ СН'!$F$13-'СЕТ СН'!$F$23</f>
        <v>6.9397791799999595</v>
      </c>
      <c r="W390" s="37">
        <f>SUMIFS(СВЦЭМ!$K$34:$K$777,СВЦЭМ!$A$34:$A$777,$A390,СВЦЭМ!$B$34:$B$777,W$366)+'СЕТ СН'!$F$13-'СЕТ СН'!$F$23</f>
        <v>9.5767218700000285</v>
      </c>
      <c r="X390" s="37">
        <f>SUMIFS(СВЦЭМ!$K$34:$K$777,СВЦЭМ!$A$34:$A$777,$A390,СВЦЭМ!$B$34:$B$777,X$366)+'СЕТ СН'!$F$13-'СЕТ СН'!$F$23</f>
        <v>22.847232459999987</v>
      </c>
      <c r="Y390" s="37">
        <f>SUMIFS(СВЦЭМ!$K$34:$K$777,СВЦЭМ!$A$34:$A$777,$A390,СВЦЭМ!$B$34:$B$777,Y$366)+'СЕТ СН'!$F$13-'СЕТ СН'!$F$23</f>
        <v>53.660705150000013</v>
      </c>
    </row>
    <row r="391" spans="1:26" ht="15.75" x14ac:dyDescent="0.2">
      <c r="A391" s="36">
        <f t="shared" si="10"/>
        <v>42760</v>
      </c>
      <c r="B391" s="37">
        <f>SUMIFS(СВЦЭМ!$K$34:$K$777,СВЦЭМ!$A$34:$A$777,$A391,СВЦЭМ!$B$34:$B$777,B$366)+'СЕТ СН'!$F$13-'СЕТ СН'!$F$23</f>
        <v>63.820492520000016</v>
      </c>
      <c r="C391" s="37">
        <f>SUMIFS(СВЦЭМ!$K$34:$K$777,СВЦЭМ!$A$34:$A$777,$A391,СВЦЭМ!$B$34:$B$777,C$366)+'СЕТ СН'!$F$13-'СЕТ СН'!$F$23</f>
        <v>76.745983369999976</v>
      </c>
      <c r="D391" s="37">
        <f>SUMIFS(СВЦЭМ!$K$34:$K$777,СВЦЭМ!$A$34:$A$777,$A391,СВЦЭМ!$B$34:$B$777,D$366)+'СЕТ СН'!$F$13-'СЕТ СН'!$F$23</f>
        <v>90.270272679999948</v>
      </c>
      <c r="E391" s="37">
        <f>SUMIFS(СВЦЭМ!$K$34:$K$777,СВЦЭМ!$A$34:$A$777,$A391,СВЦЭМ!$B$34:$B$777,E$366)+'СЕТ СН'!$F$13-'СЕТ СН'!$F$23</f>
        <v>95.565261510000028</v>
      </c>
      <c r="F391" s="37">
        <f>SUMIFS(СВЦЭМ!$K$34:$K$777,СВЦЭМ!$A$34:$A$777,$A391,СВЦЭМ!$B$34:$B$777,F$366)+'СЕТ СН'!$F$13-'СЕТ СН'!$F$23</f>
        <v>95.115122329999963</v>
      </c>
      <c r="G391" s="37">
        <f>SUMIFS(СВЦЭМ!$K$34:$K$777,СВЦЭМ!$A$34:$A$777,$A391,СВЦЭМ!$B$34:$B$777,G$366)+'СЕТ СН'!$F$13-'СЕТ СН'!$F$23</f>
        <v>93.901591380000013</v>
      </c>
      <c r="H391" s="37">
        <f>SUMIFS(СВЦЭМ!$K$34:$K$777,СВЦЭМ!$A$34:$A$777,$A391,СВЦЭМ!$B$34:$B$777,H$366)+'СЕТ СН'!$F$13-'СЕТ СН'!$F$23</f>
        <v>61.822966769999994</v>
      </c>
      <c r="I391" s="37">
        <f>SUMIFS(СВЦЭМ!$K$34:$K$777,СВЦЭМ!$A$34:$A$777,$A391,СВЦЭМ!$B$34:$B$777,I$366)+'СЕТ СН'!$F$13-'СЕТ СН'!$F$23</f>
        <v>31.554907859999958</v>
      </c>
      <c r="J391" s="37">
        <f>SUMIFS(СВЦЭМ!$K$34:$K$777,СВЦЭМ!$A$34:$A$777,$A391,СВЦЭМ!$B$34:$B$777,J$366)+'СЕТ СН'!$F$13-'СЕТ СН'!$F$23</f>
        <v>4.0766593199999761</v>
      </c>
      <c r="K391" s="37">
        <f>SUMIFS(СВЦЭМ!$K$34:$K$777,СВЦЭМ!$A$34:$A$777,$A391,СВЦЭМ!$B$34:$B$777,K$366)+'СЕТ СН'!$F$13-'СЕТ СН'!$F$23</f>
        <v>6.6930509300000267</v>
      </c>
      <c r="L391" s="37">
        <f>SUMIFS(СВЦЭМ!$K$34:$K$777,СВЦЭМ!$A$34:$A$777,$A391,СВЦЭМ!$B$34:$B$777,L$366)+'СЕТ СН'!$F$13-'СЕТ СН'!$F$23</f>
        <v>4.3131400400000075</v>
      </c>
      <c r="M391" s="37">
        <f>SUMIFS(СВЦЭМ!$K$34:$K$777,СВЦЭМ!$A$34:$A$777,$A391,СВЦЭМ!$B$34:$B$777,M$366)+'СЕТ СН'!$F$13-'СЕТ СН'!$F$23</f>
        <v>-9.7362409999959709E-2</v>
      </c>
      <c r="N391" s="37">
        <f>SUMIFS(СВЦЭМ!$K$34:$K$777,СВЦЭМ!$A$34:$A$777,$A391,СВЦЭМ!$B$34:$B$777,N$366)+'СЕТ СН'!$F$13-'СЕТ СН'!$F$23</f>
        <v>8.1248873800000183</v>
      </c>
      <c r="O391" s="37">
        <f>SUMIFS(СВЦЭМ!$K$34:$K$777,СВЦЭМ!$A$34:$A$777,$A391,СВЦЭМ!$B$34:$B$777,O$366)+'СЕТ СН'!$F$13-'СЕТ СН'!$F$23</f>
        <v>4.0263398700000153</v>
      </c>
      <c r="P391" s="37">
        <f>SUMIFS(СВЦЭМ!$K$34:$K$777,СВЦЭМ!$A$34:$A$777,$A391,СВЦЭМ!$B$34:$B$777,P$366)+'СЕТ СН'!$F$13-'СЕТ СН'!$F$23</f>
        <v>12.772977139999966</v>
      </c>
      <c r="Q391" s="37">
        <f>SUMIFS(СВЦЭМ!$K$34:$K$777,СВЦЭМ!$A$34:$A$777,$A391,СВЦЭМ!$B$34:$B$777,Q$366)+'СЕТ СН'!$F$13-'СЕТ СН'!$F$23</f>
        <v>18.419801519999965</v>
      </c>
      <c r="R391" s="37">
        <f>SUMIFS(СВЦЭМ!$K$34:$K$777,СВЦЭМ!$A$34:$A$777,$A391,СВЦЭМ!$B$34:$B$777,R$366)+'СЕТ СН'!$F$13-'СЕТ СН'!$F$23</f>
        <v>18.239174660000003</v>
      </c>
      <c r="S391" s="37">
        <f>SUMIFS(СВЦЭМ!$K$34:$K$777,СВЦЭМ!$A$34:$A$777,$A391,СВЦЭМ!$B$34:$B$777,S$366)+'СЕТ СН'!$F$13-'СЕТ СН'!$F$23</f>
        <v>10.137510689999999</v>
      </c>
      <c r="T391" s="37">
        <f>SUMIFS(СВЦЭМ!$K$34:$K$777,СВЦЭМ!$A$34:$A$777,$A391,СВЦЭМ!$B$34:$B$777,T$366)+'СЕТ СН'!$F$13-'СЕТ СН'!$F$23</f>
        <v>5.3865263400000458</v>
      </c>
      <c r="U391" s="37">
        <f>SUMIFS(СВЦЭМ!$K$34:$K$777,СВЦЭМ!$A$34:$A$777,$A391,СВЦЭМ!$B$34:$B$777,U$366)+'СЕТ СН'!$F$13-'СЕТ СН'!$F$23</f>
        <v>5.1030589299999747</v>
      </c>
      <c r="V391" s="37">
        <f>SUMIFS(СВЦЭМ!$K$34:$K$777,СВЦЭМ!$A$34:$A$777,$A391,СВЦЭМ!$B$34:$B$777,V$366)+'СЕТ СН'!$F$13-'СЕТ СН'!$F$23</f>
        <v>8.5915610700000116</v>
      </c>
      <c r="W391" s="37">
        <f>SUMIFS(СВЦЭМ!$K$34:$K$777,СВЦЭМ!$A$34:$A$777,$A391,СВЦЭМ!$B$34:$B$777,W$366)+'СЕТ СН'!$F$13-'СЕТ СН'!$F$23</f>
        <v>18.041907990000027</v>
      </c>
      <c r="X391" s="37">
        <f>SUMIFS(СВЦЭМ!$K$34:$K$777,СВЦЭМ!$A$34:$A$777,$A391,СВЦЭМ!$B$34:$B$777,X$366)+'СЕТ СН'!$F$13-'СЕТ СН'!$F$23</f>
        <v>32.892843869999979</v>
      </c>
      <c r="Y391" s="37">
        <f>SUMIFS(СВЦЭМ!$K$34:$K$777,СВЦЭМ!$A$34:$A$777,$A391,СВЦЭМ!$B$34:$B$777,Y$366)+'СЕТ СН'!$F$13-'СЕТ СН'!$F$23</f>
        <v>51.97652813000002</v>
      </c>
    </row>
    <row r="392" spans="1:26" ht="15.75" x14ac:dyDescent="0.2">
      <c r="A392" s="36">
        <f t="shared" si="10"/>
        <v>42761</v>
      </c>
      <c r="B392" s="37">
        <f>SUMIFS(СВЦЭМ!$K$34:$K$777,СВЦЭМ!$A$34:$A$777,$A392,СВЦЭМ!$B$34:$B$777,B$366)+'СЕТ СН'!$F$13-'СЕТ СН'!$F$23</f>
        <v>73.719871069999954</v>
      </c>
      <c r="C392" s="37">
        <f>SUMIFS(СВЦЭМ!$K$34:$K$777,СВЦЭМ!$A$34:$A$777,$A392,СВЦЭМ!$B$34:$B$777,C$366)+'СЕТ СН'!$F$13-'СЕТ СН'!$F$23</f>
        <v>96.852321749999987</v>
      </c>
      <c r="D392" s="37">
        <f>SUMIFS(СВЦЭМ!$K$34:$K$777,СВЦЭМ!$A$34:$A$777,$A392,СВЦЭМ!$B$34:$B$777,D$366)+'СЕТ СН'!$F$13-'СЕТ СН'!$F$23</f>
        <v>113.58035447999998</v>
      </c>
      <c r="E392" s="37">
        <f>SUMIFS(СВЦЭМ!$K$34:$K$777,СВЦЭМ!$A$34:$A$777,$A392,СВЦЭМ!$B$34:$B$777,E$366)+'СЕТ СН'!$F$13-'СЕТ СН'!$F$23</f>
        <v>122.53762978999998</v>
      </c>
      <c r="F392" s="37">
        <f>SUMIFS(СВЦЭМ!$K$34:$K$777,СВЦЭМ!$A$34:$A$777,$A392,СВЦЭМ!$B$34:$B$777,F$366)+'СЕТ СН'!$F$13-'СЕТ СН'!$F$23</f>
        <v>119.60842872000001</v>
      </c>
      <c r="G392" s="37">
        <f>SUMIFS(СВЦЭМ!$K$34:$K$777,СВЦЭМ!$A$34:$A$777,$A392,СВЦЭМ!$B$34:$B$777,G$366)+'СЕТ СН'!$F$13-'СЕТ СН'!$F$23</f>
        <v>107.00108376000003</v>
      </c>
      <c r="H392" s="37">
        <f>SUMIFS(СВЦЭМ!$K$34:$K$777,СВЦЭМ!$A$34:$A$777,$A392,СВЦЭМ!$B$34:$B$777,H$366)+'СЕТ СН'!$F$13-'СЕТ СН'!$F$23</f>
        <v>72.985403420000011</v>
      </c>
      <c r="I392" s="37">
        <f>SUMIFS(СВЦЭМ!$K$34:$K$777,СВЦЭМ!$A$34:$A$777,$A392,СВЦЭМ!$B$34:$B$777,I$366)+'СЕТ СН'!$F$13-'СЕТ СН'!$F$23</f>
        <v>35.669780569999944</v>
      </c>
      <c r="J392" s="37">
        <f>SUMIFS(СВЦЭМ!$K$34:$K$777,СВЦЭМ!$A$34:$A$777,$A392,СВЦЭМ!$B$34:$B$777,J$366)+'СЕТ СН'!$F$13-'СЕТ СН'!$F$23</f>
        <v>11.85448907</v>
      </c>
      <c r="K392" s="37">
        <f>SUMIFS(СВЦЭМ!$K$34:$K$777,СВЦЭМ!$A$34:$A$777,$A392,СВЦЭМ!$B$34:$B$777,K$366)+'СЕТ СН'!$F$13-'СЕТ СН'!$F$23</f>
        <v>-2.9611177100000532</v>
      </c>
      <c r="L392" s="37">
        <f>SUMIFS(СВЦЭМ!$K$34:$K$777,СВЦЭМ!$A$34:$A$777,$A392,СВЦЭМ!$B$34:$B$777,L$366)+'СЕТ СН'!$F$13-'СЕТ СН'!$F$23</f>
        <v>-9.5830786200000375</v>
      </c>
      <c r="M392" s="37">
        <f>SUMIFS(СВЦЭМ!$K$34:$K$777,СВЦЭМ!$A$34:$A$777,$A392,СВЦЭМ!$B$34:$B$777,M$366)+'СЕТ СН'!$F$13-'СЕТ СН'!$F$23</f>
        <v>4.8633608999999751</v>
      </c>
      <c r="N392" s="37">
        <f>SUMIFS(СВЦЭМ!$K$34:$K$777,СВЦЭМ!$A$34:$A$777,$A392,СВЦЭМ!$B$34:$B$777,N$366)+'СЕТ СН'!$F$13-'СЕТ СН'!$F$23</f>
        <v>13.137356619999991</v>
      </c>
      <c r="O392" s="37">
        <f>SUMIFS(СВЦЭМ!$K$34:$K$777,СВЦЭМ!$A$34:$A$777,$A392,СВЦЭМ!$B$34:$B$777,O$366)+'СЕТ СН'!$F$13-'СЕТ СН'!$F$23</f>
        <v>40.458285469999964</v>
      </c>
      <c r="P392" s="37">
        <f>SUMIFS(СВЦЭМ!$K$34:$K$777,СВЦЭМ!$A$34:$A$777,$A392,СВЦЭМ!$B$34:$B$777,P$366)+'СЕТ СН'!$F$13-'СЕТ СН'!$F$23</f>
        <v>43.234104659999957</v>
      </c>
      <c r="Q392" s="37">
        <f>SUMIFS(СВЦЭМ!$K$34:$K$777,СВЦЭМ!$A$34:$A$777,$A392,СВЦЭМ!$B$34:$B$777,Q$366)+'СЕТ СН'!$F$13-'СЕТ СН'!$F$23</f>
        <v>46.863894800000025</v>
      </c>
      <c r="R392" s="37">
        <f>SUMIFS(СВЦЭМ!$K$34:$K$777,СВЦЭМ!$A$34:$A$777,$A392,СВЦЭМ!$B$34:$B$777,R$366)+'СЕТ СН'!$F$13-'СЕТ СН'!$F$23</f>
        <v>49.192196729999978</v>
      </c>
      <c r="S392" s="37">
        <f>SUMIFS(СВЦЭМ!$K$34:$K$777,СВЦЭМ!$A$34:$A$777,$A392,СВЦЭМ!$B$34:$B$777,S$366)+'СЕТ СН'!$F$13-'СЕТ СН'!$F$23</f>
        <v>25.930218009999976</v>
      </c>
      <c r="T392" s="37">
        <f>SUMIFS(СВЦЭМ!$K$34:$K$777,СВЦЭМ!$A$34:$A$777,$A392,СВЦЭМ!$B$34:$B$777,T$366)+'СЕТ СН'!$F$13-'СЕТ СН'!$F$23</f>
        <v>-7.0528435500000342</v>
      </c>
      <c r="U392" s="37">
        <f>SUMIFS(СВЦЭМ!$K$34:$K$777,СВЦЭМ!$A$34:$A$777,$A392,СВЦЭМ!$B$34:$B$777,U$366)+'СЕТ СН'!$F$13-'СЕТ СН'!$F$23</f>
        <v>-13.191278010000019</v>
      </c>
      <c r="V392" s="37">
        <f>SUMIFS(СВЦЭМ!$K$34:$K$777,СВЦЭМ!$A$34:$A$777,$A392,СВЦЭМ!$B$34:$B$777,V$366)+'СЕТ СН'!$F$13-'СЕТ СН'!$F$23</f>
        <v>-3.3086799699999574</v>
      </c>
      <c r="W392" s="37">
        <f>SUMIFS(СВЦЭМ!$K$34:$K$777,СВЦЭМ!$A$34:$A$777,$A392,СВЦЭМ!$B$34:$B$777,W$366)+'СЕТ СН'!$F$13-'СЕТ СН'!$F$23</f>
        <v>9.2578034699999989</v>
      </c>
      <c r="X392" s="37">
        <f>SUMIFS(СВЦЭМ!$K$34:$K$777,СВЦЭМ!$A$34:$A$777,$A392,СВЦЭМ!$B$34:$B$777,X$366)+'СЕТ СН'!$F$13-'СЕТ СН'!$F$23</f>
        <v>29.398930250000035</v>
      </c>
      <c r="Y392" s="37">
        <f>SUMIFS(СВЦЭМ!$K$34:$K$777,СВЦЭМ!$A$34:$A$777,$A392,СВЦЭМ!$B$34:$B$777,Y$366)+'СЕТ СН'!$F$13-'СЕТ СН'!$F$23</f>
        <v>51.878463779999947</v>
      </c>
    </row>
    <row r="393" spans="1:26" ht="15.75" x14ac:dyDescent="0.2">
      <c r="A393" s="36">
        <f t="shared" si="10"/>
        <v>42762</v>
      </c>
      <c r="B393" s="37">
        <f>SUMIFS(СВЦЭМ!$K$34:$K$777,СВЦЭМ!$A$34:$A$777,$A393,СВЦЭМ!$B$34:$B$777,B$366)+'СЕТ СН'!$F$13-'СЕТ СН'!$F$23</f>
        <v>40.888482250000038</v>
      </c>
      <c r="C393" s="37">
        <f>SUMIFS(СВЦЭМ!$K$34:$K$777,СВЦЭМ!$A$34:$A$777,$A393,СВЦЭМ!$B$34:$B$777,C$366)+'СЕТ СН'!$F$13-'СЕТ СН'!$F$23</f>
        <v>63.24100653000005</v>
      </c>
      <c r="D393" s="37">
        <f>SUMIFS(СВЦЭМ!$K$34:$K$777,СВЦЭМ!$A$34:$A$777,$A393,СВЦЭМ!$B$34:$B$777,D$366)+'СЕТ СН'!$F$13-'СЕТ СН'!$F$23</f>
        <v>76.357432659999972</v>
      </c>
      <c r="E393" s="37">
        <f>SUMIFS(СВЦЭМ!$K$34:$K$777,СВЦЭМ!$A$34:$A$777,$A393,СВЦЭМ!$B$34:$B$777,E$366)+'СЕТ СН'!$F$13-'СЕТ СН'!$F$23</f>
        <v>97.415824629999975</v>
      </c>
      <c r="F393" s="37">
        <f>SUMIFS(СВЦЭМ!$K$34:$K$777,СВЦЭМ!$A$34:$A$777,$A393,СВЦЭМ!$B$34:$B$777,F$366)+'СЕТ СН'!$F$13-'СЕТ СН'!$F$23</f>
        <v>105.28011745000003</v>
      </c>
      <c r="G393" s="37">
        <f>SUMIFS(СВЦЭМ!$K$34:$K$777,СВЦЭМ!$A$34:$A$777,$A393,СВЦЭМ!$B$34:$B$777,G$366)+'СЕТ СН'!$F$13-'СЕТ СН'!$F$23</f>
        <v>104.79286936000005</v>
      </c>
      <c r="H393" s="37">
        <f>SUMIFS(СВЦЭМ!$K$34:$K$777,СВЦЭМ!$A$34:$A$777,$A393,СВЦЭМ!$B$34:$B$777,H$366)+'СЕТ СН'!$F$13-'СЕТ СН'!$F$23</f>
        <v>80.434438460000024</v>
      </c>
      <c r="I393" s="37">
        <f>SUMIFS(СВЦЭМ!$K$34:$K$777,СВЦЭМ!$A$34:$A$777,$A393,СВЦЭМ!$B$34:$B$777,I$366)+'СЕТ СН'!$F$13-'СЕТ СН'!$F$23</f>
        <v>46.39651230000004</v>
      </c>
      <c r="J393" s="37">
        <f>SUMIFS(СВЦЭМ!$K$34:$K$777,СВЦЭМ!$A$34:$A$777,$A393,СВЦЭМ!$B$34:$B$777,J$366)+'СЕТ СН'!$F$13-'СЕТ СН'!$F$23</f>
        <v>24.060890240000049</v>
      </c>
      <c r="K393" s="37">
        <f>SUMIFS(СВЦЭМ!$K$34:$K$777,СВЦЭМ!$A$34:$A$777,$A393,СВЦЭМ!$B$34:$B$777,K$366)+'СЕТ СН'!$F$13-'СЕТ СН'!$F$23</f>
        <v>11.807926879999968</v>
      </c>
      <c r="L393" s="37">
        <f>SUMIFS(СВЦЭМ!$K$34:$K$777,СВЦЭМ!$A$34:$A$777,$A393,СВЦЭМ!$B$34:$B$777,L$366)+'СЕТ СН'!$F$13-'СЕТ СН'!$F$23</f>
        <v>6.4215238900000031</v>
      </c>
      <c r="M393" s="37">
        <f>SUMIFS(СВЦЭМ!$K$34:$K$777,СВЦЭМ!$A$34:$A$777,$A393,СВЦЭМ!$B$34:$B$777,M$366)+'СЕТ СН'!$F$13-'СЕТ СН'!$F$23</f>
        <v>13.432920630000012</v>
      </c>
      <c r="N393" s="37">
        <f>SUMIFS(СВЦЭМ!$K$34:$K$777,СВЦЭМ!$A$34:$A$777,$A393,СВЦЭМ!$B$34:$B$777,N$366)+'СЕТ СН'!$F$13-'СЕТ СН'!$F$23</f>
        <v>29.253389680000055</v>
      </c>
      <c r="O393" s="37">
        <f>SUMIFS(СВЦЭМ!$K$34:$K$777,СВЦЭМ!$A$34:$A$777,$A393,СВЦЭМ!$B$34:$B$777,O$366)+'СЕТ СН'!$F$13-'СЕТ СН'!$F$23</f>
        <v>38.93038075000004</v>
      </c>
      <c r="P393" s="37">
        <f>SUMIFS(СВЦЭМ!$K$34:$K$777,СВЦЭМ!$A$34:$A$777,$A393,СВЦЭМ!$B$34:$B$777,P$366)+'СЕТ СН'!$F$13-'СЕТ СН'!$F$23</f>
        <v>44.201972110000042</v>
      </c>
      <c r="Q393" s="37">
        <f>SUMIFS(СВЦЭМ!$K$34:$K$777,СВЦЭМ!$A$34:$A$777,$A393,СВЦЭМ!$B$34:$B$777,Q$366)+'СЕТ СН'!$F$13-'СЕТ СН'!$F$23</f>
        <v>49.391124080000054</v>
      </c>
      <c r="R393" s="37">
        <f>SUMIFS(СВЦЭМ!$K$34:$K$777,СВЦЭМ!$A$34:$A$777,$A393,СВЦЭМ!$B$34:$B$777,R$366)+'СЕТ СН'!$F$13-'СЕТ СН'!$F$23</f>
        <v>47.527701660000048</v>
      </c>
      <c r="S393" s="37">
        <f>SUMIFS(СВЦЭМ!$K$34:$K$777,СВЦЭМ!$A$34:$A$777,$A393,СВЦЭМ!$B$34:$B$777,S$366)+'СЕТ СН'!$F$13-'СЕТ СН'!$F$23</f>
        <v>38.401450289999957</v>
      </c>
      <c r="T393" s="37">
        <f>SUMIFS(СВЦЭМ!$K$34:$K$777,СВЦЭМ!$A$34:$A$777,$A393,СВЦЭМ!$B$34:$B$777,T$366)+'СЕТ СН'!$F$13-'СЕТ СН'!$F$23</f>
        <v>7.9937819599999784</v>
      </c>
      <c r="U393" s="37">
        <f>SUMIFS(СВЦЭМ!$K$34:$K$777,СВЦЭМ!$A$34:$A$777,$A393,СВЦЭМ!$B$34:$B$777,U$366)+'СЕТ СН'!$F$13-'СЕТ СН'!$F$23</f>
        <v>-0.56783324000002722</v>
      </c>
      <c r="V393" s="37">
        <f>SUMIFS(СВЦЭМ!$K$34:$K$777,СВЦЭМ!$A$34:$A$777,$A393,СВЦЭМ!$B$34:$B$777,V$366)+'СЕТ СН'!$F$13-'СЕТ СН'!$F$23</f>
        <v>10.855449700000008</v>
      </c>
      <c r="W393" s="37">
        <f>SUMIFS(СВЦЭМ!$K$34:$K$777,СВЦЭМ!$A$34:$A$777,$A393,СВЦЭМ!$B$34:$B$777,W$366)+'СЕТ СН'!$F$13-'СЕТ СН'!$F$23</f>
        <v>19.808365249999952</v>
      </c>
      <c r="X393" s="37">
        <f>SUMIFS(СВЦЭМ!$K$34:$K$777,СВЦЭМ!$A$34:$A$777,$A393,СВЦЭМ!$B$34:$B$777,X$366)+'СЕТ СН'!$F$13-'СЕТ СН'!$F$23</f>
        <v>33.141134149999971</v>
      </c>
      <c r="Y393" s="37">
        <f>SUMIFS(СВЦЭМ!$K$34:$K$777,СВЦЭМ!$A$34:$A$777,$A393,СВЦЭМ!$B$34:$B$777,Y$366)+'СЕТ СН'!$F$13-'СЕТ СН'!$F$23</f>
        <v>57.49515415999997</v>
      </c>
    </row>
    <row r="394" spans="1:26" ht="15.75" x14ac:dyDescent="0.2">
      <c r="A394" s="36">
        <f t="shared" si="10"/>
        <v>42763</v>
      </c>
      <c r="B394" s="37">
        <f>SUMIFS(СВЦЭМ!$K$34:$K$777,СВЦЭМ!$A$34:$A$777,$A394,СВЦЭМ!$B$34:$B$777,B$366)+'СЕТ СН'!$F$13-'СЕТ СН'!$F$23</f>
        <v>34.92148315999998</v>
      </c>
      <c r="C394" s="37">
        <f>SUMIFS(СВЦЭМ!$K$34:$K$777,СВЦЭМ!$A$34:$A$777,$A394,СВЦЭМ!$B$34:$B$777,C$366)+'СЕТ СН'!$F$13-'СЕТ СН'!$F$23</f>
        <v>52.482576750000021</v>
      </c>
      <c r="D394" s="37">
        <f>SUMIFS(СВЦЭМ!$K$34:$K$777,СВЦЭМ!$A$34:$A$777,$A394,СВЦЭМ!$B$34:$B$777,D$366)+'СЕТ СН'!$F$13-'СЕТ СН'!$F$23</f>
        <v>66.495970520000014</v>
      </c>
      <c r="E394" s="37">
        <f>SUMIFS(СВЦЭМ!$K$34:$K$777,СВЦЭМ!$A$34:$A$777,$A394,СВЦЭМ!$B$34:$B$777,E$366)+'СЕТ СН'!$F$13-'СЕТ СН'!$F$23</f>
        <v>76.149853480000047</v>
      </c>
      <c r="F394" s="37">
        <f>SUMIFS(СВЦЭМ!$K$34:$K$777,СВЦЭМ!$A$34:$A$777,$A394,СВЦЭМ!$B$34:$B$777,F$366)+'СЕТ СН'!$F$13-'СЕТ СН'!$F$23</f>
        <v>75.594942749999973</v>
      </c>
      <c r="G394" s="37">
        <f>SUMIFS(СВЦЭМ!$K$34:$K$777,СВЦЭМ!$A$34:$A$777,$A394,СВЦЭМ!$B$34:$B$777,G$366)+'СЕТ СН'!$F$13-'СЕТ СН'!$F$23</f>
        <v>70.237721520000036</v>
      </c>
      <c r="H394" s="37">
        <f>SUMIFS(СВЦЭМ!$K$34:$K$777,СВЦЭМ!$A$34:$A$777,$A394,СВЦЭМ!$B$34:$B$777,H$366)+'СЕТ СН'!$F$13-'СЕТ СН'!$F$23</f>
        <v>56.801542530000006</v>
      </c>
      <c r="I394" s="37">
        <f>SUMIFS(СВЦЭМ!$K$34:$K$777,СВЦЭМ!$A$34:$A$777,$A394,СВЦЭМ!$B$34:$B$777,I$366)+'СЕТ СН'!$F$13-'СЕТ СН'!$F$23</f>
        <v>43.755478949999997</v>
      </c>
      <c r="J394" s="37">
        <f>SUMIFS(СВЦЭМ!$K$34:$K$777,СВЦЭМ!$A$34:$A$777,$A394,СВЦЭМ!$B$34:$B$777,J$366)+'СЕТ СН'!$F$13-'СЕТ СН'!$F$23</f>
        <v>29.324247560000003</v>
      </c>
      <c r="K394" s="37">
        <f>SUMIFS(СВЦЭМ!$K$34:$K$777,СВЦЭМ!$A$34:$A$777,$A394,СВЦЭМ!$B$34:$B$777,K$366)+'СЕТ СН'!$F$13-'СЕТ СН'!$F$23</f>
        <v>11.30042863999995</v>
      </c>
      <c r="L394" s="37">
        <f>SUMIFS(СВЦЭМ!$K$34:$K$777,СВЦЭМ!$A$34:$A$777,$A394,СВЦЭМ!$B$34:$B$777,L$366)+'СЕТ СН'!$F$13-'СЕТ СН'!$F$23</f>
        <v>-3.8121624299999439</v>
      </c>
      <c r="M394" s="37">
        <f>SUMIFS(СВЦЭМ!$K$34:$K$777,СВЦЭМ!$A$34:$A$777,$A394,СВЦЭМ!$B$34:$B$777,M$366)+'СЕТ СН'!$F$13-'СЕТ СН'!$F$23</f>
        <v>-2.2594855400000142</v>
      </c>
      <c r="N394" s="37">
        <f>SUMIFS(СВЦЭМ!$K$34:$K$777,СВЦЭМ!$A$34:$A$777,$A394,СВЦЭМ!$B$34:$B$777,N$366)+'СЕТ СН'!$F$13-'СЕТ СН'!$F$23</f>
        <v>8.3046950499999639</v>
      </c>
      <c r="O394" s="37">
        <f>SUMIFS(СВЦЭМ!$K$34:$K$777,СВЦЭМ!$A$34:$A$777,$A394,СВЦЭМ!$B$34:$B$777,O$366)+'СЕТ СН'!$F$13-'СЕТ СН'!$F$23</f>
        <v>17.295337140000015</v>
      </c>
      <c r="P394" s="37">
        <f>SUMIFS(СВЦЭМ!$K$34:$K$777,СВЦЭМ!$A$34:$A$777,$A394,СВЦЭМ!$B$34:$B$777,P$366)+'СЕТ СН'!$F$13-'СЕТ СН'!$F$23</f>
        <v>23.586876559999951</v>
      </c>
      <c r="Q394" s="37">
        <f>SUMIFS(СВЦЭМ!$K$34:$K$777,СВЦЭМ!$A$34:$A$777,$A394,СВЦЭМ!$B$34:$B$777,Q$366)+'СЕТ СН'!$F$13-'СЕТ СН'!$F$23</f>
        <v>27.706300570000053</v>
      </c>
      <c r="R394" s="37">
        <f>SUMIFS(СВЦЭМ!$K$34:$K$777,СВЦЭМ!$A$34:$A$777,$A394,СВЦЭМ!$B$34:$B$777,R$366)+'СЕТ СН'!$F$13-'СЕТ СН'!$F$23</f>
        <v>28.424126720000004</v>
      </c>
      <c r="S394" s="37">
        <f>SUMIFS(СВЦЭМ!$K$34:$K$777,СВЦЭМ!$A$34:$A$777,$A394,СВЦЭМ!$B$34:$B$777,S$366)+'СЕТ СН'!$F$13-'СЕТ СН'!$F$23</f>
        <v>13.793324669999947</v>
      </c>
      <c r="T394" s="37">
        <f>SUMIFS(СВЦЭМ!$K$34:$K$777,СВЦЭМ!$A$34:$A$777,$A394,СВЦЭМ!$B$34:$B$777,T$366)+'СЕТ СН'!$F$13-'СЕТ СН'!$F$23</f>
        <v>-7.3862946599999759</v>
      </c>
      <c r="U394" s="37">
        <f>SUMIFS(СВЦЭМ!$K$34:$K$777,СВЦЭМ!$A$34:$A$777,$A394,СВЦЭМ!$B$34:$B$777,U$366)+'СЕТ СН'!$F$13-'СЕТ СН'!$F$23</f>
        <v>-13.450865499999964</v>
      </c>
      <c r="V394" s="37">
        <f>SUMIFS(СВЦЭМ!$K$34:$K$777,СВЦЭМ!$A$34:$A$777,$A394,СВЦЭМ!$B$34:$B$777,V$366)+'СЕТ СН'!$F$13-'СЕТ СН'!$F$23</f>
        <v>-9.3294766999999865</v>
      </c>
      <c r="W394" s="37">
        <f>SUMIFS(СВЦЭМ!$K$34:$K$777,СВЦЭМ!$A$34:$A$777,$A394,СВЦЭМ!$B$34:$B$777,W$366)+'СЕТ СН'!$F$13-'СЕТ СН'!$F$23</f>
        <v>-0.16217591999998149</v>
      </c>
      <c r="X394" s="37">
        <f>SUMIFS(СВЦЭМ!$K$34:$K$777,СВЦЭМ!$A$34:$A$777,$A394,СВЦЭМ!$B$34:$B$777,X$366)+'СЕТ СН'!$F$13-'СЕТ СН'!$F$23</f>
        <v>17.333381560000021</v>
      </c>
      <c r="Y394" s="37">
        <f>SUMIFS(СВЦЭМ!$K$34:$K$777,СВЦЭМ!$A$34:$A$777,$A394,СВЦЭМ!$B$34:$B$777,Y$366)+'СЕТ СН'!$F$13-'СЕТ СН'!$F$23</f>
        <v>43.525801730000012</v>
      </c>
    </row>
    <row r="395" spans="1:26" ht="15.75" x14ac:dyDescent="0.2">
      <c r="A395" s="36">
        <f t="shared" si="10"/>
        <v>42764</v>
      </c>
      <c r="B395" s="37">
        <f>SUMIFS(СВЦЭМ!$K$34:$K$777,СВЦЭМ!$A$34:$A$777,$A395,СВЦЭМ!$B$34:$B$777,B$366)+'СЕТ СН'!$F$13-'СЕТ СН'!$F$23</f>
        <v>70.368697569999995</v>
      </c>
      <c r="C395" s="37">
        <f>SUMIFS(СВЦЭМ!$K$34:$K$777,СВЦЭМ!$A$34:$A$777,$A395,СВЦЭМ!$B$34:$B$777,C$366)+'СЕТ СН'!$F$13-'СЕТ СН'!$F$23</f>
        <v>86.596302420000029</v>
      </c>
      <c r="D395" s="37">
        <f>SUMIFS(СВЦЭМ!$K$34:$K$777,СВЦЭМ!$A$34:$A$777,$A395,СВЦЭМ!$B$34:$B$777,D$366)+'СЕТ СН'!$F$13-'СЕТ СН'!$F$23</f>
        <v>93.128324829999997</v>
      </c>
      <c r="E395" s="37">
        <f>SUMIFS(СВЦЭМ!$K$34:$K$777,СВЦЭМ!$A$34:$A$777,$A395,СВЦЭМ!$B$34:$B$777,E$366)+'СЕТ СН'!$F$13-'СЕТ СН'!$F$23</f>
        <v>96.61770654999998</v>
      </c>
      <c r="F395" s="37">
        <f>SUMIFS(СВЦЭМ!$K$34:$K$777,СВЦЭМ!$A$34:$A$777,$A395,СВЦЭМ!$B$34:$B$777,F$366)+'СЕТ СН'!$F$13-'СЕТ СН'!$F$23</f>
        <v>97.175752770000031</v>
      </c>
      <c r="G395" s="37">
        <f>SUMIFS(СВЦЭМ!$K$34:$K$777,СВЦЭМ!$A$34:$A$777,$A395,СВЦЭМ!$B$34:$B$777,G$366)+'СЕТ СН'!$F$13-'СЕТ СН'!$F$23</f>
        <v>93.915006670000025</v>
      </c>
      <c r="H395" s="37">
        <f>SUMIFS(СВЦЭМ!$K$34:$K$777,СВЦЭМ!$A$34:$A$777,$A395,СВЦЭМ!$B$34:$B$777,H$366)+'СЕТ СН'!$F$13-'СЕТ СН'!$F$23</f>
        <v>91.969430370000055</v>
      </c>
      <c r="I395" s="37">
        <f>SUMIFS(СВЦЭМ!$K$34:$K$777,СВЦЭМ!$A$34:$A$777,$A395,СВЦЭМ!$B$34:$B$777,I$366)+'СЕТ СН'!$F$13-'СЕТ СН'!$F$23</f>
        <v>77.353038999999967</v>
      </c>
      <c r="J395" s="37">
        <f>SUMIFS(СВЦЭМ!$K$34:$K$777,СВЦЭМ!$A$34:$A$777,$A395,СВЦЭМ!$B$34:$B$777,J$366)+'СЕТ СН'!$F$13-'СЕТ СН'!$F$23</f>
        <v>62.104366379999988</v>
      </c>
      <c r="K395" s="37">
        <f>SUMIFS(СВЦЭМ!$K$34:$K$777,СВЦЭМ!$A$34:$A$777,$A395,СВЦЭМ!$B$34:$B$777,K$366)+'СЕТ СН'!$F$13-'СЕТ СН'!$F$23</f>
        <v>24.494034189999979</v>
      </c>
      <c r="L395" s="37">
        <f>SUMIFS(СВЦЭМ!$K$34:$K$777,СВЦЭМ!$A$34:$A$777,$A395,СВЦЭМ!$B$34:$B$777,L$366)+'СЕТ СН'!$F$13-'СЕТ СН'!$F$23</f>
        <v>-7.8701674300000377</v>
      </c>
      <c r="M395" s="37">
        <f>SUMIFS(СВЦЭМ!$K$34:$K$777,СВЦЭМ!$A$34:$A$777,$A395,СВЦЭМ!$B$34:$B$777,M$366)+'СЕТ СН'!$F$13-'СЕТ СН'!$F$23</f>
        <v>-11.200351650000016</v>
      </c>
      <c r="N395" s="37">
        <f>SUMIFS(СВЦЭМ!$K$34:$K$777,СВЦЭМ!$A$34:$A$777,$A395,СВЦЭМ!$B$34:$B$777,N$366)+'СЕТ СН'!$F$13-'СЕТ СН'!$F$23</f>
        <v>-4.980013490000033</v>
      </c>
      <c r="O395" s="37">
        <f>SUMIFS(СВЦЭМ!$K$34:$K$777,СВЦЭМ!$A$34:$A$777,$A395,СВЦЭМ!$B$34:$B$777,O$366)+'СЕТ СН'!$F$13-'СЕТ СН'!$F$23</f>
        <v>4.6698838700000351</v>
      </c>
      <c r="P395" s="37">
        <f>SUMIFS(СВЦЭМ!$K$34:$K$777,СВЦЭМ!$A$34:$A$777,$A395,СВЦЭМ!$B$34:$B$777,P$366)+'СЕТ СН'!$F$13-'СЕТ СН'!$F$23</f>
        <v>12.223442139999975</v>
      </c>
      <c r="Q395" s="37">
        <f>SUMIFS(СВЦЭМ!$K$34:$K$777,СВЦЭМ!$A$34:$A$777,$A395,СВЦЭМ!$B$34:$B$777,Q$366)+'СЕТ СН'!$F$13-'СЕТ СН'!$F$23</f>
        <v>23.34711563999997</v>
      </c>
      <c r="R395" s="37">
        <f>SUMIFS(СВЦЭМ!$K$34:$K$777,СВЦЭМ!$A$34:$A$777,$A395,СВЦЭМ!$B$34:$B$777,R$366)+'СЕТ СН'!$F$13-'СЕТ СН'!$F$23</f>
        <v>24.249771099999975</v>
      </c>
      <c r="S395" s="37">
        <f>SUMIFS(СВЦЭМ!$K$34:$K$777,СВЦЭМ!$A$34:$A$777,$A395,СВЦЭМ!$B$34:$B$777,S$366)+'СЕТ СН'!$F$13-'СЕТ СН'!$F$23</f>
        <v>10.711884899999973</v>
      </c>
      <c r="T395" s="37">
        <f>SUMIFS(СВЦЭМ!$K$34:$K$777,СВЦЭМ!$A$34:$A$777,$A395,СВЦЭМ!$B$34:$B$777,T$366)+'СЕТ СН'!$F$13-'СЕТ СН'!$F$23</f>
        <v>-10.94234928000003</v>
      </c>
      <c r="U395" s="37">
        <f>SUMIFS(СВЦЭМ!$K$34:$K$777,СВЦЭМ!$A$34:$A$777,$A395,СВЦЭМ!$B$34:$B$777,U$366)+'СЕТ СН'!$F$13-'СЕТ СН'!$F$23</f>
        <v>-15.59417719999999</v>
      </c>
      <c r="V395" s="37">
        <f>SUMIFS(СВЦЭМ!$K$34:$K$777,СВЦЭМ!$A$34:$A$777,$A395,СВЦЭМ!$B$34:$B$777,V$366)+'СЕТ СН'!$F$13-'СЕТ СН'!$F$23</f>
        <v>-13.091472419999945</v>
      </c>
      <c r="W395" s="37">
        <f>SUMIFS(СВЦЭМ!$K$34:$K$777,СВЦЭМ!$A$34:$A$777,$A395,СВЦЭМ!$B$34:$B$777,W$366)+'СЕТ СН'!$F$13-'СЕТ СН'!$F$23</f>
        <v>-7.137946530000022</v>
      </c>
      <c r="X395" s="37">
        <f>SUMIFS(СВЦЭМ!$K$34:$K$777,СВЦЭМ!$A$34:$A$777,$A395,СВЦЭМ!$B$34:$B$777,X$366)+'СЕТ СН'!$F$13-'СЕТ СН'!$F$23</f>
        <v>8.0875152900000558</v>
      </c>
      <c r="Y395" s="37">
        <f>SUMIFS(СВЦЭМ!$K$34:$K$777,СВЦЭМ!$A$34:$A$777,$A395,СВЦЭМ!$B$34:$B$777,Y$366)+'СЕТ СН'!$F$13-'СЕТ СН'!$F$23</f>
        <v>36.024278549999963</v>
      </c>
    </row>
    <row r="396" spans="1:26" ht="15.75" x14ac:dyDescent="0.2">
      <c r="A396" s="36">
        <f t="shared" si="10"/>
        <v>42765</v>
      </c>
      <c r="B396" s="37">
        <f>SUMIFS(СВЦЭМ!$K$34:$K$777,СВЦЭМ!$A$34:$A$777,$A396,СВЦЭМ!$B$34:$B$777,B$366)+'СЕТ СН'!$F$13-'СЕТ СН'!$F$23</f>
        <v>81.20320922999997</v>
      </c>
      <c r="C396" s="37">
        <f>SUMIFS(СВЦЭМ!$K$34:$K$777,СВЦЭМ!$A$34:$A$777,$A396,СВЦЭМ!$B$34:$B$777,C$366)+'СЕТ СН'!$F$13-'СЕТ СН'!$F$23</f>
        <v>104.95316455</v>
      </c>
      <c r="D396" s="37">
        <f>SUMIFS(СВЦЭМ!$K$34:$K$777,СВЦЭМ!$A$34:$A$777,$A396,СВЦЭМ!$B$34:$B$777,D$366)+'СЕТ СН'!$F$13-'СЕТ СН'!$F$23</f>
        <v>116.38412570000003</v>
      </c>
      <c r="E396" s="37">
        <f>SUMIFS(СВЦЭМ!$K$34:$K$777,СВЦЭМ!$A$34:$A$777,$A396,СВЦЭМ!$B$34:$B$777,E$366)+'СЕТ СН'!$F$13-'СЕТ СН'!$F$23</f>
        <v>123.42409574999999</v>
      </c>
      <c r="F396" s="37">
        <f>SUMIFS(СВЦЭМ!$K$34:$K$777,СВЦЭМ!$A$34:$A$777,$A396,СВЦЭМ!$B$34:$B$777,F$366)+'СЕТ СН'!$F$13-'СЕТ СН'!$F$23</f>
        <v>123.41243961999999</v>
      </c>
      <c r="G396" s="37">
        <f>SUMIFS(СВЦЭМ!$K$34:$K$777,СВЦЭМ!$A$34:$A$777,$A396,СВЦЭМ!$B$34:$B$777,G$366)+'СЕТ СН'!$F$13-'СЕТ СН'!$F$23</f>
        <v>114.91673435999996</v>
      </c>
      <c r="H396" s="37">
        <f>SUMIFS(СВЦЭМ!$K$34:$K$777,СВЦЭМ!$A$34:$A$777,$A396,СВЦЭМ!$B$34:$B$777,H$366)+'СЕТ СН'!$F$13-'СЕТ СН'!$F$23</f>
        <v>76.327340189999973</v>
      </c>
      <c r="I396" s="37">
        <f>SUMIFS(СВЦЭМ!$K$34:$K$777,СВЦЭМ!$A$34:$A$777,$A396,СВЦЭМ!$B$34:$B$777,I$366)+'СЕТ СН'!$F$13-'СЕТ СН'!$F$23</f>
        <v>36.304231960000038</v>
      </c>
      <c r="J396" s="37">
        <f>SUMIFS(СВЦЭМ!$K$34:$K$777,СВЦЭМ!$A$34:$A$777,$A396,СВЦЭМ!$B$34:$B$777,J$366)+'СЕТ СН'!$F$13-'СЕТ СН'!$F$23</f>
        <v>14.33602215999997</v>
      </c>
      <c r="K396" s="37">
        <f>SUMIFS(СВЦЭМ!$K$34:$K$777,СВЦЭМ!$A$34:$A$777,$A396,СВЦЭМ!$B$34:$B$777,K$366)+'СЕТ СН'!$F$13-'СЕТ СН'!$F$23</f>
        <v>-2.9986862199999678</v>
      </c>
      <c r="L396" s="37">
        <f>SUMIFS(СВЦЭМ!$K$34:$K$777,СВЦЭМ!$A$34:$A$777,$A396,СВЦЭМ!$B$34:$B$777,L$366)+'СЕТ СН'!$F$13-'СЕТ СН'!$F$23</f>
        <v>-9.3380724999999529</v>
      </c>
      <c r="M396" s="37">
        <f>SUMIFS(СВЦЭМ!$K$34:$K$777,СВЦЭМ!$A$34:$A$777,$A396,СВЦЭМ!$B$34:$B$777,M$366)+'СЕТ СН'!$F$13-'СЕТ СН'!$F$23</f>
        <v>-0.95861765999995896</v>
      </c>
      <c r="N396" s="37">
        <f>SUMIFS(СВЦЭМ!$K$34:$K$777,СВЦЭМ!$A$34:$A$777,$A396,СВЦЭМ!$B$34:$B$777,N$366)+'СЕТ СН'!$F$13-'СЕТ СН'!$F$23</f>
        <v>12.534791010000049</v>
      </c>
      <c r="O396" s="37">
        <f>SUMIFS(СВЦЭМ!$K$34:$K$777,СВЦЭМ!$A$34:$A$777,$A396,СВЦЭМ!$B$34:$B$777,O$366)+'СЕТ СН'!$F$13-'СЕТ СН'!$F$23</f>
        <v>18.545824609999954</v>
      </c>
      <c r="P396" s="37">
        <f>SUMIFS(СВЦЭМ!$K$34:$K$777,СВЦЭМ!$A$34:$A$777,$A396,СВЦЭМ!$B$34:$B$777,P$366)+'СЕТ СН'!$F$13-'СЕТ СН'!$F$23</f>
        <v>27.637913789999971</v>
      </c>
      <c r="Q396" s="37">
        <f>SUMIFS(СВЦЭМ!$K$34:$K$777,СВЦЭМ!$A$34:$A$777,$A396,СВЦЭМ!$B$34:$B$777,Q$366)+'СЕТ СН'!$F$13-'СЕТ СН'!$F$23</f>
        <v>32.224707599999988</v>
      </c>
      <c r="R396" s="37">
        <f>SUMIFS(СВЦЭМ!$K$34:$K$777,СВЦЭМ!$A$34:$A$777,$A396,СВЦЭМ!$B$34:$B$777,R$366)+'СЕТ СН'!$F$13-'СЕТ СН'!$F$23</f>
        <v>31.009566339999992</v>
      </c>
      <c r="S396" s="37">
        <f>SUMIFS(СВЦЭМ!$K$34:$K$777,СВЦЭМ!$A$34:$A$777,$A396,СВЦЭМ!$B$34:$B$777,S$366)+'СЕТ СН'!$F$13-'СЕТ СН'!$F$23</f>
        <v>18.733550440000045</v>
      </c>
      <c r="T396" s="37">
        <f>SUMIFS(СВЦЭМ!$K$34:$K$777,СВЦЭМ!$A$34:$A$777,$A396,СВЦЭМ!$B$34:$B$777,T$366)+'СЕТ СН'!$F$13-'СЕТ СН'!$F$23</f>
        <v>-6.1466119899999967</v>
      </c>
      <c r="U396" s="37">
        <f>SUMIFS(СВЦЭМ!$K$34:$K$777,СВЦЭМ!$A$34:$A$777,$A396,СВЦЭМ!$B$34:$B$777,U$366)+'СЕТ СН'!$F$13-'СЕТ СН'!$F$23</f>
        <v>-13.628994469999952</v>
      </c>
      <c r="V396" s="37">
        <f>SUMIFS(СВЦЭМ!$K$34:$K$777,СВЦЭМ!$A$34:$A$777,$A396,СВЦЭМ!$B$34:$B$777,V$366)+'СЕТ СН'!$F$13-'СЕТ СН'!$F$23</f>
        <v>-4.0627828499999623</v>
      </c>
      <c r="W396" s="37">
        <f>SUMIFS(СВЦЭМ!$K$34:$K$777,СВЦЭМ!$A$34:$A$777,$A396,СВЦЭМ!$B$34:$B$777,W$366)+'СЕТ СН'!$F$13-'СЕТ СН'!$F$23</f>
        <v>8.7968185099999801</v>
      </c>
      <c r="X396" s="37">
        <f>SUMIFS(СВЦЭМ!$K$34:$K$777,СВЦЭМ!$A$34:$A$777,$A396,СВЦЭМ!$B$34:$B$777,X$366)+'СЕТ СН'!$F$13-'СЕТ СН'!$F$23</f>
        <v>22.724642649999964</v>
      </c>
      <c r="Y396" s="37">
        <f>SUMIFS(СВЦЭМ!$K$34:$K$777,СВЦЭМ!$A$34:$A$777,$A396,СВЦЭМ!$B$34:$B$777,Y$366)+'СЕТ СН'!$F$13-'СЕТ СН'!$F$23</f>
        <v>52.233300200000031</v>
      </c>
    </row>
    <row r="397" spans="1:26" ht="15.75" x14ac:dyDescent="0.2">
      <c r="A397" s="36">
        <f t="shared" si="10"/>
        <v>42766</v>
      </c>
      <c r="B397" s="37">
        <f>SUMIFS(СВЦЭМ!$K$34:$K$777,СВЦЭМ!$A$34:$A$777,$A397,СВЦЭМ!$B$34:$B$777,B$366)+'СЕТ СН'!$F$13-'СЕТ СН'!$F$23</f>
        <v>79.733701610000026</v>
      </c>
      <c r="C397" s="37">
        <f>SUMIFS(СВЦЭМ!$K$34:$K$777,СВЦЭМ!$A$34:$A$777,$A397,СВЦЭМ!$B$34:$B$777,C$366)+'СЕТ СН'!$F$13-'СЕТ СН'!$F$23</f>
        <v>105.49770693999994</v>
      </c>
      <c r="D397" s="37">
        <f>SUMIFS(СВЦЭМ!$K$34:$K$777,СВЦЭМ!$A$34:$A$777,$A397,СВЦЭМ!$B$34:$B$777,D$366)+'СЕТ СН'!$F$13-'СЕТ СН'!$F$23</f>
        <v>119.21991690000004</v>
      </c>
      <c r="E397" s="37">
        <f>SUMIFS(СВЦЭМ!$K$34:$K$777,СВЦЭМ!$A$34:$A$777,$A397,СВЦЭМ!$B$34:$B$777,E$366)+'СЕТ СН'!$F$13-'СЕТ СН'!$F$23</f>
        <v>124.00112974000001</v>
      </c>
      <c r="F397" s="37">
        <f>SUMIFS(СВЦЭМ!$K$34:$K$777,СВЦЭМ!$A$34:$A$777,$A397,СВЦЭМ!$B$34:$B$777,F$366)+'СЕТ СН'!$F$13-'СЕТ СН'!$F$23</f>
        <v>121.98894156999995</v>
      </c>
      <c r="G397" s="37">
        <f>SUMIFS(СВЦЭМ!$K$34:$K$777,СВЦЭМ!$A$34:$A$777,$A397,СВЦЭМ!$B$34:$B$777,G$366)+'СЕТ СН'!$F$13-'СЕТ СН'!$F$23</f>
        <v>112.66794781999999</v>
      </c>
      <c r="H397" s="37">
        <f>SUMIFS(СВЦЭМ!$K$34:$K$777,СВЦЭМ!$A$34:$A$777,$A397,СВЦЭМ!$B$34:$B$777,H$366)+'СЕТ СН'!$F$13-'СЕТ СН'!$F$23</f>
        <v>75.177266120000013</v>
      </c>
      <c r="I397" s="37">
        <f>SUMIFS(СВЦЭМ!$K$34:$K$777,СВЦЭМ!$A$34:$A$777,$A397,СВЦЭМ!$B$34:$B$777,I$366)+'СЕТ СН'!$F$13-'СЕТ СН'!$F$23</f>
        <v>39.256247329999951</v>
      </c>
      <c r="J397" s="37">
        <f>SUMIFS(СВЦЭМ!$K$34:$K$777,СВЦЭМ!$A$34:$A$777,$A397,СВЦЭМ!$B$34:$B$777,J$366)+'СЕТ СН'!$F$13-'СЕТ СН'!$F$23</f>
        <v>17.521288180000056</v>
      </c>
      <c r="K397" s="37">
        <f>SUMIFS(СВЦЭМ!$K$34:$K$777,СВЦЭМ!$A$34:$A$777,$A397,СВЦЭМ!$B$34:$B$777,K$366)+'СЕТ СН'!$F$13-'СЕТ СН'!$F$23</f>
        <v>0.67903755999998339</v>
      </c>
      <c r="L397" s="37">
        <f>SUMIFS(СВЦЭМ!$K$34:$K$777,СВЦЭМ!$A$34:$A$777,$A397,СВЦЭМ!$B$34:$B$777,L$366)+'СЕТ СН'!$F$13-'СЕТ СН'!$F$23</f>
        <v>-1.5722371199999543</v>
      </c>
      <c r="M397" s="37">
        <f>SUMIFS(СВЦЭМ!$K$34:$K$777,СВЦЭМ!$A$34:$A$777,$A397,СВЦЭМ!$B$34:$B$777,M$366)+'СЕТ СН'!$F$13-'СЕТ СН'!$F$23</f>
        <v>1.7694871999999577</v>
      </c>
      <c r="N397" s="37">
        <f>SUMIFS(СВЦЭМ!$K$34:$K$777,СВЦЭМ!$A$34:$A$777,$A397,СВЦЭМ!$B$34:$B$777,N$366)+'СЕТ СН'!$F$13-'СЕТ СН'!$F$23</f>
        <v>16.124474100000043</v>
      </c>
      <c r="O397" s="37">
        <f>SUMIFS(СВЦЭМ!$K$34:$K$777,СВЦЭМ!$A$34:$A$777,$A397,СВЦЭМ!$B$34:$B$777,O$366)+'СЕТ СН'!$F$13-'СЕТ СН'!$F$23</f>
        <v>18.870719529999974</v>
      </c>
      <c r="P397" s="37">
        <f>SUMIFS(СВЦЭМ!$K$34:$K$777,СВЦЭМ!$A$34:$A$777,$A397,СВЦЭМ!$B$34:$B$777,P$366)+'СЕТ СН'!$F$13-'СЕТ СН'!$F$23</f>
        <v>27.85342232000005</v>
      </c>
      <c r="Q397" s="37">
        <f>SUMIFS(СВЦЭМ!$K$34:$K$777,СВЦЭМ!$A$34:$A$777,$A397,СВЦЭМ!$B$34:$B$777,Q$366)+'СЕТ СН'!$F$13-'СЕТ СН'!$F$23</f>
        <v>34.07355536</v>
      </c>
      <c r="R397" s="37">
        <f>SUMIFS(СВЦЭМ!$K$34:$K$777,СВЦЭМ!$A$34:$A$777,$A397,СВЦЭМ!$B$34:$B$777,R$366)+'СЕТ СН'!$F$13-'СЕТ СН'!$F$23</f>
        <v>36.482613990000004</v>
      </c>
      <c r="S397" s="37">
        <f>SUMIFS(СВЦЭМ!$K$34:$K$777,СВЦЭМ!$A$34:$A$777,$A397,СВЦЭМ!$B$34:$B$777,S$366)+'СЕТ СН'!$F$13-'СЕТ СН'!$F$23</f>
        <v>24.611305180000045</v>
      </c>
      <c r="T397" s="37">
        <f>SUMIFS(СВЦЭМ!$K$34:$K$777,СВЦЭМ!$A$34:$A$777,$A397,СВЦЭМ!$B$34:$B$777,T$366)+'СЕТ СН'!$F$13-'СЕТ СН'!$F$23</f>
        <v>-6.6080850800000235</v>
      </c>
      <c r="U397" s="37">
        <f>SUMIFS(СВЦЭМ!$K$34:$K$777,СВЦЭМ!$A$34:$A$777,$A397,СВЦЭМ!$B$34:$B$777,U$366)+'СЕТ СН'!$F$13-'СЕТ СН'!$F$23</f>
        <v>-15.181416340000055</v>
      </c>
      <c r="V397" s="37">
        <f>SUMIFS(СВЦЭМ!$K$34:$K$777,СВЦЭМ!$A$34:$A$777,$A397,СВЦЭМ!$B$34:$B$777,V$366)+'СЕТ СН'!$F$13-'СЕТ СН'!$F$23</f>
        <v>-4.6444806599999993</v>
      </c>
      <c r="W397" s="37">
        <f>SUMIFS(СВЦЭМ!$K$34:$K$777,СВЦЭМ!$A$34:$A$777,$A397,СВЦЭМ!$B$34:$B$777,W$366)+'СЕТ СН'!$F$13-'СЕТ СН'!$F$23</f>
        <v>6.1116624700000557</v>
      </c>
      <c r="X397" s="37">
        <f>SUMIFS(СВЦЭМ!$K$34:$K$777,СВЦЭМ!$A$34:$A$777,$A397,СВЦЭМ!$B$34:$B$777,X$366)+'СЕТ СН'!$F$13-'СЕТ СН'!$F$23</f>
        <v>23.74054837999995</v>
      </c>
      <c r="Y397" s="37">
        <f>SUMIFS(СВЦЭМ!$K$34:$K$777,СВЦЭМ!$A$34:$A$777,$A397,СВЦЭМ!$B$34:$B$777,Y$366)+'СЕТ СН'!$F$13-'СЕТ СН'!$F$23</f>
        <v>52.381189599999971</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01.01.2017</v>
      </c>
      <c r="B402" s="37">
        <f>SUMIFS(СВЦЭМ!$L$34:$L$777,СВЦЭМ!$A$34:$A$777,$A402,СВЦЭМ!$B$34:$B$777,B$401)+'СЕТ СН'!$F$13-'СЕТ СН'!$F$23</f>
        <v>88.697760290000019</v>
      </c>
      <c r="C402" s="37">
        <f>SUMIFS(СВЦЭМ!$L$34:$L$777,СВЦЭМ!$A$34:$A$777,$A402,СВЦЭМ!$B$34:$B$777,C$401)+'СЕТ СН'!$F$13-'СЕТ СН'!$F$23</f>
        <v>83.997711119999963</v>
      </c>
      <c r="D402" s="37">
        <f>SUMIFS(СВЦЭМ!$L$34:$L$777,СВЦЭМ!$A$34:$A$777,$A402,СВЦЭМ!$B$34:$B$777,D$401)+'СЕТ СН'!$F$13-'СЕТ СН'!$F$23</f>
        <v>103.16418599999997</v>
      </c>
      <c r="E402" s="37">
        <f>SUMIFS(СВЦЭМ!$L$34:$L$777,СВЦЭМ!$A$34:$A$777,$A402,СВЦЭМ!$B$34:$B$777,E$401)+'СЕТ СН'!$F$13-'СЕТ СН'!$F$23</f>
        <v>120.00303782000003</v>
      </c>
      <c r="F402" s="37">
        <f>SUMIFS(СВЦЭМ!$L$34:$L$777,СВЦЭМ!$A$34:$A$777,$A402,СВЦЭМ!$B$34:$B$777,F$401)+'СЕТ СН'!$F$13-'СЕТ СН'!$F$23</f>
        <v>128.73146042999997</v>
      </c>
      <c r="G402" s="37">
        <f>SUMIFS(СВЦЭМ!$L$34:$L$777,СВЦЭМ!$A$34:$A$777,$A402,СВЦЭМ!$B$34:$B$777,G$401)+'СЕТ СН'!$F$13-'СЕТ СН'!$F$23</f>
        <v>131.65796877000002</v>
      </c>
      <c r="H402" s="37">
        <f>SUMIFS(СВЦЭМ!$L$34:$L$777,СВЦЭМ!$A$34:$A$777,$A402,СВЦЭМ!$B$34:$B$777,H$401)+'СЕТ СН'!$F$13-'СЕТ СН'!$F$23</f>
        <v>119.04215031000001</v>
      </c>
      <c r="I402" s="37">
        <f>SUMIFS(СВЦЭМ!$L$34:$L$777,СВЦЭМ!$A$34:$A$777,$A402,СВЦЭМ!$B$34:$B$777,I$401)+'СЕТ СН'!$F$13-'СЕТ СН'!$F$23</f>
        <v>97.090618769999992</v>
      </c>
      <c r="J402" s="37">
        <f>SUMIFS(СВЦЭМ!$L$34:$L$777,СВЦЭМ!$A$34:$A$777,$A402,СВЦЭМ!$B$34:$B$777,J$401)+'СЕТ СН'!$F$13-'СЕТ СН'!$F$23</f>
        <v>64.592396160000021</v>
      </c>
      <c r="K402" s="37">
        <f>SUMIFS(СВЦЭМ!$L$34:$L$777,СВЦЭМ!$A$34:$A$777,$A402,СВЦЭМ!$B$34:$B$777,K$401)+'СЕТ СН'!$F$13-'СЕТ СН'!$F$23</f>
        <v>46.042151869999998</v>
      </c>
      <c r="L402" s="37">
        <f>SUMIFS(СВЦЭМ!$L$34:$L$777,СВЦЭМ!$A$34:$A$777,$A402,СВЦЭМ!$B$34:$B$777,L$401)+'СЕТ СН'!$F$13-'СЕТ СН'!$F$23</f>
        <v>22.388204119999955</v>
      </c>
      <c r="M402" s="37">
        <f>SUMIFS(СВЦЭМ!$L$34:$L$777,СВЦЭМ!$A$34:$A$777,$A402,СВЦЭМ!$B$34:$B$777,M$401)+'СЕТ СН'!$F$13-'СЕТ СН'!$F$23</f>
        <v>13.254693879999991</v>
      </c>
      <c r="N402" s="37">
        <f>SUMIFS(СВЦЭМ!$L$34:$L$777,СВЦЭМ!$A$34:$A$777,$A402,СВЦЭМ!$B$34:$B$777,N$401)+'СЕТ СН'!$F$13-'СЕТ СН'!$F$23</f>
        <v>16.156198519999975</v>
      </c>
      <c r="O402" s="37">
        <f>SUMIFS(СВЦЭМ!$L$34:$L$777,СВЦЭМ!$A$34:$A$777,$A402,СВЦЭМ!$B$34:$B$777,O$401)+'СЕТ СН'!$F$13-'СЕТ СН'!$F$23</f>
        <v>19.978418170000054</v>
      </c>
      <c r="P402" s="37">
        <f>SUMIFS(СВЦЭМ!$L$34:$L$777,СВЦЭМ!$A$34:$A$777,$A402,СВЦЭМ!$B$34:$B$777,P$401)+'СЕТ СН'!$F$13-'СЕТ СН'!$F$23</f>
        <v>28.996163519999982</v>
      </c>
      <c r="Q402" s="37">
        <f>SUMIFS(СВЦЭМ!$L$34:$L$777,СВЦЭМ!$A$34:$A$777,$A402,СВЦЭМ!$B$34:$B$777,Q$401)+'СЕТ СН'!$F$13-'СЕТ СН'!$F$23</f>
        <v>36.092882189999955</v>
      </c>
      <c r="R402" s="37">
        <f>SUMIFS(СВЦЭМ!$L$34:$L$777,СВЦЭМ!$A$34:$A$777,$A402,СВЦЭМ!$B$34:$B$777,R$401)+'СЕТ СН'!$F$13-'СЕТ СН'!$F$23</f>
        <v>30.61766418000002</v>
      </c>
      <c r="S402" s="37">
        <f>SUMIFS(СВЦЭМ!$L$34:$L$777,СВЦЭМ!$A$34:$A$777,$A402,СВЦЭМ!$B$34:$B$777,S$401)+'СЕТ СН'!$F$13-'СЕТ СН'!$F$23</f>
        <v>7.5451107599999432</v>
      </c>
      <c r="T402" s="37">
        <f>SUMIFS(СВЦЭМ!$L$34:$L$777,СВЦЭМ!$A$34:$A$777,$A402,СВЦЭМ!$B$34:$B$777,T$401)+'СЕТ СН'!$F$13-'СЕТ СН'!$F$23</f>
        <v>1.1472778999999491</v>
      </c>
      <c r="U402" s="37">
        <f>SUMIFS(СВЦЭМ!$L$34:$L$777,СВЦЭМ!$A$34:$A$777,$A402,СВЦЭМ!$B$34:$B$777,U$401)+'СЕТ СН'!$F$13-'СЕТ СН'!$F$23</f>
        <v>1.6314503700000387</v>
      </c>
      <c r="V402" s="37">
        <f>SUMIFS(СВЦЭМ!$L$34:$L$777,СВЦЭМ!$A$34:$A$777,$A402,СВЦЭМ!$B$34:$B$777,V$401)+'СЕТ СН'!$F$13-'СЕТ СН'!$F$23</f>
        <v>5.5756626800000504</v>
      </c>
      <c r="W402" s="37">
        <f>SUMIFS(СВЦЭМ!$L$34:$L$777,СВЦЭМ!$A$34:$A$777,$A402,СВЦЭМ!$B$34:$B$777,W$401)+'СЕТ СН'!$F$13-'СЕТ СН'!$F$23</f>
        <v>4.7714418900000055</v>
      </c>
      <c r="X402" s="37">
        <f>SUMIFS(СВЦЭМ!$L$34:$L$777,СВЦЭМ!$A$34:$A$777,$A402,СВЦЭМ!$B$34:$B$777,X$401)+'СЕТ СН'!$F$13-'СЕТ СН'!$F$23</f>
        <v>5.2503351300000531</v>
      </c>
      <c r="Y402" s="37">
        <f>SUMIFS(СВЦЭМ!$L$34:$L$777,СВЦЭМ!$A$34:$A$777,$A402,СВЦЭМ!$B$34:$B$777,Y$401)+'СЕТ СН'!$F$13-'СЕТ СН'!$F$23</f>
        <v>33.676548779999962</v>
      </c>
      <c r="AA402" s="46"/>
    </row>
    <row r="403" spans="1:27" ht="15.75" x14ac:dyDescent="0.2">
      <c r="A403" s="36">
        <f>A402+1</f>
        <v>42737</v>
      </c>
      <c r="B403" s="37">
        <f>SUMIFS(СВЦЭМ!$L$34:$L$777,СВЦЭМ!$A$34:$A$777,$A403,СВЦЭМ!$B$34:$B$777,B$401)+'СЕТ СН'!$F$13-'СЕТ СН'!$F$23</f>
        <v>68.160646619999966</v>
      </c>
      <c r="C403" s="37">
        <f>SUMIFS(СВЦЭМ!$L$34:$L$777,СВЦЭМ!$A$34:$A$777,$A403,СВЦЭМ!$B$34:$B$777,C$401)+'СЕТ СН'!$F$13-'СЕТ СН'!$F$23</f>
        <v>93.922500959999979</v>
      </c>
      <c r="D403" s="37">
        <f>SUMIFS(СВЦЭМ!$L$34:$L$777,СВЦЭМ!$A$34:$A$777,$A403,СВЦЭМ!$B$34:$B$777,D$401)+'СЕТ СН'!$F$13-'СЕТ СН'!$F$23</f>
        <v>108.28360529999998</v>
      </c>
      <c r="E403" s="37">
        <f>SUMIFS(СВЦЭМ!$L$34:$L$777,СВЦЭМ!$A$34:$A$777,$A403,СВЦЭМ!$B$34:$B$777,E$401)+'СЕТ СН'!$F$13-'СЕТ СН'!$F$23</f>
        <v>116.98448511000004</v>
      </c>
      <c r="F403" s="37">
        <f>SUMIFS(СВЦЭМ!$L$34:$L$777,СВЦЭМ!$A$34:$A$777,$A403,СВЦЭМ!$B$34:$B$777,F$401)+'СЕТ СН'!$F$13-'СЕТ СН'!$F$23</f>
        <v>119.53509860999998</v>
      </c>
      <c r="G403" s="37">
        <f>SUMIFS(СВЦЭМ!$L$34:$L$777,СВЦЭМ!$A$34:$A$777,$A403,СВЦЭМ!$B$34:$B$777,G$401)+'СЕТ СН'!$F$13-'СЕТ СН'!$F$23</f>
        <v>118.45012680000002</v>
      </c>
      <c r="H403" s="37">
        <f>SUMIFS(СВЦЭМ!$L$34:$L$777,СВЦЭМ!$A$34:$A$777,$A403,СВЦЭМ!$B$34:$B$777,H$401)+'СЕТ СН'!$F$13-'СЕТ СН'!$F$23</f>
        <v>111.19763247000003</v>
      </c>
      <c r="I403" s="37">
        <f>SUMIFS(СВЦЭМ!$L$34:$L$777,СВЦЭМ!$A$34:$A$777,$A403,СВЦЭМ!$B$34:$B$777,I$401)+'СЕТ СН'!$F$13-'СЕТ СН'!$F$23</f>
        <v>85.893014579999999</v>
      </c>
      <c r="J403" s="37">
        <f>SUMIFS(СВЦЭМ!$L$34:$L$777,СВЦЭМ!$A$34:$A$777,$A403,СВЦЭМ!$B$34:$B$777,J$401)+'СЕТ СН'!$F$13-'СЕТ СН'!$F$23</f>
        <v>36.733422509999968</v>
      </c>
      <c r="K403" s="37">
        <f>SUMIFS(СВЦЭМ!$L$34:$L$777,СВЦЭМ!$A$34:$A$777,$A403,СВЦЭМ!$B$34:$B$777,K$401)+'СЕТ СН'!$F$13-'СЕТ СН'!$F$23</f>
        <v>9.1850355599999602</v>
      </c>
      <c r="L403" s="37">
        <f>SUMIFS(СВЦЭМ!$L$34:$L$777,СВЦЭМ!$A$34:$A$777,$A403,СВЦЭМ!$B$34:$B$777,L$401)+'СЕТ СН'!$F$13-'СЕТ СН'!$F$23</f>
        <v>10.874953300000016</v>
      </c>
      <c r="M403" s="37">
        <f>SUMIFS(СВЦЭМ!$L$34:$L$777,СВЦЭМ!$A$34:$A$777,$A403,СВЦЭМ!$B$34:$B$777,M$401)+'СЕТ СН'!$F$13-'СЕТ СН'!$F$23</f>
        <v>10.117102700000032</v>
      </c>
      <c r="N403" s="37">
        <f>SUMIFS(СВЦЭМ!$L$34:$L$777,СВЦЭМ!$A$34:$A$777,$A403,СВЦЭМ!$B$34:$B$777,N$401)+'СЕТ СН'!$F$13-'СЕТ СН'!$F$23</f>
        <v>6.368964549999987</v>
      </c>
      <c r="O403" s="37">
        <f>SUMIFS(СВЦЭМ!$L$34:$L$777,СВЦЭМ!$A$34:$A$777,$A403,СВЦЭМ!$B$34:$B$777,O$401)+'СЕТ СН'!$F$13-'СЕТ СН'!$F$23</f>
        <v>3.8592244500000561</v>
      </c>
      <c r="P403" s="37">
        <f>SUMIFS(СВЦЭМ!$L$34:$L$777,СВЦЭМ!$A$34:$A$777,$A403,СВЦЭМ!$B$34:$B$777,P$401)+'СЕТ СН'!$F$13-'СЕТ СН'!$F$23</f>
        <v>7.3482365500000242</v>
      </c>
      <c r="Q403" s="37">
        <f>SUMIFS(СВЦЭМ!$L$34:$L$777,СВЦЭМ!$A$34:$A$777,$A403,СВЦЭМ!$B$34:$B$777,Q$401)+'СЕТ СН'!$F$13-'СЕТ СН'!$F$23</f>
        <v>17.489330979999977</v>
      </c>
      <c r="R403" s="37">
        <f>SUMIFS(СВЦЭМ!$L$34:$L$777,СВЦЭМ!$A$34:$A$777,$A403,СВЦЭМ!$B$34:$B$777,R$401)+'СЕТ СН'!$F$13-'СЕТ СН'!$F$23</f>
        <v>9.5727001400000518</v>
      </c>
      <c r="S403" s="37">
        <f>SUMIFS(СВЦЭМ!$L$34:$L$777,СВЦЭМ!$A$34:$A$777,$A403,СВЦЭМ!$B$34:$B$777,S$401)+'СЕТ СН'!$F$13-'СЕТ СН'!$F$23</f>
        <v>5.0958424499999637</v>
      </c>
      <c r="T403" s="37">
        <f>SUMIFS(СВЦЭМ!$L$34:$L$777,СВЦЭМ!$A$34:$A$777,$A403,СВЦЭМ!$B$34:$B$777,T$401)+'СЕТ СН'!$F$13-'СЕТ СН'!$F$23</f>
        <v>7.9403578899999729</v>
      </c>
      <c r="U403" s="37">
        <f>SUMIFS(СВЦЭМ!$L$34:$L$777,СВЦЭМ!$A$34:$A$777,$A403,СВЦЭМ!$B$34:$B$777,U$401)+'СЕТ СН'!$F$13-'СЕТ СН'!$F$23</f>
        <v>9.6961993600000369</v>
      </c>
      <c r="V403" s="37">
        <f>SUMIFS(СВЦЭМ!$L$34:$L$777,СВЦЭМ!$A$34:$A$777,$A403,СВЦЭМ!$B$34:$B$777,V$401)+'СЕТ СН'!$F$13-'СЕТ СН'!$F$23</f>
        <v>11.443394320000039</v>
      </c>
      <c r="W403" s="37">
        <f>SUMIFS(СВЦЭМ!$L$34:$L$777,СВЦЭМ!$A$34:$A$777,$A403,СВЦЭМ!$B$34:$B$777,W$401)+'СЕТ СН'!$F$13-'СЕТ СН'!$F$23</f>
        <v>9.7472026799999867</v>
      </c>
      <c r="X403" s="37">
        <f>SUMIFS(СВЦЭМ!$L$34:$L$777,СВЦЭМ!$A$34:$A$777,$A403,СВЦЭМ!$B$34:$B$777,X$401)+'СЕТ СН'!$F$13-'СЕТ СН'!$F$23</f>
        <v>10.571896830000014</v>
      </c>
      <c r="Y403" s="37">
        <f>SUMIFS(СВЦЭМ!$L$34:$L$777,СВЦЭМ!$A$34:$A$777,$A403,СВЦЭМ!$B$34:$B$777,Y$401)+'СЕТ СН'!$F$13-'СЕТ СН'!$F$23</f>
        <v>36.414050380000049</v>
      </c>
    </row>
    <row r="404" spans="1:27" ht="15.75" x14ac:dyDescent="0.2">
      <c r="A404" s="36">
        <f t="shared" ref="A404:A432" si="11">A403+1</f>
        <v>42738</v>
      </c>
      <c r="B404" s="37">
        <f>SUMIFS(СВЦЭМ!$L$34:$L$777,СВЦЭМ!$A$34:$A$777,$A404,СВЦЭМ!$B$34:$B$777,B$401)+'СЕТ СН'!$F$13-'СЕТ СН'!$F$23</f>
        <v>91.82240539999998</v>
      </c>
      <c r="C404" s="37">
        <f>SUMIFS(СВЦЭМ!$L$34:$L$777,СВЦЭМ!$A$34:$A$777,$A404,СВЦЭМ!$B$34:$B$777,C$401)+'СЕТ СН'!$F$13-'СЕТ СН'!$F$23</f>
        <v>117.21171528000002</v>
      </c>
      <c r="D404" s="37">
        <f>SUMIFS(СВЦЭМ!$L$34:$L$777,СВЦЭМ!$A$34:$A$777,$A404,СВЦЭМ!$B$34:$B$777,D$401)+'СЕТ СН'!$F$13-'СЕТ СН'!$F$23</f>
        <v>133.94037209999999</v>
      </c>
      <c r="E404" s="37">
        <f>SUMIFS(СВЦЭМ!$L$34:$L$777,СВЦЭМ!$A$34:$A$777,$A404,СВЦЭМ!$B$34:$B$777,E$401)+'СЕТ СН'!$F$13-'СЕТ СН'!$F$23</f>
        <v>143.06684283000004</v>
      </c>
      <c r="F404" s="37">
        <f>SUMIFS(СВЦЭМ!$L$34:$L$777,СВЦЭМ!$A$34:$A$777,$A404,СВЦЭМ!$B$34:$B$777,F$401)+'СЕТ СН'!$F$13-'СЕТ СН'!$F$23</f>
        <v>141.76711732000001</v>
      </c>
      <c r="G404" s="37">
        <f>SUMIFS(СВЦЭМ!$L$34:$L$777,СВЦЭМ!$A$34:$A$777,$A404,СВЦЭМ!$B$34:$B$777,G$401)+'СЕТ СН'!$F$13-'СЕТ СН'!$F$23</f>
        <v>137.48091783999996</v>
      </c>
      <c r="H404" s="37">
        <f>SUMIFS(СВЦЭМ!$L$34:$L$777,СВЦЭМ!$A$34:$A$777,$A404,СВЦЭМ!$B$34:$B$777,H$401)+'СЕТ СН'!$F$13-'СЕТ СН'!$F$23</f>
        <v>129.22678441000005</v>
      </c>
      <c r="I404" s="37">
        <f>SUMIFS(СВЦЭМ!$L$34:$L$777,СВЦЭМ!$A$34:$A$777,$A404,СВЦЭМ!$B$34:$B$777,I$401)+'СЕТ СН'!$F$13-'СЕТ СН'!$F$23</f>
        <v>109.44148580000001</v>
      </c>
      <c r="J404" s="37">
        <f>SUMIFS(СВЦЭМ!$L$34:$L$777,СВЦЭМ!$A$34:$A$777,$A404,СВЦЭМ!$B$34:$B$777,J$401)+'СЕТ СН'!$F$13-'СЕТ СН'!$F$23</f>
        <v>68.702601419999951</v>
      </c>
      <c r="K404" s="37">
        <f>SUMIFS(СВЦЭМ!$L$34:$L$777,СВЦЭМ!$A$34:$A$777,$A404,СВЦЭМ!$B$34:$B$777,K$401)+'СЕТ СН'!$F$13-'СЕТ СН'!$F$23</f>
        <v>46.148386110000047</v>
      </c>
      <c r="L404" s="37">
        <f>SUMIFS(СВЦЭМ!$L$34:$L$777,СВЦЭМ!$A$34:$A$777,$A404,СВЦЭМ!$B$34:$B$777,L$401)+'СЕТ СН'!$F$13-'СЕТ СН'!$F$23</f>
        <v>40.368103320000046</v>
      </c>
      <c r="M404" s="37">
        <f>SUMIFS(СВЦЭМ!$L$34:$L$777,СВЦЭМ!$A$34:$A$777,$A404,СВЦЭМ!$B$34:$B$777,M$401)+'СЕТ СН'!$F$13-'СЕТ СН'!$F$23</f>
        <v>29.005759919999946</v>
      </c>
      <c r="N404" s="37">
        <f>SUMIFS(СВЦЭМ!$L$34:$L$777,СВЦЭМ!$A$34:$A$777,$A404,СВЦЭМ!$B$34:$B$777,N$401)+'СЕТ СН'!$F$13-'СЕТ СН'!$F$23</f>
        <v>24.094545990000029</v>
      </c>
      <c r="O404" s="37">
        <f>SUMIFS(СВЦЭМ!$L$34:$L$777,СВЦЭМ!$A$34:$A$777,$A404,СВЦЭМ!$B$34:$B$777,O$401)+'СЕТ СН'!$F$13-'СЕТ СН'!$F$23</f>
        <v>22.797519640000019</v>
      </c>
      <c r="P404" s="37">
        <f>SUMIFS(СВЦЭМ!$L$34:$L$777,СВЦЭМ!$A$34:$A$777,$A404,СВЦЭМ!$B$34:$B$777,P$401)+'СЕТ СН'!$F$13-'СЕТ СН'!$F$23</f>
        <v>21.95189184000003</v>
      </c>
      <c r="Q404" s="37">
        <f>SUMIFS(СВЦЭМ!$L$34:$L$777,СВЦЭМ!$A$34:$A$777,$A404,СВЦЭМ!$B$34:$B$777,Q$401)+'СЕТ СН'!$F$13-'СЕТ СН'!$F$23</f>
        <v>20.09175639</v>
      </c>
      <c r="R404" s="37">
        <f>SUMIFS(СВЦЭМ!$L$34:$L$777,СВЦЭМ!$A$34:$A$777,$A404,СВЦЭМ!$B$34:$B$777,R$401)+'СЕТ СН'!$F$13-'СЕТ СН'!$F$23</f>
        <v>20.515655400000014</v>
      </c>
      <c r="S404" s="37">
        <f>SUMIFS(СВЦЭМ!$L$34:$L$777,СВЦЭМ!$A$34:$A$777,$A404,СВЦЭМ!$B$34:$B$777,S$401)+'СЕТ СН'!$F$13-'СЕТ СН'!$F$23</f>
        <v>20.619880169999988</v>
      </c>
      <c r="T404" s="37">
        <f>SUMIFS(СВЦЭМ!$L$34:$L$777,СВЦЭМ!$A$34:$A$777,$A404,СВЦЭМ!$B$34:$B$777,T$401)+'СЕТ СН'!$F$13-'СЕТ СН'!$F$23</f>
        <v>25.041763329999981</v>
      </c>
      <c r="U404" s="37">
        <f>SUMIFS(СВЦЭМ!$L$34:$L$777,СВЦЭМ!$A$34:$A$777,$A404,СВЦЭМ!$B$34:$B$777,U$401)+'СЕТ СН'!$F$13-'СЕТ СН'!$F$23</f>
        <v>24.827284739999982</v>
      </c>
      <c r="V404" s="37">
        <f>SUMIFS(СВЦЭМ!$L$34:$L$777,СВЦЭМ!$A$34:$A$777,$A404,СВЦЭМ!$B$34:$B$777,V$401)+'СЕТ СН'!$F$13-'СЕТ СН'!$F$23</f>
        <v>25.010512469999981</v>
      </c>
      <c r="W404" s="37">
        <f>SUMIFS(СВЦЭМ!$L$34:$L$777,СВЦЭМ!$A$34:$A$777,$A404,СВЦЭМ!$B$34:$B$777,W$401)+'СЕТ СН'!$F$13-'СЕТ СН'!$F$23</f>
        <v>23.548438990000022</v>
      </c>
      <c r="X404" s="37">
        <f>SUMIFS(СВЦЭМ!$L$34:$L$777,СВЦЭМ!$A$34:$A$777,$A404,СВЦЭМ!$B$34:$B$777,X$401)+'СЕТ СН'!$F$13-'СЕТ СН'!$F$23</f>
        <v>22.590688170000021</v>
      </c>
      <c r="Y404" s="37">
        <f>SUMIFS(СВЦЭМ!$L$34:$L$777,СВЦЭМ!$A$34:$A$777,$A404,СВЦЭМ!$B$34:$B$777,Y$401)+'СЕТ СН'!$F$13-'СЕТ СН'!$F$23</f>
        <v>50.327189559999965</v>
      </c>
    </row>
    <row r="405" spans="1:27" ht="15.75" x14ac:dyDescent="0.2">
      <c r="A405" s="36">
        <f t="shared" si="11"/>
        <v>42739</v>
      </c>
      <c r="B405" s="37">
        <f>SUMIFS(СВЦЭМ!$L$34:$L$777,СВЦЭМ!$A$34:$A$777,$A405,СВЦЭМ!$B$34:$B$777,B$401)+'СЕТ СН'!$F$13-'СЕТ СН'!$F$23</f>
        <v>57.92487428000004</v>
      </c>
      <c r="C405" s="37">
        <f>SUMIFS(СВЦЭМ!$L$34:$L$777,СВЦЭМ!$A$34:$A$777,$A405,СВЦЭМ!$B$34:$B$777,C$401)+'СЕТ СН'!$F$13-'СЕТ СН'!$F$23</f>
        <v>88.438820680000049</v>
      </c>
      <c r="D405" s="37">
        <f>SUMIFS(СВЦЭМ!$L$34:$L$777,СВЦЭМ!$A$34:$A$777,$A405,СВЦЭМ!$B$34:$B$777,D$401)+'СЕТ СН'!$F$13-'СЕТ СН'!$F$23</f>
        <v>104.48397971999998</v>
      </c>
      <c r="E405" s="37">
        <f>SUMIFS(СВЦЭМ!$L$34:$L$777,СВЦЭМ!$A$34:$A$777,$A405,СВЦЭМ!$B$34:$B$777,E$401)+'СЕТ СН'!$F$13-'СЕТ СН'!$F$23</f>
        <v>115.43458966000003</v>
      </c>
      <c r="F405" s="37">
        <f>SUMIFS(СВЦЭМ!$L$34:$L$777,СВЦЭМ!$A$34:$A$777,$A405,СВЦЭМ!$B$34:$B$777,F$401)+'СЕТ СН'!$F$13-'СЕТ СН'!$F$23</f>
        <v>118.10658161000003</v>
      </c>
      <c r="G405" s="37">
        <f>SUMIFS(СВЦЭМ!$L$34:$L$777,СВЦЭМ!$A$34:$A$777,$A405,СВЦЭМ!$B$34:$B$777,G$401)+'СЕТ СН'!$F$13-'СЕТ СН'!$F$23</f>
        <v>114.51481756999999</v>
      </c>
      <c r="H405" s="37">
        <f>SUMIFS(СВЦЭМ!$L$34:$L$777,СВЦЭМ!$A$34:$A$777,$A405,СВЦЭМ!$B$34:$B$777,H$401)+'СЕТ СН'!$F$13-'СЕТ СН'!$F$23</f>
        <v>98.951921979999952</v>
      </c>
      <c r="I405" s="37">
        <f>SUMIFS(СВЦЭМ!$L$34:$L$777,СВЦЭМ!$A$34:$A$777,$A405,СВЦЭМ!$B$34:$B$777,I$401)+'СЕТ СН'!$F$13-'СЕТ СН'!$F$23</f>
        <v>69.038464859999976</v>
      </c>
      <c r="J405" s="37">
        <f>SUMIFS(СВЦЭМ!$L$34:$L$777,СВЦЭМ!$A$34:$A$777,$A405,СВЦЭМ!$B$34:$B$777,J$401)+'СЕТ СН'!$F$13-'СЕТ СН'!$F$23</f>
        <v>15.820395129999952</v>
      </c>
      <c r="K405" s="37">
        <f>SUMIFS(СВЦЭМ!$L$34:$L$777,СВЦЭМ!$A$34:$A$777,$A405,СВЦЭМ!$B$34:$B$777,K$401)+'СЕТ СН'!$F$13-'СЕТ СН'!$F$23</f>
        <v>14.554640159999963</v>
      </c>
      <c r="L405" s="37">
        <f>SUMIFS(СВЦЭМ!$L$34:$L$777,СВЦЭМ!$A$34:$A$777,$A405,СВЦЭМ!$B$34:$B$777,L$401)+'СЕТ СН'!$F$13-'СЕТ СН'!$F$23</f>
        <v>18.109932149999963</v>
      </c>
      <c r="M405" s="37">
        <f>SUMIFS(СВЦЭМ!$L$34:$L$777,СВЦЭМ!$A$34:$A$777,$A405,СВЦЭМ!$B$34:$B$777,M$401)+'СЕТ СН'!$F$13-'СЕТ СН'!$F$23</f>
        <v>15.393523469999991</v>
      </c>
      <c r="N405" s="37">
        <f>SUMIFS(СВЦЭМ!$L$34:$L$777,СВЦЭМ!$A$34:$A$777,$A405,СВЦЭМ!$B$34:$B$777,N$401)+'СЕТ СН'!$F$13-'СЕТ СН'!$F$23</f>
        <v>9.7515046800000391</v>
      </c>
      <c r="O405" s="37">
        <f>SUMIFS(СВЦЭМ!$L$34:$L$777,СВЦЭМ!$A$34:$A$777,$A405,СВЦЭМ!$B$34:$B$777,O$401)+'СЕТ СН'!$F$13-'СЕТ СН'!$F$23</f>
        <v>12.410789109999996</v>
      </c>
      <c r="P405" s="37">
        <f>SUMIFS(СВЦЭМ!$L$34:$L$777,СВЦЭМ!$A$34:$A$777,$A405,СВЦЭМ!$B$34:$B$777,P$401)+'СЕТ СН'!$F$13-'СЕТ СН'!$F$23</f>
        <v>11.128511099999969</v>
      </c>
      <c r="Q405" s="37">
        <f>SUMIFS(СВЦЭМ!$L$34:$L$777,СВЦЭМ!$A$34:$A$777,$A405,СВЦЭМ!$B$34:$B$777,Q$401)+'СЕТ СН'!$F$13-'СЕТ СН'!$F$23</f>
        <v>9.1872893400000066</v>
      </c>
      <c r="R405" s="37">
        <f>SUMIFS(СВЦЭМ!$L$34:$L$777,СВЦЭМ!$A$34:$A$777,$A405,СВЦЭМ!$B$34:$B$777,R$401)+'СЕТ СН'!$F$13-'СЕТ СН'!$F$23</f>
        <v>9.3206618100000469</v>
      </c>
      <c r="S405" s="37">
        <f>SUMIFS(СВЦЭМ!$L$34:$L$777,СВЦЭМ!$A$34:$A$777,$A405,СВЦЭМ!$B$34:$B$777,S$401)+'СЕТ СН'!$F$13-'СЕТ СН'!$F$23</f>
        <v>11.200390709999965</v>
      </c>
      <c r="T405" s="37">
        <f>SUMIFS(СВЦЭМ!$L$34:$L$777,СВЦЭМ!$A$34:$A$777,$A405,СВЦЭМ!$B$34:$B$777,T$401)+'СЕТ СН'!$F$13-'СЕТ СН'!$F$23</f>
        <v>15.740853769999944</v>
      </c>
      <c r="U405" s="37">
        <f>SUMIFS(СВЦЭМ!$L$34:$L$777,СВЦЭМ!$A$34:$A$777,$A405,СВЦЭМ!$B$34:$B$777,U$401)+'СЕТ СН'!$F$13-'СЕТ СН'!$F$23</f>
        <v>15.485268700000006</v>
      </c>
      <c r="V405" s="37">
        <f>SUMIFS(СВЦЭМ!$L$34:$L$777,СВЦЭМ!$A$34:$A$777,$A405,СВЦЭМ!$B$34:$B$777,V$401)+'СЕТ СН'!$F$13-'СЕТ СН'!$F$23</f>
        <v>15.474383630000034</v>
      </c>
      <c r="W405" s="37">
        <f>SUMIFS(СВЦЭМ!$L$34:$L$777,СВЦЭМ!$A$34:$A$777,$A405,СВЦЭМ!$B$34:$B$777,W$401)+'СЕТ СН'!$F$13-'СЕТ СН'!$F$23</f>
        <v>13.012884119999967</v>
      </c>
      <c r="X405" s="37">
        <f>SUMIFS(СВЦЭМ!$L$34:$L$777,СВЦЭМ!$A$34:$A$777,$A405,СВЦЭМ!$B$34:$B$777,X$401)+'СЕТ СН'!$F$13-'СЕТ СН'!$F$23</f>
        <v>11.766286020000052</v>
      </c>
      <c r="Y405" s="37">
        <f>SUMIFS(СВЦЭМ!$L$34:$L$777,СВЦЭМ!$A$34:$A$777,$A405,СВЦЭМ!$B$34:$B$777,Y$401)+'СЕТ СН'!$F$13-'СЕТ СН'!$F$23</f>
        <v>34.700476149999986</v>
      </c>
    </row>
    <row r="406" spans="1:27" ht="15.75" x14ac:dyDescent="0.2">
      <c r="A406" s="36">
        <f t="shared" si="11"/>
        <v>42740</v>
      </c>
      <c r="B406" s="37">
        <f>SUMIFS(СВЦЭМ!$L$34:$L$777,СВЦЭМ!$A$34:$A$777,$A406,СВЦЭМ!$B$34:$B$777,B$401)+'СЕТ СН'!$F$13-'СЕТ СН'!$F$23</f>
        <v>71.495009660000051</v>
      </c>
      <c r="C406" s="37">
        <f>SUMIFS(СВЦЭМ!$L$34:$L$777,СВЦЭМ!$A$34:$A$777,$A406,СВЦЭМ!$B$34:$B$777,C$401)+'СЕТ СН'!$F$13-'СЕТ СН'!$F$23</f>
        <v>98.648824630000036</v>
      </c>
      <c r="D406" s="37">
        <f>SUMIFS(СВЦЭМ!$L$34:$L$777,СВЦЭМ!$A$34:$A$777,$A406,СВЦЭМ!$B$34:$B$777,D$401)+'СЕТ СН'!$F$13-'СЕТ СН'!$F$23</f>
        <v>120.32132094999997</v>
      </c>
      <c r="E406" s="37">
        <f>SUMIFS(СВЦЭМ!$L$34:$L$777,СВЦЭМ!$A$34:$A$777,$A406,СВЦЭМ!$B$34:$B$777,E$401)+'СЕТ СН'!$F$13-'СЕТ СН'!$F$23</f>
        <v>127.64375372999996</v>
      </c>
      <c r="F406" s="37">
        <f>SUMIFS(СВЦЭМ!$L$34:$L$777,СВЦЭМ!$A$34:$A$777,$A406,СВЦЭМ!$B$34:$B$777,F$401)+'СЕТ СН'!$F$13-'СЕТ СН'!$F$23</f>
        <v>128.73521554000001</v>
      </c>
      <c r="G406" s="37">
        <f>SUMIFS(СВЦЭМ!$L$34:$L$777,СВЦЭМ!$A$34:$A$777,$A406,СВЦЭМ!$B$34:$B$777,G$401)+'СЕТ СН'!$F$13-'СЕТ СН'!$F$23</f>
        <v>127.46891412000002</v>
      </c>
      <c r="H406" s="37">
        <f>SUMIFS(СВЦЭМ!$L$34:$L$777,СВЦЭМ!$A$34:$A$777,$A406,СВЦЭМ!$B$34:$B$777,H$401)+'СЕТ СН'!$F$13-'СЕТ СН'!$F$23</f>
        <v>111.11277174999998</v>
      </c>
      <c r="I406" s="37">
        <f>SUMIFS(СВЦЭМ!$L$34:$L$777,СВЦЭМ!$A$34:$A$777,$A406,СВЦЭМ!$B$34:$B$777,I$401)+'СЕТ СН'!$F$13-'СЕТ СН'!$F$23</f>
        <v>76.439488320000009</v>
      </c>
      <c r="J406" s="37">
        <f>SUMIFS(СВЦЭМ!$L$34:$L$777,СВЦЭМ!$A$34:$A$777,$A406,СВЦЭМ!$B$34:$B$777,J$401)+'СЕТ СН'!$F$13-'СЕТ СН'!$F$23</f>
        <v>24.366324169999984</v>
      </c>
      <c r="K406" s="37">
        <f>SUMIFS(СВЦЭМ!$L$34:$L$777,СВЦЭМ!$A$34:$A$777,$A406,СВЦЭМ!$B$34:$B$777,K$401)+'СЕТ СН'!$F$13-'СЕТ СН'!$F$23</f>
        <v>13.545999090000009</v>
      </c>
      <c r="L406" s="37">
        <f>SUMIFS(СВЦЭМ!$L$34:$L$777,СВЦЭМ!$A$34:$A$777,$A406,СВЦЭМ!$B$34:$B$777,L$401)+'СЕТ СН'!$F$13-'СЕТ СН'!$F$23</f>
        <v>19.694870219999984</v>
      </c>
      <c r="M406" s="37">
        <f>SUMIFS(СВЦЭМ!$L$34:$L$777,СВЦЭМ!$A$34:$A$777,$A406,СВЦЭМ!$B$34:$B$777,M$401)+'СЕТ СН'!$F$13-'СЕТ СН'!$F$23</f>
        <v>17.466883830000029</v>
      </c>
      <c r="N406" s="37">
        <f>SUMIFS(СВЦЭМ!$L$34:$L$777,СВЦЭМ!$A$34:$A$777,$A406,СВЦЭМ!$B$34:$B$777,N$401)+'СЕТ СН'!$F$13-'СЕТ СН'!$F$23</f>
        <v>11.340546789999962</v>
      </c>
      <c r="O406" s="37">
        <f>SUMIFS(СВЦЭМ!$L$34:$L$777,СВЦЭМ!$A$34:$A$777,$A406,СВЦЭМ!$B$34:$B$777,O$401)+'СЕТ СН'!$F$13-'СЕТ СН'!$F$23</f>
        <v>11.180160870000009</v>
      </c>
      <c r="P406" s="37">
        <f>SUMIFS(СВЦЭМ!$L$34:$L$777,СВЦЭМ!$A$34:$A$777,$A406,СВЦЭМ!$B$34:$B$777,P$401)+'СЕТ СН'!$F$13-'СЕТ СН'!$F$23</f>
        <v>11.886379290000036</v>
      </c>
      <c r="Q406" s="37">
        <f>SUMIFS(СВЦЭМ!$L$34:$L$777,СВЦЭМ!$A$34:$A$777,$A406,СВЦЭМ!$B$34:$B$777,Q$401)+'СЕТ СН'!$F$13-'СЕТ СН'!$F$23</f>
        <v>8.938973189999956</v>
      </c>
      <c r="R406" s="37">
        <f>SUMIFS(СВЦЭМ!$L$34:$L$777,СВЦЭМ!$A$34:$A$777,$A406,СВЦЭМ!$B$34:$B$777,R$401)+'СЕТ СН'!$F$13-'СЕТ СН'!$F$23</f>
        <v>8.6333482799999501</v>
      </c>
      <c r="S406" s="37">
        <f>SUMIFS(СВЦЭМ!$L$34:$L$777,СВЦЭМ!$A$34:$A$777,$A406,СВЦЭМ!$B$34:$B$777,S$401)+'СЕТ СН'!$F$13-'СЕТ СН'!$F$23</f>
        <v>10.840680720000023</v>
      </c>
      <c r="T406" s="37">
        <f>SUMIFS(СВЦЭМ!$L$34:$L$777,СВЦЭМ!$A$34:$A$777,$A406,СВЦЭМ!$B$34:$B$777,T$401)+'СЕТ СН'!$F$13-'СЕТ СН'!$F$23</f>
        <v>16.065706169999999</v>
      </c>
      <c r="U406" s="37">
        <f>SUMIFS(СВЦЭМ!$L$34:$L$777,СВЦЭМ!$A$34:$A$777,$A406,СВЦЭМ!$B$34:$B$777,U$401)+'СЕТ СН'!$F$13-'СЕТ СН'!$F$23</f>
        <v>14.511082920000035</v>
      </c>
      <c r="V406" s="37">
        <f>SUMIFS(СВЦЭМ!$L$34:$L$777,СВЦЭМ!$A$34:$A$777,$A406,СВЦЭМ!$B$34:$B$777,V$401)+'СЕТ СН'!$F$13-'СЕТ СН'!$F$23</f>
        <v>15.161614859999986</v>
      </c>
      <c r="W406" s="37">
        <f>SUMIFS(СВЦЭМ!$L$34:$L$777,СВЦЭМ!$A$34:$A$777,$A406,СВЦЭМ!$B$34:$B$777,W$401)+'СЕТ СН'!$F$13-'СЕТ СН'!$F$23</f>
        <v>11.879494909999949</v>
      </c>
      <c r="X406" s="37">
        <f>SUMIFS(СВЦЭМ!$L$34:$L$777,СВЦЭМ!$A$34:$A$777,$A406,СВЦЭМ!$B$34:$B$777,X$401)+'СЕТ СН'!$F$13-'СЕТ СН'!$F$23</f>
        <v>10.870595370000046</v>
      </c>
      <c r="Y406" s="37">
        <f>SUMIFS(СВЦЭМ!$L$34:$L$777,СВЦЭМ!$A$34:$A$777,$A406,СВЦЭМ!$B$34:$B$777,Y$401)+'СЕТ СН'!$F$13-'СЕТ СН'!$F$23</f>
        <v>39.909979750000048</v>
      </c>
    </row>
    <row r="407" spans="1:27" ht="15.75" x14ac:dyDescent="0.2">
      <c r="A407" s="36">
        <f t="shared" si="11"/>
        <v>42741</v>
      </c>
      <c r="B407" s="37">
        <f>SUMIFS(СВЦЭМ!$L$34:$L$777,СВЦЭМ!$A$34:$A$777,$A407,СВЦЭМ!$B$34:$B$777,B$401)+'СЕТ СН'!$F$13-'СЕТ СН'!$F$23</f>
        <v>64.443306269999994</v>
      </c>
      <c r="C407" s="37">
        <f>SUMIFS(СВЦЭМ!$L$34:$L$777,СВЦЭМ!$A$34:$A$777,$A407,СВЦЭМ!$B$34:$B$777,C$401)+'СЕТ СН'!$F$13-'СЕТ СН'!$F$23</f>
        <v>91.614345329999992</v>
      </c>
      <c r="D407" s="37">
        <f>SUMIFS(СВЦЭМ!$L$34:$L$777,СВЦЭМ!$A$34:$A$777,$A407,СВЦЭМ!$B$34:$B$777,D$401)+'СЕТ СН'!$F$13-'СЕТ СН'!$F$23</f>
        <v>109.09673208000004</v>
      </c>
      <c r="E407" s="37">
        <f>SUMIFS(СВЦЭМ!$L$34:$L$777,СВЦЭМ!$A$34:$A$777,$A407,СВЦЭМ!$B$34:$B$777,E$401)+'СЕТ СН'!$F$13-'СЕТ СН'!$F$23</f>
        <v>118.16271486000005</v>
      </c>
      <c r="F407" s="37">
        <f>SUMIFS(СВЦЭМ!$L$34:$L$777,СВЦЭМ!$A$34:$A$777,$A407,СВЦЭМ!$B$34:$B$777,F$401)+'СЕТ СН'!$F$13-'СЕТ СН'!$F$23</f>
        <v>119.11018010999999</v>
      </c>
      <c r="G407" s="37">
        <f>SUMIFS(СВЦЭМ!$L$34:$L$777,СВЦЭМ!$A$34:$A$777,$A407,СВЦЭМ!$B$34:$B$777,G$401)+'СЕТ СН'!$F$13-'СЕТ СН'!$F$23</f>
        <v>118.64678648999995</v>
      </c>
      <c r="H407" s="37">
        <f>SUMIFS(СВЦЭМ!$L$34:$L$777,СВЦЭМ!$A$34:$A$777,$A407,СВЦЭМ!$B$34:$B$777,H$401)+'СЕТ СН'!$F$13-'СЕТ СН'!$F$23</f>
        <v>101.04385295999998</v>
      </c>
      <c r="I407" s="37">
        <f>SUMIFS(СВЦЭМ!$L$34:$L$777,СВЦЭМ!$A$34:$A$777,$A407,СВЦЭМ!$B$34:$B$777,I$401)+'СЕТ СН'!$F$13-'СЕТ СН'!$F$23</f>
        <v>71.020306290000008</v>
      </c>
      <c r="J407" s="37">
        <f>SUMIFS(СВЦЭМ!$L$34:$L$777,СВЦЭМ!$A$34:$A$777,$A407,СВЦЭМ!$B$34:$B$777,J$401)+'СЕТ СН'!$F$13-'СЕТ СН'!$F$23</f>
        <v>20.361453159999996</v>
      </c>
      <c r="K407" s="37">
        <f>SUMIFS(СВЦЭМ!$L$34:$L$777,СВЦЭМ!$A$34:$A$777,$A407,СВЦЭМ!$B$34:$B$777,K$401)+'СЕТ СН'!$F$13-'СЕТ СН'!$F$23</f>
        <v>0.51543523999998797</v>
      </c>
      <c r="L407" s="37">
        <f>SUMIFS(СВЦЭМ!$L$34:$L$777,СВЦЭМ!$A$34:$A$777,$A407,СВЦЭМ!$B$34:$B$777,L$401)+'СЕТ СН'!$F$13-'СЕТ СН'!$F$23</f>
        <v>17.370293700000047</v>
      </c>
      <c r="M407" s="37">
        <f>SUMIFS(СВЦЭМ!$L$34:$L$777,СВЦЭМ!$A$34:$A$777,$A407,СВЦЭМ!$B$34:$B$777,M$401)+'СЕТ СН'!$F$13-'СЕТ СН'!$F$23</f>
        <v>19.917406430000028</v>
      </c>
      <c r="N407" s="37">
        <f>SUMIFS(СВЦЭМ!$L$34:$L$777,СВЦЭМ!$A$34:$A$777,$A407,СВЦЭМ!$B$34:$B$777,N$401)+'СЕТ СН'!$F$13-'СЕТ СН'!$F$23</f>
        <v>14.109379979999972</v>
      </c>
      <c r="O407" s="37">
        <f>SUMIFS(СВЦЭМ!$L$34:$L$777,СВЦЭМ!$A$34:$A$777,$A407,СВЦЭМ!$B$34:$B$777,O$401)+'СЕТ СН'!$F$13-'СЕТ СН'!$F$23</f>
        <v>3.9407770399999436</v>
      </c>
      <c r="P407" s="37">
        <f>SUMIFS(СВЦЭМ!$L$34:$L$777,СВЦЭМ!$A$34:$A$777,$A407,СВЦЭМ!$B$34:$B$777,P$401)+'СЕТ СН'!$F$13-'СЕТ СН'!$F$23</f>
        <v>-3.3271657999999888</v>
      </c>
      <c r="Q407" s="37">
        <f>SUMIFS(СВЦЭМ!$L$34:$L$777,СВЦЭМ!$A$34:$A$777,$A407,СВЦЭМ!$B$34:$B$777,Q$401)+'СЕТ СН'!$F$13-'СЕТ СН'!$F$23</f>
        <v>-2.1200609899999563</v>
      </c>
      <c r="R407" s="37">
        <f>SUMIFS(СВЦЭМ!$L$34:$L$777,СВЦЭМ!$A$34:$A$777,$A407,СВЦЭМ!$B$34:$B$777,R$401)+'СЕТ СН'!$F$13-'СЕТ СН'!$F$23</f>
        <v>-4.0887139500000558</v>
      </c>
      <c r="S407" s="37">
        <f>SUMIFS(СВЦЭМ!$L$34:$L$777,СВЦЭМ!$A$34:$A$777,$A407,СВЦЭМ!$B$34:$B$777,S$401)+'СЕТ СН'!$F$13-'СЕТ СН'!$F$23</f>
        <v>8.8777738799999497</v>
      </c>
      <c r="T407" s="37">
        <f>SUMIFS(СВЦЭМ!$L$34:$L$777,СВЦЭМ!$A$34:$A$777,$A407,СВЦЭМ!$B$34:$B$777,T$401)+'СЕТ СН'!$F$13-'СЕТ СН'!$F$23</f>
        <v>13.948345840000002</v>
      </c>
      <c r="U407" s="37">
        <f>SUMIFS(СВЦЭМ!$L$34:$L$777,СВЦЭМ!$A$34:$A$777,$A407,СВЦЭМ!$B$34:$B$777,U$401)+'СЕТ СН'!$F$13-'СЕТ СН'!$F$23</f>
        <v>15.625994529999957</v>
      </c>
      <c r="V407" s="37">
        <f>SUMIFS(СВЦЭМ!$L$34:$L$777,СВЦЭМ!$A$34:$A$777,$A407,СВЦЭМ!$B$34:$B$777,V$401)+'СЕТ СН'!$F$13-'СЕТ СН'!$F$23</f>
        <v>21.787796120000053</v>
      </c>
      <c r="W407" s="37">
        <f>SUMIFS(СВЦЭМ!$L$34:$L$777,СВЦЭМ!$A$34:$A$777,$A407,СВЦЭМ!$B$34:$B$777,W$401)+'СЕТ СН'!$F$13-'СЕТ СН'!$F$23</f>
        <v>18.254113019999977</v>
      </c>
      <c r="X407" s="37">
        <f>SUMIFS(СВЦЭМ!$L$34:$L$777,СВЦЭМ!$A$34:$A$777,$A407,СВЦЭМ!$B$34:$B$777,X$401)+'СЕТ СН'!$F$13-'СЕТ СН'!$F$23</f>
        <v>6.1963087899999891</v>
      </c>
      <c r="Y407" s="37">
        <f>SUMIFS(СВЦЭМ!$L$34:$L$777,СВЦЭМ!$A$34:$A$777,$A407,СВЦЭМ!$B$34:$B$777,Y$401)+'СЕТ СН'!$F$13-'СЕТ СН'!$F$23</f>
        <v>26.851585239999963</v>
      </c>
    </row>
    <row r="408" spans="1:27" ht="15.75" x14ac:dyDescent="0.2">
      <c r="A408" s="36">
        <f t="shared" si="11"/>
        <v>42742</v>
      </c>
      <c r="B408" s="37">
        <f>SUMIFS(СВЦЭМ!$L$34:$L$777,СВЦЭМ!$A$34:$A$777,$A408,СВЦЭМ!$B$34:$B$777,B$401)+'СЕТ СН'!$F$13-'СЕТ СН'!$F$23</f>
        <v>62.664667140000006</v>
      </c>
      <c r="C408" s="37">
        <f>SUMIFS(СВЦЭМ!$L$34:$L$777,СВЦЭМ!$A$34:$A$777,$A408,СВЦЭМ!$B$34:$B$777,C$401)+'СЕТ СН'!$F$13-'СЕТ СН'!$F$23</f>
        <v>89.135094600000002</v>
      </c>
      <c r="D408" s="37">
        <f>SUMIFS(СВЦЭМ!$L$34:$L$777,СВЦЭМ!$A$34:$A$777,$A408,СВЦЭМ!$B$34:$B$777,D$401)+'СЕТ СН'!$F$13-'СЕТ СН'!$F$23</f>
        <v>106.99584513000002</v>
      </c>
      <c r="E408" s="37">
        <f>SUMIFS(СВЦЭМ!$L$34:$L$777,СВЦЭМ!$A$34:$A$777,$A408,СВЦЭМ!$B$34:$B$777,E$401)+'СЕТ СН'!$F$13-'СЕТ СН'!$F$23</f>
        <v>113.96564153999998</v>
      </c>
      <c r="F408" s="37">
        <f>SUMIFS(СВЦЭМ!$L$34:$L$777,СВЦЭМ!$A$34:$A$777,$A408,СВЦЭМ!$B$34:$B$777,F$401)+'СЕТ СН'!$F$13-'СЕТ СН'!$F$23</f>
        <v>116.73406244</v>
      </c>
      <c r="G408" s="37">
        <f>SUMIFS(СВЦЭМ!$L$34:$L$777,СВЦЭМ!$A$34:$A$777,$A408,СВЦЭМ!$B$34:$B$777,G$401)+'СЕТ СН'!$F$13-'СЕТ СН'!$F$23</f>
        <v>118.53638035999995</v>
      </c>
      <c r="H408" s="37">
        <f>SUMIFS(СВЦЭМ!$L$34:$L$777,СВЦЭМ!$A$34:$A$777,$A408,СВЦЭМ!$B$34:$B$777,H$401)+'СЕТ СН'!$F$13-'СЕТ СН'!$F$23</f>
        <v>100.09170104999998</v>
      </c>
      <c r="I408" s="37">
        <f>SUMIFS(СВЦЭМ!$L$34:$L$777,СВЦЭМ!$A$34:$A$777,$A408,СВЦЭМ!$B$34:$B$777,I$401)+'СЕТ СН'!$F$13-'СЕТ СН'!$F$23</f>
        <v>72.042277389999981</v>
      </c>
      <c r="J408" s="37">
        <f>SUMIFS(СВЦЭМ!$L$34:$L$777,СВЦЭМ!$A$34:$A$777,$A408,СВЦЭМ!$B$34:$B$777,J$401)+'СЕТ СН'!$F$13-'СЕТ СН'!$F$23</f>
        <v>20.339339160000009</v>
      </c>
      <c r="K408" s="37">
        <f>SUMIFS(СВЦЭМ!$L$34:$L$777,СВЦЭМ!$A$34:$A$777,$A408,СВЦЭМ!$B$34:$B$777,K$401)+'СЕТ СН'!$F$13-'СЕТ СН'!$F$23</f>
        <v>6.1540831400000116</v>
      </c>
      <c r="L408" s="37">
        <f>SUMIFS(СВЦЭМ!$L$34:$L$777,СВЦЭМ!$A$34:$A$777,$A408,СВЦЭМ!$B$34:$B$777,L$401)+'СЕТ СН'!$F$13-'СЕТ СН'!$F$23</f>
        <v>12.153495850000013</v>
      </c>
      <c r="M408" s="37">
        <f>SUMIFS(СВЦЭМ!$L$34:$L$777,СВЦЭМ!$A$34:$A$777,$A408,СВЦЭМ!$B$34:$B$777,M$401)+'СЕТ СН'!$F$13-'СЕТ СН'!$F$23</f>
        <v>14.253478399999949</v>
      </c>
      <c r="N408" s="37">
        <f>SUMIFS(СВЦЭМ!$L$34:$L$777,СВЦЭМ!$A$34:$A$777,$A408,СВЦЭМ!$B$34:$B$777,N$401)+'СЕТ СН'!$F$13-'СЕТ СН'!$F$23</f>
        <v>7.052062879999994</v>
      </c>
      <c r="O408" s="37">
        <f>SUMIFS(СВЦЭМ!$L$34:$L$777,СВЦЭМ!$A$34:$A$777,$A408,СВЦЭМ!$B$34:$B$777,O$401)+'СЕТ СН'!$F$13-'СЕТ СН'!$F$23</f>
        <v>2.3467957399999477</v>
      </c>
      <c r="P408" s="37">
        <f>SUMIFS(СВЦЭМ!$L$34:$L$777,СВЦЭМ!$A$34:$A$777,$A408,СВЦЭМ!$B$34:$B$777,P$401)+'СЕТ СН'!$F$13-'СЕТ СН'!$F$23</f>
        <v>2.9469404899999745</v>
      </c>
      <c r="Q408" s="37">
        <f>SUMIFS(СВЦЭМ!$L$34:$L$777,СВЦЭМ!$A$34:$A$777,$A408,СВЦЭМ!$B$34:$B$777,Q$401)+'СЕТ СН'!$F$13-'СЕТ СН'!$F$23</f>
        <v>0.57690460000003441</v>
      </c>
      <c r="R408" s="37">
        <f>SUMIFS(СВЦЭМ!$L$34:$L$777,СВЦЭМ!$A$34:$A$777,$A408,СВЦЭМ!$B$34:$B$777,R$401)+'СЕТ СН'!$F$13-'СЕТ СН'!$F$23</f>
        <v>1.2302501899999925</v>
      </c>
      <c r="S408" s="37">
        <f>SUMIFS(СВЦЭМ!$L$34:$L$777,СВЦЭМ!$A$34:$A$777,$A408,СВЦЭМ!$B$34:$B$777,S$401)+'СЕТ СН'!$F$13-'СЕТ СН'!$F$23</f>
        <v>6.4329955499999869</v>
      </c>
      <c r="T408" s="37">
        <f>SUMIFS(СВЦЭМ!$L$34:$L$777,СВЦЭМ!$A$34:$A$777,$A408,СВЦЭМ!$B$34:$B$777,T$401)+'СЕТ СН'!$F$13-'СЕТ СН'!$F$23</f>
        <v>26.611893880000025</v>
      </c>
      <c r="U408" s="37">
        <f>SUMIFS(СВЦЭМ!$L$34:$L$777,СВЦЭМ!$A$34:$A$777,$A408,СВЦЭМ!$B$34:$B$777,U$401)+'СЕТ СН'!$F$13-'СЕТ СН'!$F$23</f>
        <v>23.810851179999986</v>
      </c>
      <c r="V408" s="37">
        <f>SUMIFS(СВЦЭМ!$L$34:$L$777,СВЦЭМ!$A$34:$A$777,$A408,СВЦЭМ!$B$34:$B$777,V$401)+'СЕТ СН'!$F$13-'СЕТ СН'!$F$23</f>
        <v>17.040363879999973</v>
      </c>
      <c r="W408" s="37">
        <f>SUMIFS(СВЦЭМ!$L$34:$L$777,СВЦЭМ!$A$34:$A$777,$A408,СВЦЭМ!$B$34:$B$777,W$401)+'СЕТ СН'!$F$13-'СЕТ СН'!$F$23</f>
        <v>13.425255930000048</v>
      </c>
      <c r="X408" s="37">
        <f>SUMIFS(СВЦЭМ!$L$34:$L$777,СВЦЭМ!$A$34:$A$777,$A408,СВЦЭМ!$B$34:$B$777,X$401)+'СЕТ СН'!$F$13-'СЕТ СН'!$F$23</f>
        <v>6.0363111799999842</v>
      </c>
      <c r="Y408" s="37">
        <f>SUMIFS(СВЦЭМ!$L$34:$L$777,СВЦЭМ!$A$34:$A$777,$A408,СВЦЭМ!$B$34:$B$777,Y$401)+'СЕТ СН'!$F$13-'СЕТ СН'!$F$23</f>
        <v>35.930970450000018</v>
      </c>
    </row>
    <row r="409" spans="1:27" ht="15.75" x14ac:dyDescent="0.2">
      <c r="A409" s="36">
        <f t="shared" si="11"/>
        <v>42743</v>
      </c>
      <c r="B409" s="37">
        <f>SUMIFS(СВЦЭМ!$L$34:$L$777,СВЦЭМ!$A$34:$A$777,$A409,СВЦЭМ!$B$34:$B$777,B$401)+'СЕТ СН'!$F$13-'СЕТ СН'!$F$23</f>
        <v>62.443846620000045</v>
      </c>
      <c r="C409" s="37">
        <f>SUMIFS(СВЦЭМ!$L$34:$L$777,СВЦЭМ!$A$34:$A$777,$A409,СВЦЭМ!$B$34:$B$777,C$401)+'СЕТ СН'!$F$13-'СЕТ СН'!$F$23</f>
        <v>95.125441990000013</v>
      </c>
      <c r="D409" s="37">
        <f>SUMIFS(СВЦЭМ!$L$34:$L$777,СВЦЭМ!$A$34:$A$777,$A409,СВЦЭМ!$B$34:$B$777,D$401)+'СЕТ СН'!$F$13-'СЕТ СН'!$F$23</f>
        <v>125.53369716999998</v>
      </c>
      <c r="E409" s="37">
        <f>SUMIFS(СВЦЭМ!$L$34:$L$777,СВЦЭМ!$A$34:$A$777,$A409,СВЦЭМ!$B$34:$B$777,E$401)+'СЕТ СН'!$F$13-'СЕТ СН'!$F$23</f>
        <v>153.60293822999995</v>
      </c>
      <c r="F409" s="37">
        <f>SUMIFS(СВЦЭМ!$L$34:$L$777,СВЦЭМ!$A$34:$A$777,$A409,СВЦЭМ!$B$34:$B$777,F$401)+'СЕТ СН'!$F$13-'СЕТ СН'!$F$23</f>
        <v>160.68787638000003</v>
      </c>
      <c r="G409" s="37">
        <f>SUMIFS(СВЦЭМ!$L$34:$L$777,СВЦЭМ!$A$34:$A$777,$A409,СВЦЭМ!$B$34:$B$777,G$401)+'СЕТ СН'!$F$13-'СЕТ СН'!$F$23</f>
        <v>155.44194145999995</v>
      </c>
      <c r="H409" s="37">
        <f>SUMIFS(СВЦЭМ!$L$34:$L$777,СВЦЭМ!$A$34:$A$777,$A409,СВЦЭМ!$B$34:$B$777,H$401)+'СЕТ СН'!$F$13-'СЕТ СН'!$F$23</f>
        <v>147.06522722</v>
      </c>
      <c r="I409" s="37">
        <f>SUMIFS(СВЦЭМ!$L$34:$L$777,СВЦЭМ!$A$34:$A$777,$A409,СВЦЭМ!$B$34:$B$777,I$401)+'СЕТ СН'!$F$13-'СЕТ СН'!$F$23</f>
        <v>114.19846357999995</v>
      </c>
      <c r="J409" s="37">
        <f>SUMIFS(СВЦЭМ!$L$34:$L$777,СВЦЭМ!$A$34:$A$777,$A409,СВЦЭМ!$B$34:$B$777,J$401)+'СЕТ СН'!$F$13-'СЕТ СН'!$F$23</f>
        <v>69.323877469999957</v>
      </c>
      <c r="K409" s="37">
        <f>SUMIFS(СВЦЭМ!$L$34:$L$777,СВЦЭМ!$A$34:$A$777,$A409,СВЦЭМ!$B$34:$B$777,K$401)+'СЕТ СН'!$F$13-'СЕТ СН'!$F$23</f>
        <v>37.897498580000047</v>
      </c>
      <c r="L409" s="37">
        <f>SUMIFS(СВЦЭМ!$L$34:$L$777,СВЦЭМ!$A$34:$A$777,$A409,СВЦЭМ!$B$34:$B$777,L$401)+'СЕТ СН'!$F$13-'СЕТ СН'!$F$23</f>
        <v>25.327651710000055</v>
      </c>
      <c r="M409" s="37">
        <f>SUMIFS(СВЦЭМ!$L$34:$L$777,СВЦЭМ!$A$34:$A$777,$A409,СВЦЭМ!$B$34:$B$777,M$401)+'СЕТ СН'!$F$13-'СЕТ СН'!$F$23</f>
        <v>25.434302770000045</v>
      </c>
      <c r="N409" s="37">
        <f>SUMIFS(СВЦЭМ!$L$34:$L$777,СВЦЭМ!$A$34:$A$777,$A409,СВЦЭМ!$B$34:$B$777,N$401)+'СЕТ СН'!$F$13-'СЕТ СН'!$F$23</f>
        <v>21.036255419999975</v>
      </c>
      <c r="O409" s="37">
        <f>SUMIFS(СВЦЭМ!$L$34:$L$777,СВЦЭМ!$A$34:$A$777,$A409,СВЦЭМ!$B$34:$B$777,O$401)+'СЕТ СН'!$F$13-'СЕТ СН'!$F$23</f>
        <v>29.529618099999993</v>
      </c>
      <c r="P409" s="37">
        <f>SUMIFS(СВЦЭМ!$L$34:$L$777,СВЦЭМ!$A$34:$A$777,$A409,СВЦЭМ!$B$34:$B$777,P$401)+'СЕТ СН'!$F$13-'СЕТ СН'!$F$23</f>
        <v>36.249872600000003</v>
      </c>
      <c r="Q409" s="37">
        <f>SUMIFS(СВЦЭМ!$L$34:$L$777,СВЦЭМ!$A$34:$A$777,$A409,СВЦЭМ!$B$34:$B$777,Q$401)+'СЕТ СН'!$F$13-'СЕТ СН'!$F$23</f>
        <v>46.669291100000009</v>
      </c>
      <c r="R409" s="37">
        <f>SUMIFS(СВЦЭМ!$L$34:$L$777,СВЦЭМ!$A$34:$A$777,$A409,СВЦЭМ!$B$34:$B$777,R$401)+'СЕТ СН'!$F$13-'СЕТ СН'!$F$23</f>
        <v>43.832583999999997</v>
      </c>
      <c r="S409" s="37">
        <f>SUMIFS(СВЦЭМ!$L$34:$L$777,СВЦЭМ!$A$34:$A$777,$A409,СВЦЭМ!$B$34:$B$777,S$401)+'СЕТ СН'!$F$13-'СЕТ СН'!$F$23</f>
        <v>25.221456719999992</v>
      </c>
      <c r="T409" s="37">
        <f>SUMIFS(СВЦЭМ!$L$34:$L$777,СВЦЭМ!$A$34:$A$777,$A409,СВЦЭМ!$B$34:$B$777,T$401)+'СЕТ СН'!$F$13-'СЕТ СН'!$F$23</f>
        <v>37.252563190000046</v>
      </c>
      <c r="U409" s="37">
        <f>SUMIFS(СВЦЭМ!$L$34:$L$777,СВЦЭМ!$A$34:$A$777,$A409,СВЦЭМ!$B$34:$B$777,U$401)+'СЕТ СН'!$F$13-'СЕТ СН'!$F$23</f>
        <v>35.42643443999998</v>
      </c>
      <c r="V409" s="37">
        <f>SUMIFS(СВЦЭМ!$L$34:$L$777,СВЦЭМ!$A$34:$A$777,$A409,СВЦЭМ!$B$34:$B$777,V$401)+'СЕТ СН'!$F$13-'СЕТ СН'!$F$23</f>
        <v>30.565516119999984</v>
      </c>
      <c r="W409" s="37">
        <f>SUMIFS(СВЦЭМ!$L$34:$L$777,СВЦЭМ!$A$34:$A$777,$A409,СВЦЭМ!$B$34:$B$777,W$401)+'СЕТ СН'!$F$13-'СЕТ СН'!$F$23</f>
        <v>29.529677859999993</v>
      </c>
      <c r="X409" s="37">
        <f>SUMIFS(СВЦЭМ!$L$34:$L$777,СВЦЭМ!$A$34:$A$777,$A409,СВЦЭМ!$B$34:$B$777,X$401)+'СЕТ СН'!$F$13-'СЕТ СН'!$F$23</f>
        <v>42.370437960000004</v>
      </c>
      <c r="Y409" s="37">
        <f>SUMIFS(СВЦЭМ!$L$34:$L$777,СВЦЭМ!$A$34:$A$777,$A409,СВЦЭМ!$B$34:$B$777,Y$401)+'СЕТ СН'!$F$13-'СЕТ СН'!$F$23</f>
        <v>91.332470159999957</v>
      </c>
    </row>
    <row r="410" spans="1:27" ht="15.75" x14ac:dyDescent="0.2">
      <c r="A410" s="36">
        <f t="shared" si="11"/>
        <v>42744</v>
      </c>
      <c r="B410" s="37">
        <f>SUMIFS(СВЦЭМ!$L$34:$L$777,СВЦЭМ!$A$34:$A$777,$A410,СВЦЭМ!$B$34:$B$777,B$401)+'СЕТ СН'!$F$13-'СЕТ СН'!$F$23</f>
        <v>122.69377407000002</v>
      </c>
      <c r="C410" s="37">
        <f>SUMIFS(СВЦЭМ!$L$34:$L$777,СВЦЭМ!$A$34:$A$777,$A410,СВЦЭМ!$B$34:$B$777,C$401)+'СЕТ СН'!$F$13-'СЕТ СН'!$F$23</f>
        <v>152.07429890000003</v>
      </c>
      <c r="D410" s="37">
        <f>SUMIFS(СВЦЭМ!$L$34:$L$777,СВЦЭМ!$A$34:$A$777,$A410,СВЦЭМ!$B$34:$B$777,D$401)+'СЕТ СН'!$F$13-'СЕТ СН'!$F$23</f>
        <v>174.04364066999995</v>
      </c>
      <c r="E410" s="37">
        <f>SUMIFS(СВЦЭМ!$L$34:$L$777,СВЦЭМ!$A$34:$A$777,$A410,СВЦЭМ!$B$34:$B$777,E$401)+'СЕТ СН'!$F$13-'СЕТ СН'!$F$23</f>
        <v>184.07938765999995</v>
      </c>
      <c r="F410" s="37">
        <f>SUMIFS(СВЦЭМ!$L$34:$L$777,СВЦЭМ!$A$34:$A$777,$A410,СВЦЭМ!$B$34:$B$777,F$401)+'СЕТ СН'!$F$13-'СЕТ СН'!$F$23</f>
        <v>181.92723060000003</v>
      </c>
      <c r="G410" s="37">
        <f>SUMIFS(СВЦЭМ!$L$34:$L$777,СВЦЭМ!$A$34:$A$777,$A410,СВЦЭМ!$B$34:$B$777,G$401)+'СЕТ СН'!$F$13-'СЕТ СН'!$F$23</f>
        <v>173.96020377000002</v>
      </c>
      <c r="H410" s="37">
        <f>SUMIFS(СВЦЭМ!$L$34:$L$777,СВЦЭМ!$A$34:$A$777,$A410,СВЦЭМ!$B$34:$B$777,H$401)+'СЕТ СН'!$F$13-'СЕТ СН'!$F$23</f>
        <v>131.74540490000004</v>
      </c>
      <c r="I410" s="37">
        <f>SUMIFS(СВЦЭМ!$L$34:$L$777,СВЦЭМ!$A$34:$A$777,$A410,СВЦЭМ!$B$34:$B$777,I$401)+'СЕТ СН'!$F$13-'СЕТ СН'!$F$23</f>
        <v>95.012482829999954</v>
      </c>
      <c r="J410" s="37">
        <f>SUMIFS(СВЦЭМ!$L$34:$L$777,СВЦЭМ!$A$34:$A$777,$A410,СВЦЭМ!$B$34:$B$777,J$401)+'СЕТ СН'!$F$13-'СЕТ СН'!$F$23</f>
        <v>47.402825880000023</v>
      </c>
      <c r="K410" s="37">
        <f>SUMIFS(СВЦЭМ!$L$34:$L$777,СВЦЭМ!$A$34:$A$777,$A410,СВЦЭМ!$B$34:$B$777,K$401)+'СЕТ СН'!$F$13-'СЕТ СН'!$F$23</f>
        <v>29.41801147000001</v>
      </c>
      <c r="L410" s="37">
        <f>SUMIFS(СВЦЭМ!$L$34:$L$777,СВЦЭМ!$A$34:$A$777,$A410,СВЦЭМ!$B$34:$B$777,L$401)+'СЕТ СН'!$F$13-'СЕТ СН'!$F$23</f>
        <v>27.805225410000048</v>
      </c>
      <c r="M410" s="37">
        <f>SUMIFS(СВЦЭМ!$L$34:$L$777,СВЦЭМ!$A$34:$A$777,$A410,СВЦЭМ!$B$34:$B$777,M$401)+'СЕТ СН'!$F$13-'СЕТ СН'!$F$23</f>
        <v>26.136379010000041</v>
      </c>
      <c r="N410" s="37">
        <f>SUMIFS(СВЦЭМ!$L$34:$L$777,СВЦЭМ!$A$34:$A$777,$A410,СВЦЭМ!$B$34:$B$777,N$401)+'СЕТ СН'!$F$13-'СЕТ СН'!$F$23</f>
        <v>41.456526430000054</v>
      </c>
      <c r="O410" s="37">
        <f>SUMIFS(СВЦЭМ!$L$34:$L$777,СВЦЭМ!$A$34:$A$777,$A410,СВЦЭМ!$B$34:$B$777,O$401)+'СЕТ СН'!$F$13-'СЕТ СН'!$F$23</f>
        <v>41.590796609999984</v>
      </c>
      <c r="P410" s="37">
        <f>SUMIFS(СВЦЭМ!$L$34:$L$777,СВЦЭМ!$A$34:$A$777,$A410,СВЦЭМ!$B$34:$B$777,P$401)+'СЕТ СН'!$F$13-'СЕТ СН'!$F$23</f>
        <v>43.350865010000007</v>
      </c>
      <c r="Q410" s="37">
        <f>SUMIFS(СВЦЭМ!$L$34:$L$777,СВЦЭМ!$A$34:$A$777,$A410,СВЦЭМ!$B$34:$B$777,Q$401)+'СЕТ СН'!$F$13-'СЕТ СН'!$F$23</f>
        <v>42.981874380000022</v>
      </c>
      <c r="R410" s="37">
        <f>SUMIFS(СВЦЭМ!$L$34:$L$777,СВЦЭМ!$A$34:$A$777,$A410,СВЦЭМ!$B$34:$B$777,R$401)+'СЕТ СН'!$F$13-'СЕТ СН'!$F$23</f>
        <v>44.87479699000005</v>
      </c>
      <c r="S410" s="37">
        <f>SUMIFS(СВЦЭМ!$L$34:$L$777,СВЦЭМ!$A$34:$A$777,$A410,СВЦЭМ!$B$34:$B$777,S$401)+'СЕТ СН'!$F$13-'СЕТ СН'!$F$23</f>
        <v>39.859722609999949</v>
      </c>
      <c r="T410" s="37">
        <f>SUMIFS(СВЦЭМ!$L$34:$L$777,СВЦЭМ!$A$34:$A$777,$A410,СВЦЭМ!$B$34:$B$777,T$401)+'СЕТ СН'!$F$13-'СЕТ СН'!$F$23</f>
        <v>28.626667780000048</v>
      </c>
      <c r="U410" s="37">
        <f>SUMIFS(СВЦЭМ!$L$34:$L$777,СВЦЭМ!$A$34:$A$777,$A410,СВЦЭМ!$B$34:$B$777,U$401)+'СЕТ СН'!$F$13-'СЕТ СН'!$F$23</f>
        <v>31.49240771999996</v>
      </c>
      <c r="V410" s="37">
        <f>SUMIFS(СВЦЭМ!$L$34:$L$777,СВЦЭМ!$A$34:$A$777,$A410,СВЦЭМ!$B$34:$B$777,V$401)+'СЕТ СН'!$F$13-'СЕТ СН'!$F$23</f>
        <v>31.222797219999961</v>
      </c>
      <c r="W410" s="37">
        <f>SUMIFS(СВЦЭМ!$L$34:$L$777,СВЦЭМ!$A$34:$A$777,$A410,СВЦЭМ!$B$34:$B$777,W$401)+'СЕТ СН'!$F$13-'СЕТ СН'!$F$23</f>
        <v>31.913708349999979</v>
      </c>
      <c r="X410" s="37">
        <f>SUMIFS(СВЦЭМ!$L$34:$L$777,СВЦЭМ!$A$34:$A$777,$A410,СВЦЭМ!$B$34:$B$777,X$401)+'СЕТ СН'!$F$13-'СЕТ СН'!$F$23</f>
        <v>39.081335979999949</v>
      </c>
      <c r="Y410" s="37">
        <f>SUMIFS(СВЦЭМ!$L$34:$L$777,СВЦЭМ!$A$34:$A$777,$A410,СВЦЭМ!$B$34:$B$777,Y$401)+'СЕТ СН'!$F$13-'СЕТ СН'!$F$23</f>
        <v>78.66686003999996</v>
      </c>
    </row>
    <row r="411" spans="1:27" ht="15.75" x14ac:dyDescent="0.2">
      <c r="A411" s="36">
        <f t="shared" si="11"/>
        <v>42745</v>
      </c>
      <c r="B411" s="37">
        <f>SUMIFS(СВЦЭМ!$L$34:$L$777,СВЦЭМ!$A$34:$A$777,$A411,СВЦЭМ!$B$34:$B$777,B$401)+'СЕТ СН'!$F$13-'СЕТ СН'!$F$23</f>
        <v>154.8104697</v>
      </c>
      <c r="C411" s="37">
        <f>SUMIFS(СВЦЭМ!$L$34:$L$777,СВЦЭМ!$A$34:$A$777,$A411,СВЦЭМ!$B$34:$B$777,C$401)+'СЕТ СН'!$F$13-'СЕТ СН'!$F$23</f>
        <v>177.94629939000004</v>
      </c>
      <c r="D411" s="37">
        <f>SUMIFS(СВЦЭМ!$L$34:$L$777,СВЦЭМ!$A$34:$A$777,$A411,СВЦЭМ!$B$34:$B$777,D$401)+'СЕТ СН'!$F$13-'СЕТ СН'!$F$23</f>
        <v>180.62927348999995</v>
      </c>
      <c r="E411" s="37">
        <f>SUMIFS(СВЦЭМ!$L$34:$L$777,СВЦЭМ!$A$34:$A$777,$A411,СВЦЭМ!$B$34:$B$777,E$401)+'СЕТ СН'!$F$13-'СЕТ СН'!$F$23</f>
        <v>182.91871122999999</v>
      </c>
      <c r="F411" s="37">
        <f>SUMIFS(СВЦЭМ!$L$34:$L$777,СВЦЭМ!$A$34:$A$777,$A411,СВЦЭМ!$B$34:$B$777,F$401)+'СЕТ СН'!$F$13-'СЕТ СН'!$F$23</f>
        <v>183.29540380000003</v>
      </c>
      <c r="G411" s="37">
        <f>SUMIFS(СВЦЭМ!$L$34:$L$777,СВЦЭМ!$A$34:$A$777,$A411,СВЦЭМ!$B$34:$B$777,G$401)+'СЕТ СН'!$F$13-'СЕТ СН'!$F$23</f>
        <v>183.27449817000002</v>
      </c>
      <c r="H411" s="37">
        <f>SUMIFS(СВЦЭМ!$L$34:$L$777,СВЦЭМ!$A$34:$A$777,$A411,СВЦЭМ!$B$34:$B$777,H$401)+'СЕТ СН'!$F$13-'СЕТ СН'!$F$23</f>
        <v>156.30365876999997</v>
      </c>
      <c r="I411" s="37">
        <f>SUMIFS(СВЦЭМ!$L$34:$L$777,СВЦЭМ!$A$34:$A$777,$A411,СВЦЭМ!$B$34:$B$777,I$401)+'СЕТ СН'!$F$13-'СЕТ СН'!$F$23</f>
        <v>98.897964809999962</v>
      </c>
      <c r="J411" s="37">
        <f>SUMIFS(СВЦЭМ!$L$34:$L$777,СВЦЭМ!$A$34:$A$777,$A411,СВЦЭМ!$B$34:$B$777,J$401)+'СЕТ СН'!$F$13-'СЕТ СН'!$F$23</f>
        <v>42.603002059999994</v>
      </c>
      <c r="K411" s="37">
        <f>SUMIFS(СВЦЭМ!$L$34:$L$777,СВЦЭМ!$A$34:$A$777,$A411,СВЦЭМ!$B$34:$B$777,K$401)+'СЕТ СН'!$F$13-'СЕТ СН'!$F$23</f>
        <v>35.26749443999995</v>
      </c>
      <c r="L411" s="37">
        <f>SUMIFS(СВЦЭМ!$L$34:$L$777,СВЦЭМ!$A$34:$A$777,$A411,СВЦЭМ!$B$34:$B$777,L$401)+'СЕТ СН'!$F$13-'СЕТ СН'!$F$23</f>
        <v>35.501532320000024</v>
      </c>
      <c r="M411" s="37">
        <f>SUMIFS(СВЦЭМ!$L$34:$L$777,СВЦЭМ!$A$34:$A$777,$A411,СВЦЭМ!$B$34:$B$777,M$401)+'СЕТ СН'!$F$13-'СЕТ СН'!$F$23</f>
        <v>29.954152450000038</v>
      </c>
      <c r="N411" s="37">
        <f>SUMIFS(СВЦЭМ!$L$34:$L$777,СВЦЭМ!$A$34:$A$777,$A411,СВЦЭМ!$B$34:$B$777,N$401)+'СЕТ СН'!$F$13-'СЕТ СН'!$F$23</f>
        <v>32.958322120000048</v>
      </c>
      <c r="O411" s="37">
        <f>SUMIFS(СВЦЭМ!$L$34:$L$777,СВЦЭМ!$A$34:$A$777,$A411,СВЦЭМ!$B$34:$B$777,O$401)+'СЕТ СН'!$F$13-'СЕТ СН'!$F$23</f>
        <v>40.251448269999969</v>
      </c>
      <c r="P411" s="37">
        <f>SUMIFS(СВЦЭМ!$L$34:$L$777,СВЦЭМ!$A$34:$A$777,$A411,СВЦЭМ!$B$34:$B$777,P$401)+'СЕТ СН'!$F$13-'СЕТ СН'!$F$23</f>
        <v>48.340478400000052</v>
      </c>
      <c r="Q411" s="37">
        <f>SUMIFS(СВЦЭМ!$L$34:$L$777,СВЦЭМ!$A$34:$A$777,$A411,СВЦЭМ!$B$34:$B$777,Q$401)+'СЕТ СН'!$F$13-'СЕТ СН'!$F$23</f>
        <v>58.465961920000041</v>
      </c>
      <c r="R411" s="37">
        <f>SUMIFS(СВЦЭМ!$L$34:$L$777,СВЦЭМ!$A$34:$A$777,$A411,СВЦЭМ!$B$34:$B$777,R$401)+'СЕТ СН'!$F$13-'СЕТ СН'!$F$23</f>
        <v>56.869680789999961</v>
      </c>
      <c r="S411" s="37">
        <f>SUMIFS(СВЦЭМ!$L$34:$L$777,СВЦЭМ!$A$34:$A$777,$A411,СВЦЭМ!$B$34:$B$777,S$401)+'СЕТ СН'!$F$13-'СЕТ СН'!$F$23</f>
        <v>37.433618069999966</v>
      </c>
      <c r="T411" s="37">
        <f>SUMIFS(СВЦЭМ!$L$34:$L$777,СВЦЭМ!$A$34:$A$777,$A411,СВЦЭМ!$B$34:$B$777,T$401)+'СЕТ СН'!$F$13-'СЕТ СН'!$F$23</f>
        <v>32.542755360000001</v>
      </c>
      <c r="U411" s="37">
        <f>SUMIFS(СВЦЭМ!$L$34:$L$777,СВЦЭМ!$A$34:$A$777,$A411,СВЦЭМ!$B$34:$B$777,U$401)+'СЕТ СН'!$F$13-'СЕТ СН'!$F$23</f>
        <v>32.842525049999949</v>
      </c>
      <c r="V411" s="37">
        <f>SUMIFS(СВЦЭМ!$L$34:$L$777,СВЦЭМ!$A$34:$A$777,$A411,СВЦЭМ!$B$34:$B$777,V$401)+'СЕТ СН'!$F$13-'СЕТ СН'!$F$23</f>
        <v>30.459900360000006</v>
      </c>
      <c r="W411" s="37">
        <f>SUMIFS(СВЦЭМ!$L$34:$L$777,СВЦЭМ!$A$34:$A$777,$A411,СВЦЭМ!$B$34:$B$777,W$401)+'СЕТ СН'!$F$13-'СЕТ СН'!$F$23</f>
        <v>29.639733660000047</v>
      </c>
      <c r="X411" s="37">
        <f>SUMIFS(СВЦЭМ!$L$34:$L$777,СВЦЭМ!$A$34:$A$777,$A411,СВЦЭМ!$B$34:$B$777,X$401)+'СЕТ СН'!$F$13-'СЕТ СН'!$F$23</f>
        <v>47.152873999999997</v>
      </c>
      <c r="Y411" s="37">
        <f>SUMIFS(СВЦЭМ!$L$34:$L$777,СВЦЭМ!$A$34:$A$777,$A411,СВЦЭМ!$B$34:$B$777,Y$401)+'СЕТ СН'!$F$13-'СЕТ СН'!$F$23</f>
        <v>102.15103840999996</v>
      </c>
    </row>
    <row r="412" spans="1:27" ht="15.75" x14ac:dyDescent="0.2">
      <c r="A412" s="36">
        <f t="shared" si="11"/>
        <v>42746</v>
      </c>
      <c r="B412" s="37">
        <f>SUMIFS(СВЦЭМ!$L$34:$L$777,СВЦЭМ!$A$34:$A$777,$A412,СВЦЭМ!$B$34:$B$777,B$401)+'СЕТ СН'!$F$13-'СЕТ СН'!$F$23</f>
        <v>115.87379879000002</v>
      </c>
      <c r="C412" s="37">
        <f>SUMIFS(СВЦЭМ!$L$34:$L$777,СВЦЭМ!$A$34:$A$777,$A412,СВЦЭМ!$B$34:$B$777,C$401)+'СЕТ СН'!$F$13-'СЕТ СН'!$F$23</f>
        <v>125.25511783000002</v>
      </c>
      <c r="D412" s="37">
        <f>SUMIFS(СВЦЭМ!$L$34:$L$777,СВЦЭМ!$A$34:$A$777,$A412,СВЦЭМ!$B$34:$B$777,D$401)+'СЕТ СН'!$F$13-'СЕТ СН'!$F$23</f>
        <v>132.12632518999999</v>
      </c>
      <c r="E412" s="37">
        <f>SUMIFS(СВЦЭМ!$L$34:$L$777,СВЦЭМ!$A$34:$A$777,$A412,СВЦЭМ!$B$34:$B$777,E$401)+'СЕТ СН'!$F$13-'СЕТ СН'!$F$23</f>
        <v>128.39635503</v>
      </c>
      <c r="F412" s="37">
        <f>SUMIFS(СВЦЭМ!$L$34:$L$777,СВЦЭМ!$A$34:$A$777,$A412,СВЦЭМ!$B$34:$B$777,F$401)+'СЕТ СН'!$F$13-'СЕТ СН'!$F$23</f>
        <v>128.87547526000003</v>
      </c>
      <c r="G412" s="37">
        <f>SUMIFS(СВЦЭМ!$L$34:$L$777,СВЦЭМ!$A$34:$A$777,$A412,СВЦЭМ!$B$34:$B$777,G$401)+'СЕТ СН'!$F$13-'СЕТ СН'!$F$23</f>
        <v>125.19267437999997</v>
      </c>
      <c r="H412" s="37">
        <f>SUMIFS(СВЦЭМ!$L$34:$L$777,СВЦЭМ!$A$34:$A$777,$A412,СВЦЭМ!$B$34:$B$777,H$401)+'СЕТ СН'!$F$13-'СЕТ СН'!$F$23</f>
        <v>125.31152927000005</v>
      </c>
      <c r="I412" s="37">
        <f>SUMIFS(СВЦЭМ!$L$34:$L$777,СВЦЭМ!$A$34:$A$777,$A412,СВЦЭМ!$B$34:$B$777,I$401)+'СЕТ СН'!$F$13-'СЕТ СН'!$F$23</f>
        <v>107.37705669000002</v>
      </c>
      <c r="J412" s="37">
        <f>SUMIFS(СВЦЭМ!$L$34:$L$777,СВЦЭМ!$A$34:$A$777,$A412,СВЦЭМ!$B$34:$B$777,J$401)+'СЕТ СН'!$F$13-'СЕТ СН'!$F$23</f>
        <v>63.478714500000024</v>
      </c>
      <c r="K412" s="37">
        <f>SUMIFS(СВЦЭМ!$L$34:$L$777,СВЦЭМ!$A$34:$A$777,$A412,СВЦЭМ!$B$34:$B$777,K$401)+'СЕТ СН'!$F$13-'СЕТ СН'!$F$23</f>
        <v>78.464675459999967</v>
      </c>
      <c r="L412" s="37">
        <f>SUMIFS(СВЦЭМ!$L$34:$L$777,СВЦЭМ!$A$34:$A$777,$A412,СВЦЭМ!$B$34:$B$777,L$401)+'СЕТ СН'!$F$13-'СЕТ СН'!$F$23</f>
        <v>107.44316851999997</v>
      </c>
      <c r="M412" s="37">
        <f>SUMIFS(СВЦЭМ!$L$34:$L$777,СВЦЭМ!$A$34:$A$777,$A412,СВЦЭМ!$B$34:$B$777,M$401)+'СЕТ СН'!$F$13-'СЕТ СН'!$F$23</f>
        <v>103.32208998999999</v>
      </c>
      <c r="N412" s="37">
        <f>SUMIFS(СВЦЭМ!$L$34:$L$777,СВЦЭМ!$A$34:$A$777,$A412,СВЦЭМ!$B$34:$B$777,N$401)+'СЕТ СН'!$F$13-'СЕТ СН'!$F$23</f>
        <v>92.087293599999953</v>
      </c>
      <c r="O412" s="37">
        <f>SUMIFS(СВЦЭМ!$L$34:$L$777,СВЦЭМ!$A$34:$A$777,$A412,СВЦЭМ!$B$34:$B$777,O$401)+'СЕТ СН'!$F$13-'СЕТ СН'!$F$23</f>
        <v>88.282605080000053</v>
      </c>
      <c r="P412" s="37">
        <f>SUMIFS(СВЦЭМ!$L$34:$L$777,СВЦЭМ!$A$34:$A$777,$A412,СВЦЭМ!$B$34:$B$777,P$401)+'СЕТ СН'!$F$13-'СЕТ СН'!$F$23</f>
        <v>83.707613300000048</v>
      </c>
      <c r="Q412" s="37">
        <f>SUMIFS(СВЦЭМ!$L$34:$L$777,СВЦЭМ!$A$34:$A$777,$A412,СВЦЭМ!$B$34:$B$777,Q$401)+'СЕТ СН'!$F$13-'СЕТ СН'!$F$23</f>
        <v>79.154627190000042</v>
      </c>
      <c r="R412" s="37">
        <f>SUMIFS(СВЦЭМ!$L$34:$L$777,СВЦЭМ!$A$34:$A$777,$A412,СВЦЭМ!$B$34:$B$777,R$401)+'СЕТ СН'!$F$13-'СЕТ СН'!$F$23</f>
        <v>79.923328760000004</v>
      </c>
      <c r="S412" s="37">
        <f>SUMIFS(СВЦЭМ!$L$34:$L$777,СВЦЭМ!$A$34:$A$777,$A412,СВЦЭМ!$B$34:$B$777,S$401)+'СЕТ СН'!$F$13-'СЕТ СН'!$F$23</f>
        <v>67.61143568</v>
      </c>
      <c r="T412" s="37">
        <f>SUMIFS(СВЦЭМ!$L$34:$L$777,СВЦЭМ!$A$34:$A$777,$A412,СВЦЭМ!$B$34:$B$777,T$401)+'СЕТ СН'!$F$13-'СЕТ СН'!$F$23</f>
        <v>16.707232819999945</v>
      </c>
      <c r="U412" s="37">
        <f>SUMIFS(СВЦЭМ!$L$34:$L$777,СВЦЭМ!$A$34:$A$777,$A412,СВЦЭМ!$B$34:$B$777,U$401)+'СЕТ СН'!$F$13-'СЕТ СН'!$F$23</f>
        <v>15.990794860000051</v>
      </c>
      <c r="V412" s="37">
        <f>SUMIFS(СВЦЭМ!$L$34:$L$777,СВЦЭМ!$A$34:$A$777,$A412,СВЦЭМ!$B$34:$B$777,V$401)+'СЕТ СН'!$F$13-'СЕТ СН'!$F$23</f>
        <v>17.159010319999993</v>
      </c>
      <c r="W412" s="37">
        <f>SUMIFS(СВЦЭМ!$L$34:$L$777,СВЦЭМ!$A$34:$A$777,$A412,СВЦЭМ!$B$34:$B$777,W$401)+'СЕТ СН'!$F$13-'СЕТ СН'!$F$23</f>
        <v>28.600299120000045</v>
      </c>
      <c r="X412" s="37">
        <f>SUMIFS(СВЦЭМ!$L$34:$L$777,СВЦЭМ!$A$34:$A$777,$A412,СВЦЭМ!$B$34:$B$777,X$401)+'СЕТ СН'!$F$13-'СЕТ СН'!$F$23</f>
        <v>49.406517969999982</v>
      </c>
      <c r="Y412" s="37">
        <f>SUMIFS(СВЦЭМ!$L$34:$L$777,СВЦЭМ!$A$34:$A$777,$A412,СВЦЭМ!$B$34:$B$777,Y$401)+'СЕТ СН'!$F$13-'СЕТ СН'!$F$23</f>
        <v>67.899022380000019</v>
      </c>
    </row>
    <row r="413" spans="1:27" ht="15.75" x14ac:dyDescent="0.2">
      <c r="A413" s="36">
        <f t="shared" si="11"/>
        <v>42747</v>
      </c>
      <c r="B413" s="37">
        <f>SUMIFS(СВЦЭМ!$L$34:$L$777,СВЦЭМ!$A$34:$A$777,$A413,СВЦЭМ!$B$34:$B$777,B$401)+'СЕТ СН'!$F$13-'СЕТ СН'!$F$23</f>
        <v>91.992060260000017</v>
      </c>
      <c r="C413" s="37">
        <f>SUMIFS(СВЦЭМ!$L$34:$L$777,СВЦЭМ!$A$34:$A$777,$A413,СВЦЭМ!$B$34:$B$777,C$401)+'СЕТ СН'!$F$13-'СЕТ СН'!$F$23</f>
        <v>121.22412013999997</v>
      </c>
      <c r="D413" s="37">
        <f>SUMIFS(СВЦЭМ!$L$34:$L$777,СВЦЭМ!$A$34:$A$777,$A413,СВЦЭМ!$B$34:$B$777,D$401)+'СЕТ СН'!$F$13-'СЕТ СН'!$F$23</f>
        <v>130.54432863</v>
      </c>
      <c r="E413" s="37">
        <f>SUMIFS(СВЦЭМ!$L$34:$L$777,СВЦЭМ!$A$34:$A$777,$A413,СВЦЭМ!$B$34:$B$777,E$401)+'СЕТ СН'!$F$13-'СЕТ СН'!$F$23</f>
        <v>132.53186016999996</v>
      </c>
      <c r="F413" s="37">
        <f>SUMIFS(СВЦЭМ!$L$34:$L$777,СВЦЭМ!$A$34:$A$777,$A413,СВЦЭМ!$B$34:$B$777,F$401)+'СЕТ СН'!$F$13-'СЕТ СН'!$F$23</f>
        <v>130.73634342000003</v>
      </c>
      <c r="G413" s="37">
        <f>SUMIFS(СВЦЭМ!$L$34:$L$777,СВЦЭМ!$A$34:$A$777,$A413,СВЦЭМ!$B$34:$B$777,G$401)+'СЕТ СН'!$F$13-'СЕТ СН'!$F$23</f>
        <v>132.68968015999997</v>
      </c>
      <c r="H413" s="37">
        <f>SUMIFS(СВЦЭМ!$L$34:$L$777,СВЦЭМ!$A$34:$A$777,$A413,СВЦЭМ!$B$34:$B$777,H$401)+'СЕТ СН'!$F$13-'СЕТ СН'!$F$23</f>
        <v>133.43834157000003</v>
      </c>
      <c r="I413" s="37">
        <f>SUMIFS(СВЦЭМ!$L$34:$L$777,СВЦЭМ!$A$34:$A$777,$A413,СВЦЭМ!$B$34:$B$777,I$401)+'СЕТ СН'!$F$13-'СЕТ СН'!$F$23</f>
        <v>102.69208763999995</v>
      </c>
      <c r="J413" s="37">
        <f>SUMIFS(СВЦЭМ!$L$34:$L$777,СВЦЭМ!$A$34:$A$777,$A413,СВЦЭМ!$B$34:$B$777,J$401)+'СЕТ СН'!$F$13-'СЕТ СН'!$F$23</f>
        <v>52.422491130000026</v>
      </c>
      <c r="K413" s="37">
        <f>SUMIFS(СВЦЭМ!$L$34:$L$777,СВЦЭМ!$A$34:$A$777,$A413,СВЦЭМ!$B$34:$B$777,K$401)+'СЕТ СН'!$F$13-'СЕТ СН'!$F$23</f>
        <v>42.225251840000055</v>
      </c>
      <c r="L413" s="37">
        <f>SUMIFS(СВЦЭМ!$L$34:$L$777,СВЦЭМ!$A$34:$A$777,$A413,СВЦЭМ!$B$34:$B$777,L$401)+'СЕТ СН'!$F$13-'СЕТ СН'!$F$23</f>
        <v>45.104481670000041</v>
      </c>
      <c r="M413" s="37">
        <f>SUMIFS(СВЦЭМ!$L$34:$L$777,СВЦЭМ!$A$34:$A$777,$A413,СВЦЭМ!$B$34:$B$777,M$401)+'СЕТ СН'!$F$13-'СЕТ СН'!$F$23</f>
        <v>49.298106609999991</v>
      </c>
      <c r="N413" s="37">
        <f>SUMIFS(СВЦЭМ!$L$34:$L$777,СВЦЭМ!$A$34:$A$777,$A413,СВЦЭМ!$B$34:$B$777,N$401)+'СЕТ СН'!$F$13-'СЕТ СН'!$F$23</f>
        <v>42.076580339999964</v>
      </c>
      <c r="O413" s="37">
        <f>SUMIFS(СВЦЭМ!$L$34:$L$777,СВЦЭМ!$A$34:$A$777,$A413,СВЦЭМ!$B$34:$B$777,O$401)+'СЕТ СН'!$F$13-'СЕТ СН'!$F$23</f>
        <v>45.775347659999966</v>
      </c>
      <c r="P413" s="37">
        <f>SUMIFS(СВЦЭМ!$L$34:$L$777,СВЦЭМ!$A$34:$A$777,$A413,СВЦЭМ!$B$34:$B$777,P$401)+'СЕТ СН'!$F$13-'СЕТ СН'!$F$23</f>
        <v>49.739871740000012</v>
      </c>
      <c r="Q413" s="37">
        <f>SUMIFS(СВЦЭМ!$L$34:$L$777,СВЦЭМ!$A$34:$A$777,$A413,СВЦЭМ!$B$34:$B$777,Q$401)+'СЕТ СН'!$F$13-'СЕТ СН'!$F$23</f>
        <v>47.46688759999995</v>
      </c>
      <c r="R413" s="37">
        <f>SUMIFS(СВЦЭМ!$L$34:$L$777,СВЦЭМ!$A$34:$A$777,$A413,СВЦЭМ!$B$34:$B$777,R$401)+'СЕТ СН'!$F$13-'СЕТ СН'!$F$23</f>
        <v>49.532881299999985</v>
      </c>
      <c r="S413" s="37">
        <f>SUMIFS(СВЦЭМ!$L$34:$L$777,СВЦЭМ!$A$34:$A$777,$A413,СВЦЭМ!$B$34:$B$777,S$401)+'СЕТ СН'!$F$13-'СЕТ СН'!$F$23</f>
        <v>61.052604640000027</v>
      </c>
      <c r="T413" s="37">
        <f>SUMIFS(СВЦЭМ!$L$34:$L$777,СВЦЭМ!$A$34:$A$777,$A413,СВЦЭМ!$B$34:$B$777,T$401)+'СЕТ СН'!$F$13-'СЕТ СН'!$F$23</f>
        <v>59.122387890000027</v>
      </c>
      <c r="U413" s="37">
        <f>SUMIFS(СВЦЭМ!$L$34:$L$777,СВЦЭМ!$A$34:$A$777,$A413,СВЦЭМ!$B$34:$B$777,U$401)+'СЕТ СН'!$F$13-'СЕТ СН'!$F$23</f>
        <v>61.421546489999969</v>
      </c>
      <c r="V413" s="37">
        <f>SUMIFS(СВЦЭМ!$L$34:$L$777,СВЦЭМ!$A$34:$A$777,$A413,СВЦЭМ!$B$34:$B$777,V$401)+'СЕТ СН'!$F$13-'СЕТ СН'!$F$23</f>
        <v>65.089654279999991</v>
      </c>
      <c r="W413" s="37">
        <f>SUMIFS(СВЦЭМ!$L$34:$L$777,СВЦЭМ!$A$34:$A$777,$A413,СВЦЭМ!$B$34:$B$777,W$401)+'СЕТ СН'!$F$13-'СЕТ СН'!$F$23</f>
        <v>70.079123030000005</v>
      </c>
      <c r="X413" s="37">
        <f>SUMIFS(СВЦЭМ!$L$34:$L$777,СВЦЭМ!$A$34:$A$777,$A413,СВЦЭМ!$B$34:$B$777,X$401)+'СЕТ СН'!$F$13-'СЕТ СН'!$F$23</f>
        <v>18.195792070000039</v>
      </c>
      <c r="Y413" s="37">
        <f>SUMIFS(СВЦЭМ!$L$34:$L$777,СВЦЭМ!$A$34:$A$777,$A413,СВЦЭМ!$B$34:$B$777,Y$401)+'СЕТ СН'!$F$13-'СЕТ СН'!$F$23</f>
        <v>68.457741540000029</v>
      </c>
    </row>
    <row r="414" spans="1:27" ht="15.75" x14ac:dyDescent="0.2">
      <c r="A414" s="36">
        <f t="shared" si="11"/>
        <v>42748</v>
      </c>
      <c r="B414" s="37">
        <f>SUMIFS(СВЦЭМ!$L$34:$L$777,СВЦЭМ!$A$34:$A$777,$A414,СВЦЭМ!$B$34:$B$777,B$401)+'СЕТ СН'!$F$13-'СЕТ СН'!$F$23</f>
        <v>143.14482624000004</v>
      </c>
      <c r="C414" s="37">
        <f>SUMIFS(СВЦЭМ!$L$34:$L$777,СВЦЭМ!$A$34:$A$777,$A414,СВЦЭМ!$B$34:$B$777,C$401)+'СЕТ СН'!$F$13-'СЕТ СН'!$F$23</f>
        <v>167.33443645</v>
      </c>
      <c r="D414" s="37">
        <f>SUMIFS(СВЦЭМ!$L$34:$L$777,СВЦЭМ!$A$34:$A$777,$A414,СВЦЭМ!$B$34:$B$777,D$401)+'СЕТ СН'!$F$13-'СЕТ СН'!$F$23</f>
        <v>185.76328302000002</v>
      </c>
      <c r="E414" s="37">
        <f>SUMIFS(СВЦЭМ!$L$34:$L$777,СВЦЭМ!$A$34:$A$777,$A414,СВЦЭМ!$B$34:$B$777,E$401)+'СЕТ СН'!$F$13-'СЕТ СН'!$F$23</f>
        <v>195.35447966000004</v>
      </c>
      <c r="F414" s="37">
        <f>SUMIFS(СВЦЭМ!$L$34:$L$777,СВЦЭМ!$A$34:$A$777,$A414,СВЦЭМ!$B$34:$B$777,F$401)+'СЕТ СН'!$F$13-'СЕТ СН'!$F$23</f>
        <v>194.17525961000001</v>
      </c>
      <c r="G414" s="37">
        <f>SUMIFS(СВЦЭМ!$L$34:$L$777,СВЦЭМ!$A$34:$A$777,$A414,СВЦЭМ!$B$34:$B$777,G$401)+'СЕТ СН'!$F$13-'СЕТ СН'!$F$23</f>
        <v>181.85141166000005</v>
      </c>
      <c r="H414" s="37">
        <f>SUMIFS(СВЦЭМ!$L$34:$L$777,СВЦЭМ!$A$34:$A$777,$A414,СВЦЭМ!$B$34:$B$777,H$401)+'СЕТ СН'!$F$13-'СЕТ СН'!$F$23</f>
        <v>143.83628532</v>
      </c>
      <c r="I414" s="37">
        <f>SUMIFS(СВЦЭМ!$L$34:$L$777,СВЦЭМ!$A$34:$A$777,$A414,СВЦЭМ!$B$34:$B$777,I$401)+'СЕТ СН'!$F$13-'СЕТ СН'!$F$23</f>
        <v>112.76082779000001</v>
      </c>
      <c r="J414" s="37">
        <f>SUMIFS(СВЦЭМ!$L$34:$L$777,СВЦЭМ!$A$34:$A$777,$A414,СВЦЭМ!$B$34:$B$777,J$401)+'СЕТ СН'!$F$13-'СЕТ СН'!$F$23</f>
        <v>106.68981871000005</v>
      </c>
      <c r="K414" s="37">
        <f>SUMIFS(СВЦЭМ!$L$34:$L$777,СВЦЭМ!$A$34:$A$777,$A414,СВЦЭМ!$B$34:$B$777,K$401)+'СЕТ СН'!$F$13-'СЕТ СН'!$F$23</f>
        <v>84.148904050000056</v>
      </c>
      <c r="L414" s="37">
        <f>SUMIFS(СВЦЭМ!$L$34:$L$777,СВЦЭМ!$A$34:$A$777,$A414,СВЦЭМ!$B$34:$B$777,L$401)+'СЕТ СН'!$F$13-'СЕТ СН'!$F$23</f>
        <v>73.436878859999979</v>
      </c>
      <c r="M414" s="37">
        <f>SUMIFS(СВЦЭМ!$L$34:$L$777,СВЦЭМ!$A$34:$A$777,$A414,СВЦЭМ!$B$34:$B$777,M$401)+'СЕТ СН'!$F$13-'СЕТ СН'!$F$23</f>
        <v>68.777229319999947</v>
      </c>
      <c r="N414" s="37">
        <f>SUMIFS(СВЦЭМ!$L$34:$L$777,СВЦЭМ!$A$34:$A$777,$A414,СВЦЭМ!$B$34:$B$777,N$401)+'СЕТ СН'!$F$13-'СЕТ СН'!$F$23</f>
        <v>73.460247709999976</v>
      </c>
      <c r="O414" s="37">
        <f>SUMIFS(СВЦЭМ!$L$34:$L$777,СВЦЭМ!$A$34:$A$777,$A414,СВЦЭМ!$B$34:$B$777,O$401)+'СЕТ СН'!$F$13-'СЕТ СН'!$F$23</f>
        <v>77.201814809999973</v>
      </c>
      <c r="P414" s="37">
        <f>SUMIFS(СВЦЭМ!$L$34:$L$777,СВЦЭМ!$A$34:$A$777,$A414,СВЦЭМ!$B$34:$B$777,P$401)+'СЕТ СН'!$F$13-'СЕТ СН'!$F$23</f>
        <v>78.894180160000019</v>
      </c>
      <c r="Q414" s="37">
        <f>SUMIFS(СВЦЭМ!$L$34:$L$777,СВЦЭМ!$A$34:$A$777,$A414,СВЦЭМ!$B$34:$B$777,Q$401)+'СЕТ СН'!$F$13-'СЕТ СН'!$F$23</f>
        <v>81.15796290000003</v>
      </c>
      <c r="R414" s="37">
        <f>SUMIFS(СВЦЭМ!$L$34:$L$777,СВЦЭМ!$A$34:$A$777,$A414,СВЦЭМ!$B$34:$B$777,R$401)+'СЕТ СН'!$F$13-'СЕТ СН'!$F$23</f>
        <v>80.94844121999995</v>
      </c>
      <c r="S414" s="37">
        <f>SUMIFS(СВЦЭМ!$L$34:$L$777,СВЦЭМ!$A$34:$A$777,$A414,СВЦЭМ!$B$34:$B$777,S$401)+'СЕТ СН'!$F$13-'СЕТ СН'!$F$23</f>
        <v>84.64344415000005</v>
      </c>
      <c r="T414" s="37">
        <f>SUMIFS(СВЦЭМ!$L$34:$L$777,СВЦЭМ!$A$34:$A$777,$A414,СВЦЭМ!$B$34:$B$777,T$401)+'СЕТ СН'!$F$13-'СЕТ СН'!$F$23</f>
        <v>80.059301549999986</v>
      </c>
      <c r="U414" s="37">
        <f>SUMIFS(СВЦЭМ!$L$34:$L$777,СВЦЭМ!$A$34:$A$777,$A414,СВЦЭМ!$B$34:$B$777,U$401)+'СЕТ СН'!$F$13-'СЕТ СН'!$F$23</f>
        <v>80.933475980000026</v>
      </c>
      <c r="V414" s="37">
        <f>SUMIFS(СВЦЭМ!$L$34:$L$777,СВЦЭМ!$A$34:$A$777,$A414,СВЦЭМ!$B$34:$B$777,V$401)+'СЕТ СН'!$F$13-'СЕТ СН'!$F$23</f>
        <v>90.478963170000043</v>
      </c>
      <c r="W414" s="37">
        <f>SUMIFS(СВЦЭМ!$L$34:$L$777,СВЦЭМ!$A$34:$A$777,$A414,СВЦЭМ!$B$34:$B$777,W$401)+'СЕТ СН'!$F$13-'СЕТ СН'!$F$23</f>
        <v>89.400634360000026</v>
      </c>
      <c r="X414" s="37">
        <f>SUMIFS(СВЦЭМ!$L$34:$L$777,СВЦЭМ!$A$34:$A$777,$A414,СВЦЭМ!$B$34:$B$777,X$401)+'СЕТ СН'!$F$13-'СЕТ СН'!$F$23</f>
        <v>97.31525431</v>
      </c>
      <c r="Y414" s="37">
        <f>SUMIFS(СВЦЭМ!$L$34:$L$777,СВЦЭМ!$A$34:$A$777,$A414,СВЦЭМ!$B$34:$B$777,Y$401)+'СЕТ СН'!$F$13-'СЕТ СН'!$F$23</f>
        <v>100.95762127</v>
      </c>
    </row>
    <row r="415" spans="1:27" ht="15.75" x14ac:dyDescent="0.2">
      <c r="A415" s="36">
        <f t="shared" si="11"/>
        <v>42749</v>
      </c>
      <c r="B415" s="37">
        <f>SUMIFS(СВЦЭМ!$L$34:$L$777,СВЦЭМ!$A$34:$A$777,$A415,СВЦЭМ!$B$34:$B$777,B$401)+'СЕТ СН'!$F$13-'СЕТ СН'!$F$23</f>
        <v>108.67858555999999</v>
      </c>
      <c r="C415" s="37">
        <f>SUMIFS(СВЦЭМ!$L$34:$L$777,СВЦЭМ!$A$34:$A$777,$A415,СВЦЭМ!$B$34:$B$777,C$401)+'СЕТ СН'!$F$13-'СЕТ СН'!$F$23</f>
        <v>111.36401251999996</v>
      </c>
      <c r="D415" s="37">
        <f>SUMIFS(СВЦЭМ!$L$34:$L$777,СВЦЭМ!$A$34:$A$777,$A415,СВЦЭМ!$B$34:$B$777,D$401)+'СЕТ СН'!$F$13-'СЕТ СН'!$F$23</f>
        <v>110.18874817000005</v>
      </c>
      <c r="E415" s="37">
        <f>SUMIFS(СВЦЭМ!$L$34:$L$777,СВЦЭМ!$A$34:$A$777,$A415,СВЦЭМ!$B$34:$B$777,E$401)+'СЕТ СН'!$F$13-'СЕТ СН'!$F$23</f>
        <v>119.31231720000005</v>
      </c>
      <c r="F415" s="37">
        <f>SUMIFS(СВЦЭМ!$L$34:$L$777,СВЦЭМ!$A$34:$A$777,$A415,СВЦЭМ!$B$34:$B$777,F$401)+'СЕТ СН'!$F$13-'СЕТ СН'!$F$23</f>
        <v>121.67053997999994</v>
      </c>
      <c r="G415" s="37">
        <f>SUMIFS(СВЦЭМ!$L$34:$L$777,СВЦЭМ!$A$34:$A$777,$A415,СВЦЭМ!$B$34:$B$777,G$401)+'СЕТ СН'!$F$13-'СЕТ СН'!$F$23</f>
        <v>116.95706499000005</v>
      </c>
      <c r="H415" s="37">
        <f>SUMIFS(СВЦЭМ!$L$34:$L$777,СВЦЭМ!$A$34:$A$777,$A415,СВЦЭМ!$B$34:$B$777,H$401)+'СЕТ СН'!$F$13-'СЕТ СН'!$F$23</f>
        <v>109.38477639999996</v>
      </c>
      <c r="I415" s="37">
        <f>SUMIFS(СВЦЭМ!$L$34:$L$777,СВЦЭМ!$A$34:$A$777,$A415,СВЦЭМ!$B$34:$B$777,I$401)+'СЕТ СН'!$F$13-'СЕТ СН'!$F$23</f>
        <v>110.58421982000004</v>
      </c>
      <c r="J415" s="37">
        <f>SUMIFS(СВЦЭМ!$L$34:$L$777,СВЦЭМ!$A$34:$A$777,$A415,СВЦЭМ!$B$34:$B$777,J$401)+'СЕТ СН'!$F$13-'СЕТ СН'!$F$23</f>
        <v>102.15750159000004</v>
      </c>
      <c r="K415" s="37">
        <f>SUMIFS(СВЦЭМ!$L$34:$L$777,СВЦЭМ!$A$34:$A$777,$A415,СВЦЭМ!$B$34:$B$777,K$401)+'СЕТ СН'!$F$13-'СЕТ СН'!$F$23</f>
        <v>71.053810450000014</v>
      </c>
      <c r="L415" s="37">
        <f>SUMIFS(СВЦЭМ!$L$34:$L$777,СВЦЭМ!$A$34:$A$777,$A415,СВЦЭМ!$B$34:$B$777,L$401)+'СЕТ СН'!$F$13-'СЕТ СН'!$F$23</f>
        <v>68.711253309999961</v>
      </c>
      <c r="M415" s="37">
        <f>SUMIFS(СВЦЭМ!$L$34:$L$777,СВЦЭМ!$A$34:$A$777,$A415,СВЦЭМ!$B$34:$B$777,M$401)+'СЕТ СН'!$F$13-'СЕТ СН'!$F$23</f>
        <v>64.368025770000031</v>
      </c>
      <c r="N415" s="37">
        <f>SUMIFS(СВЦЭМ!$L$34:$L$777,СВЦЭМ!$A$34:$A$777,$A415,СВЦЭМ!$B$34:$B$777,N$401)+'СЕТ СН'!$F$13-'СЕТ СН'!$F$23</f>
        <v>69.149920999999949</v>
      </c>
      <c r="O415" s="37">
        <f>SUMIFS(СВЦЭМ!$L$34:$L$777,СВЦЭМ!$A$34:$A$777,$A415,СВЦЭМ!$B$34:$B$777,O$401)+'СЕТ СН'!$F$13-'СЕТ СН'!$F$23</f>
        <v>70.243880210000043</v>
      </c>
      <c r="P415" s="37">
        <f>SUMIFS(СВЦЭМ!$L$34:$L$777,СВЦЭМ!$A$34:$A$777,$A415,СВЦЭМ!$B$34:$B$777,P$401)+'СЕТ СН'!$F$13-'СЕТ СН'!$F$23</f>
        <v>73.553089180000029</v>
      </c>
      <c r="Q415" s="37">
        <f>SUMIFS(СВЦЭМ!$L$34:$L$777,СВЦЭМ!$A$34:$A$777,$A415,СВЦЭМ!$B$34:$B$777,Q$401)+'СЕТ СН'!$F$13-'СЕТ СН'!$F$23</f>
        <v>77.384313519999978</v>
      </c>
      <c r="R415" s="37">
        <f>SUMIFS(СВЦЭМ!$L$34:$L$777,СВЦЭМ!$A$34:$A$777,$A415,СВЦЭМ!$B$34:$B$777,R$401)+'СЕТ СН'!$F$13-'СЕТ СН'!$F$23</f>
        <v>75.947936789999972</v>
      </c>
      <c r="S415" s="37">
        <f>SUMIFS(СВЦЭМ!$L$34:$L$777,СВЦЭМ!$A$34:$A$777,$A415,СВЦЭМ!$B$34:$B$777,S$401)+'СЕТ СН'!$F$13-'СЕТ СН'!$F$23</f>
        <v>65.292990000000032</v>
      </c>
      <c r="T415" s="37">
        <f>SUMIFS(СВЦЭМ!$L$34:$L$777,СВЦЭМ!$A$34:$A$777,$A415,СВЦЭМ!$B$34:$B$777,T$401)+'СЕТ СН'!$F$13-'СЕТ СН'!$F$23</f>
        <v>60.985175779999963</v>
      </c>
      <c r="U415" s="37">
        <f>SUMIFS(СВЦЭМ!$L$34:$L$777,СВЦЭМ!$A$34:$A$777,$A415,СВЦЭМ!$B$34:$B$777,U$401)+'СЕТ СН'!$F$13-'СЕТ СН'!$F$23</f>
        <v>61.378962219999949</v>
      </c>
      <c r="V415" s="37">
        <f>SUMIFS(СВЦЭМ!$L$34:$L$777,СВЦЭМ!$A$34:$A$777,$A415,СВЦЭМ!$B$34:$B$777,V$401)+'СЕТ СН'!$F$13-'СЕТ СН'!$F$23</f>
        <v>63.926371349999954</v>
      </c>
      <c r="W415" s="37">
        <f>SUMIFS(СВЦЭМ!$L$34:$L$777,СВЦЭМ!$A$34:$A$777,$A415,СВЦЭМ!$B$34:$B$777,W$401)+'СЕТ СН'!$F$13-'СЕТ СН'!$F$23</f>
        <v>78.018045669999992</v>
      </c>
      <c r="X415" s="37">
        <f>SUMIFS(СВЦЭМ!$L$34:$L$777,СВЦЭМ!$A$34:$A$777,$A415,СВЦЭМ!$B$34:$B$777,X$401)+'СЕТ СН'!$F$13-'СЕТ СН'!$F$23</f>
        <v>82.155655219999971</v>
      </c>
      <c r="Y415" s="37">
        <f>SUMIFS(СВЦЭМ!$L$34:$L$777,СВЦЭМ!$A$34:$A$777,$A415,СВЦЭМ!$B$34:$B$777,Y$401)+'СЕТ СН'!$F$13-'СЕТ СН'!$F$23</f>
        <v>92.002070099999969</v>
      </c>
    </row>
    <row r="416" spans="1:27" ht="15.75" x14ac:dyDescent="0.2">
      <c r="A416" s="36">
        <f t="shared" si="11"/>
        <v>42750</v>
      </c>
      <c r="B416" s="37">
        <f>SUMIFS(СВЦЭМ!$L$34:$L$777,СВЦЭМ!$A$34:$A$777,$A416,СВЦЭМ!$B$34:$B$777,B$401)+'СЕТ СН'!$F$13-'СЕТ СН'!$F$23</f>
        <v>80.93645183000001</v>
      </c>
      <c r="C416" s="37">
        <f>SUMIFS(СВЦЭМ!$L$34:$L$777,СВЦЭМ!$A$34:$A$777,$A416,СВЦЭМ!$B$34:$B$777,C$401)+'СЕТ СН'!$F$13-'СЕТ СН'!$F$23</f>
        <v>109.04174746000001</v>
      </c>
      <c r="D416" s="37">
        <f>SUMIFS(СВЦЭМ!$L$34:$L$777,СВЦЭМ!$A$34:$A$777,$A416,СВЦЭМ!$B$34:$B$777,D$401)+'СЕТ СН'!$F$13-'СЕТ СН'!$F$23</f>
        <v>125.17989652000006</v>
      </c>
      <c r="E416" s="37">
        <f>SUMIFS(СВЦЭМ!$L$34:$L$777,СВЦЭМ!$A$34:$A$777,$A416,СВЦЭМ!$B$34:$B$777,E$401)+'СЕТ СН'!$F$13-'СЕТ СН'!$F$23</f>
        <v>134.91299789000004</v>
      </c>
      <c r="F416" s="37">
        <f>SUMIFS(СВЦЭМ!$L$34:$L$777,СВЦЭМ!$A$34:$A$777,$A416,СВЦЭМ!$B$34:$B$777,F$401)+'СЕТ СН'!$F$13-'СЕТ СН'!$F$23</f>
        <v>136.30743874999996</v>
      </c>
      <c r="G416" s="37">
        <f>SUMIFS(СВЦЭМ!$L$34:$L$777,СВЦЭМ!$A$34:$A$777,$A416,СВЦЭМ!$B$34:$B$777,G$401)+'СЕТ СН'!$F$13-'СЕТ СН'!$F$23</f>
        <v>131.05689388999997</v>
      </c>
      <c r="H416" s="37">
        <f>SUMIFS(СВЦЭМ!$L$34:$L$777,СВЦЭМ!$A$34:$A$777,$A416,СВЦЭМ!$B$34:$B$777,H$401)+'СЕТ СН'!$F$13-'СЕТ СН'!$F$23</f>
        <v>120.29688249000003</v>
      </c>
      <c r="I416" s="37">
        <f>SUMIFS(СВЦЭМ!$L$34:$L$777,СВЦЭМ!$A$34:$A$777,$A416,СВЦЭМ!$B$34:$B$777,I$401)+'СЕТ СН'!$F$13-'СЕТ СН'!$F$23</f>
        <v>119.35338045000003</v>
      </c>
      <c r="J416" s="37">
        <f>SUMIFS(СВЦЭМ!$L$34:$L$777,СВЦЭМ!$A$34:$A$777,$A416,СВЦЭМ!$B$34:$B$777,J$401)+'СЕТ СН'!$F$13-'СЕТ СН'!$F$23</f>
        <v>99.523377330000017</v>
      </c>
      <c r="K416" s="37">
        <f>SUMIFS(СВЦЭМ!$L$34:$L$777,СВЦЭМ!$A$34:$A$777,$A416,СВЦЭМ!$B$34:$B$777,K$401)+'СЕТ СН'!$F$13-'СЕТ СН'!$F$23</f>
        <v>67.432341299999962</v>
      </c>
      <c r="L416" s="37">
        <f>SUMIFS(СВЦЭМ!$L$34:$L$777,СВЦЭМ!$A$34:$A$777,$A416,СВЦЭМ!$B$34:$B$777,L$401)+'СЕТ СН'!$F$13-'СЕТ СН'!$F$23</f>
        <v>67.004256810000015</v>
      </c>
      <c r="M416" s="37">
        <f>SUMIFS(СВЦЭМ!$L$34:$L$777,СВЦЭМ!$A$34:$A$777,$A416,СВЦЭМ!$B$34:$B$777,M$401)+'СЕТ СН'!$F$13-'СЕТ СН'!$F$23</f>
        <v>63.68272571</v>
      </c>
      <c r="N416" s="37">
        <f>SUMIFS(СВЦЭМ!$L$34:$L$777,СВЦЭМ!$A$34:$A$777,$A416,СВЦЭМ!$B$34:$B$777,N$401)+'СЕТ СН'!$F$13-'СЕТ СН'!$F$23</f>
        <v>59.267503590000047</v>
      </c>
      <c r="O416" s="37">
        <f>SUMIFS(СВЦЭМ!$L$34:$L$777,СВЦЭМ!$A$34:$A$777,$A416,СВЦЭМ!$B$34:$B$777,O$401)+'СЕТ СН'!$F$13-'СЕТ СН'!$F$23</f>
        <v>57.466363730000012</v>
      </c>
      <c r="P416" s="37">
        <f>SUMIFS(СВЦЭМ!$L$34:$L$777,СВЦЭМ!$A$34:$A$777,$A416,СВЦЭМ!$B$34:$B$777,P$401)+'СЕТ СН'!$F$13-'СЕТ СН'!$F$23</f>
        <v>57.553506680000055</v>
      </c>
      <c r="Q416" s="37">
        <f>SUMIFS(СВЦЭМ!$L$34:$L$777,СВЦЭМ!$A$34:$A$777,$A416,СВЦЭМ!$B$34:$B$777,Q$401)+'СЕТ СН'!$F$13-'СЕТ СН'!$F$23</f>
        <v>58.615287350000017</v>
      </c>
      <c r="R416" s="37">
        <f>SUMIFS(СВЦЭМ!$L$34:$L$777,СВЦЭМ!$A$34:$A$777,$A416,СВЦЭМ!$B$34:$B$777,R$401)+'СЕТ СН'!$F$13-'СЕТ СН'!$F$23</f>
        <v>58.324234530000012</v>
      </c>
      <c r="S416" s="37">
        <f>SUMIFS(СВЦЭМ!$L$34:$L$777,СВЦЭМ!$A$34:$A$777,$A416,СВЦЭМ!$B$34:$B$777,S$401)+'СЕТ СН'!$F$13-'СЕТ СН'!$F$23</f>
        <v>63.19650678000005</v>
      </c>
      <c r="T416" s="37">
        <f>SUMIFS(СВЦЭМ!$L$34:$L$777,СВЦЭМ!$A$34:$A$777,$A416,СВЦЭМ!$B$34:$B$777,T$401)+'СЕТ СН'!$F$13-'СЕТ СН'!$F$23</f>
        <v>63.68633411999997</v>
      </c>
      <c r="U416" s="37">
        <f>SUMIFS(СВЦЭМ!$L$34:$L$777,СВЦЭМ!$A$34:$A$777,$A416,СВЦЭМ!$B$34:$B$777,U$401)+'СЕТ СН'!$F$13-'СЕТ СН'!$F$23</f>
        <v>63.995775679999952</v>
      </c>
      <c r="V416" s="37">
        <f>SUMIFS(СВЦЭМ!$L$34:$L$777,СВЦЭМ!$A$34:$A$777,$A416,СВЦЭМ!$B$34:$B$777,V$401)+'СЕТ СН'!$F$13-'СЕТ СН'!$F$23</f>
        <v>65.587750970000002</v>
      </c>
      <c r="W416" s="37">
        <f>SUMIFS(СВЦЭМ!$L$34:$L$777,СВЦЭМ!$A$34:$A$777,$A416,СВЦЭМ!$B$34:$B$777,W$401)+'СЕТ СН'!$F$13-'СЕТ СН'!$F$23</f>
        <v>62.145940819999964</v>
      </c>
      <c r="X416" s="37">
        <f>SUMIFS(СВЦЭМ!$L$34:$L$777,СВЦЭМ!$A$34:$A$777,$A416,СВЦЭМ!$B$34:$B$777,X$401)+'СЕТ СН'!$F$13-'СЕТ СН'!$F$23</f>
        <v>58.866862259999948</v>
      </c>
      <c r="Y416" s="37">
        <f>SUMIFS(СВЦЭМ!$L$34:$L$777,СВЦЭМ!$A$34:$A$777,$A416,СВЦЭМ!$B$34:$B$777,Y$401)+'СЕТ СН'!$F$13-'СЕТ СН'!$F$23</f>
        <v>69.175044899999989</v>
      </c>
    </row>
    <row r="417" spans="1:25" ht="15.75" x14ac:dyDescent="0.2">
      <c r="A417" s="36">
        <f t="shared" si="11"/>
        <v>42751</v>
      </c>
      <c r="B417" s="37">
        <f>SUMIFS(СВЦЭМ!$L$34:$L$777,СВЦЭМ!$A$34:$A$777,$A417,СВЦЭМ!$B$34:$B$777,B$401)+'СЕТ СН'!$F$13-'СЕТ СН'!$F$23</f>
        <v>94.621315350000032</v>
      </c>
      <c r="C417" s="37">
        <f>SUMIFS(СВЦЭМ!$L$34:$L$777,СВЦЭМ!$A$34:$A$777,$A417,СВЦЭМ!$B$34:$B$777,C$401)+'СЕТ СН'!$F$13-'СЕТ СН'!$F$23</f>
        <v>120.34197888000006</v>
      </c>
      <c r="D417" s="37">
        <f>SUMIFS(СВЦЭМ!$L$34:$L$777,СВЦЭМ!$A$34:$A$777,$A417,СВЦЭМ!$B$34:$B$777,D$401)+'СЕТ СН'!$F$13-'СЕТ СН'!$F$23</f>
        <v>138.87146000999996</v>
      </c>
      <c r="E417" s="37">
        <f>SUMIFS(СВЦЭМ!$L$34:$L$777,СВЦЭМ!$A$34:$A$777,$A417,СВЦЭМ!$B$34:$B$777,E$401)+'СЕТ СН'!$F$13-'СЕТ СН'!$F$23</f>
        <v>147.75395648000006</v>
      </c>
      <c r="F417" s="37">
        <f>SUMIFS(СВЦЭМ!$L$34:$L$777,СВЦЭМ!$A$34:$A$777,$A417,СВЦЭМ!$B$34:$B$777,F$401)+'СЕТ СН'!$F$13-'СЕТ СН'!$F$23</f>
        <v>147.22610621000001</v>
      </c>
      <c r="G417" s="37">
        <f>SUMIFS(СВЦЭМ!$L$34:$L$777,СВЦЭМ!$A$34:$A$777,$A417,СВЦЭМ!$B$34:$B$777,G$401)+'СЕТ СН'!$F$13-'СЕТ СН'!$F$23</f>
        <v>134.98376468000004</v>
      </c>
      <c r="H417" s="37">
        <f>SUMIFS(СВЦЭМ!$L$34:$L$777,СВЦЭМ!$A$34:$A$777,$A417,СВЦЭМ!$B$34:$B$777,H$401)+'СЕТ СН'!$F$13-'СЕТ СН'!$F$23</f>
        <v>126.17308705999994</v>
      </c>
      <c r="I417" s="37">
        <f>SUMIFS(СВЦЭМ!$L$34:$L$777,СВЦЭМ!$A$34:$A$777,$A417,СВЦЭМ!$B$34:$B$777,I$401)+'СЕТ СН'!$F$13-'СЕТ СН'!$F$23</f>
        <v>80.827742929999999</v>
      </c>
      <c r="J417" s="37">
        <f>SUMIFS(СВЦЭМ!$L$34:$L$777,СВЦЭМ!$A$34:$A$777,$A417,СВЦЭМ!$B$34:$B$777,J$401)+'СЕТ СН'!$F$13-'СЕТ СН'!$F$23</f>
        <v>133.80096522999997</v>
      </c>
      <c r="K417" s="37">
        <f>SUMIFS(СВЦЭМ!$L$34:$L$777,СВЦЭМ!$A$34:$A$777,$A417,СВЦЭМ!$B$34:$B$777,K$401)+'СЕТ СН'!$F$13-'СЕТ СН'!$F$23</f>
        <v>89.976629939999953</v>
      </c>
      <c r="L417" s="37">
        <f>SUMIFS(СВЦЭМ!$L$34:$L$777,СВЦЭМ!$A$34:$A$777,$A417,СВЦЭМ!$B$34:$B$777,L$401)+'СЕТ СН'!$F$13-'СЕТ СН'!$F$23</f>
        <v>93.80977912000003</v>
      </c>
      <c r="M417" s="37">
        <f>SUMIFS(СВЦЭМ!$L$34:$L$777,СВЦЭМ!$A$34:$A$777,$A417,СВЦЭМ!$B$34:$B$777,M$401)+'СЕТ СН'!$F$13-'СЕТ СН'!$F$23</f>
        <v>89.543772360000048</v>
      </c>
      <c r="N417" s="37">
        <f>SUMIFS(СВЦЭМ!$L$34:$L$777,СВЦЭМ!$A$34:$A$777,$A417,СВЦЭМ!$B$34:$B$777,N$401)+'СЕТ СН'!$F$13-'СЕТ СН'!$F$23</f>
        <v>78.292932080000014</v>
      </c>
      <c r="O417" s="37">
        <f>SUMIFS(СВЦЭМ!$L$34:$L$777,СВЦЭМ!$A$34:$A$777,$A417,СВЦЭМ!$B$34:$B$777,O$401)+'СЕТ СН'!$F$13-'СЕТ СН'!$F$23</f>
        <v>74.682188219999944</v>
      </c>
      <c r="P417" s="37">
        <f>SUMIFS(СВЦЭМ!$L$34:$L$777,СВЦЭМ!$A$34:$A$777,$A417,СВЦЭМ!$B$34:$B$777,P$401)+'СЕТ СН'!$F$13-'СЕТ СН'!$F$23</f>
        <v>73.725617309999961</v>
      </c>
      <c r="Q417" s="37">
        <f>SUMIFS(СВЦЭМ!$L$34:$L$777,СВЦЭМ!$A$34:$A$777,$A417,СВЦЭМ!$B$34:$B$777,Q$401)+'СЕТ СН'!$F$13-'СЕТ СН'!$F$23</f>
        <v>70.934298330000047</v>
      </c>
      <c r="R417" s="37">
        <f>SUMIFS(СВЦЭМ!$L$34:$L$777,СВЦЭМ!$A$34:$A$777,$A417,СВЦЭМ!$B$34:$B$777,R$401)+'СЕТ СН'!$F$13-'СЕТ СН'!$F$23</f>
        <v>74.460100089999969</v>
      </c>
      <c r="S417" s="37">
        <f>SUMIFS(СВЦЭМ!$L$34:$L$777,СВЦЭМ!$A$34:$A$777,$A417,СВЦЭМ!$B$34:$B$777,S$401)+'СЕТ СН'!$F$13-'СЕТ СН'!$F$23</f>
        <v>84.782128080000007</v>
      </c>
      <c r="T417" s="37">
        <f>SUMIFS(СВЦЭМ!$L$34:$L$777,СВЦЭМ!$A$34:$A$777,$A417,СВЦЭМ!$B$34:$B$777,T$401)+'СЕТ СН'!$F$13-'СЕТ СН'!$F$23</f>
        <v>76.524922250000031</v>
      </c>
      <c r="U417" s="37">
        <f>SUMIFS(СВЦЭМ!$L$34:$L$777,СВЦЭМ!$A$34:$A$777,$A417,СВЦЭМ!$B$34:$B$777,U$401)+'СЕТ СН'!$F$13-'СЕТ СН'!$F$23</f>
        <v>80.337465629999997</v>
      </c>
      <c r="V417" s="37">
        <f>SUMIFS(СВЦЭМ!$L$34:$L$777,СВЦЭМ!$A$34:$A$777,$A417,СВЦЭМ!$B$34:$B$777,V$401)+'СЕТ СН'!$F$13-'СЕТ СН'!$F$23</f>
        <v>86.34452060000001</v>
      </c>
      <c r="W417" s="37">
        <f>SUMIFS(СВЦЭМ!$L$34:$L$777,СВЦЭМ!$A$34:$A$777,$A417,СВЦЭМ!$B$34:$B$777,W$401)+'СЕТ СН'!$F$13-'СЕТ СН'!$F$23</f>
        <v>82.253669309999964</v>
      </c>
      <c r="X417" s="37">
        <f>SUMIFS(СВЦЭМ!$L$34:$L$777,СВЦЭМ!$A$34:$A$777,$A417,СВЦЭМ!$B$34:$B$777,X$401)+'СЕТ СН'!$F$13-'СЕТ СН'!$F$23</f>
        <v>83.73220680999998</v>
      </c>
      <c r="Y417" s="37">
        <f>SUMIFS(СВЦЭМ!$L$34:$L$777,СВЦЭМ!$A$34:$A$777,$A417,СВЦЭМ!$B$34:$B$777,Y$401)+'СЕТ СН'!$F$13-'СЕТ СН'!$F$23</f>
        <v>80.747405380000032</v>
      </c>
    </row>
    <row r="418" spans="1:25" ht="15.75" x14ac:dyDescent="0.2">
      <c r="A418" s="36">
        <f t="shared" si="11"/>
        <v>42752</v>
      </c>
      <c r="B418" s="37">
        <f>SUMIFS(СВЦЭМ!$L$34:$L$777,СВЦЭМ!$A$34:$A$777,$A418,СВЦЭМ!$B$34:$B$777,B$401)+'СЕТ СН'!$F$13-'СЕТ СН'!$F$23</f>
        <v>83.405658840000001</v>
      </c>
      <c r="C418" s="37">
        <f>SUMIFS(СВЦЭМ!$L$34:$L$777,СВЦЭМ!$A$34:$A$777,$A418,СВЦЭМ!$B$34:$B$777,C$401)+'СЕТ СН'!$F$13-'СЕТ СН'!$F$23</f>
        <v>98.147315270000036</v>
      </c>
      <c r="D418" s="37">
        <f>SUMIFS(СВЦЭМ!$L$34:$L$777,СВЦЭМ!$A$34:$A$777,$A418,СВЦЭМ!$B$34:$B$777,D$401)+'СЕТ СН'!$F$13-'СЕТ СН'!$F$23</f>
        <v>138.56200612999999</v>
      </c>
      <c r="E418" s="37">
        <f>SUMIFS(СВЦЭМ!$L$34:$L$777,СВЦЭМ!$A$34:$A$777,$A418,СВЦЭМ!$B$34:$B$777,E$401)+'СЕТ СН'!$F$13-'СЕТ СН'!$F$23</f>
        <v>133.40770281000005</v>
      </c>
      <c r="F418" s="37">
        <f>SUMIFS(СВЦЭМ!$L$34:$L$777,СВЦЭМ!$A$34:$A$777,$A418,СВЦЭМ!$B$34:$B$777,F$401)+'СЕТ СН'!$F$13-'СЕТ СН'!$F$23</f>
        <v>134.45153696</v>
      </c>
      <c r="G418" s="37">
        <f>SUMIFS(СВЦЭМ!$L$34:$L$777,СВЦЭМ!$A$34:$A$777,$A418,СВЦЭМ!$B$34:$B$777,G$401)+'СЕТ СН'!$F$13-'СЕТ СН'!$F$23</f>
        <v>119.21756539</v>
      </c>
      <c r="H418" s="37">
        <f>SUMIFS(СВЦЭМ!$L$34:$L$777,СВЦЭМ!$A$34:$A$777,$A418,СВЦЭМ!$B$34:$B$777,H$401)+'СЕТ СН'!$F$13-'СЕТ СН'!$F$23</f>
        <v>64.879316089999975</v>
      </c>
      <c r="I418" s="37">
        <f>SUMIFS(СВЦЭМ!$L$34:$L$777,СВЦЭМ!$A$34:$A$777,$A418,СВЦЭМ!$B$34:$B$777,I$401)+'СЕТ СН'!$F$13-'СЕТ СН'!$F$23</f>
        <v>87.405341969999995</v>
      </c>
      <c r="J418" s="37">
        <f>SUMIFS(СВЦЭМ!$L$34:$L$777,СВЦЭМ!$A$34:$A$777,$A418,СВЦЭМ!$B$34:$B$777,J$401)+'СЕТ СН'!$F$13-'СЕТ СН'!$F$23</f>
        <v>55.365353909999953</v>
      </c>
      <c r="K418" s="37">
        <f>SUMIFS(СВЦЭМ!$L$34:$L$777,СВЦЭМ!$A$34:$A$777,$A418,СВЦЭМ!$B$34:$B$777,K$401)+'СЕТ СН'!$F$13-'СЕТ СН'!$F$23</f>
        <v>72.971067810000022</v>
      </c>
      <c r="L418" s="37">
        <f>SUMIFS(СВЦЭМ!$L$34:$L$777,СВЦЭМ!$A$34:$A$777,$A418,СВЦЭМ!$B$34:$B$777,L$401)+'СЕТ СН'!$F$13-'СЕТ СН'!$F$23</f>
        <v>82.781681029999959</v>
      </c>
      <c r="M418" s="37">
        <f>SUMIFS(СВЦЭМ!$L$34:$L$777,СВЦЭМ!$A$34:$A$777,$A418,СВЦЭМ!$B$34:$B$777,M$401)+'СЕТ СН'!$F$13-'СЕТ СН'!$F$23</f>
        <v>89.627356309999982</v>
      </c>
      <c r="N418" s="37">
        <f>SUMIFS(СВЦЭМ!$L$34:$L$777,СВЦЭМ!$A$34:$A$777,$A418,СВЦЭМ!$B$34:$B$777,N$401)+'СЕТ СН'!$F$13-'СЕТ СН'!$F$23</f>
        <v>90.716088990000003</v>
      </c>
      <c r="O418" s="37">
        <f>SUMIFS(СВЦЭМ!$L$34:$L$777,СВЦЭМ!$A$34:$A$777,$A418,СВЦЭМ!$B$34:$B$777,O$401)+'СЕТ СН'!$F$13-'СЕТ СН'!$F$23</f>
        <v>87.721909409999967</v>
      </c>
      <c r="P418" s="37">
        <f>SUMIFS(СВЦЭМ!$L$34:$L$777,СВЦЭМ!$A$34:$A$777,$A418,СВЦЭМ!$B$34:$B$777,P$401)+'СЕТ СН'!$F$13-'СЕТ СН'!$F$23</f>
        <v>85.955872290000002</v>
      </c>
      <c r="Q418" s="37">
        <f>SUMIFS(СВЦЭМ!$L$34:$L$777,СВЦЭМ!$A$34:$A$777,$A418,СВЦЭМ!$B$34:$B$777,Q$401)+'СЕТ СН'!$F$13-'СЕТ СН'!$F$23</f>
        <v>80.870364070000051</v>
      </c>
      <c r="R418" s="37">
        <f>SUMIFS(СВЦЭМ!$L$34:$L$777,СВЦЭМ!$A$34:$A$777,$A418,СВЦЭМ!$B$34:$B$777,R$401)+'СЕТ СН'!$F$13-'СЕТ СН'!$F$23</f>
        <v>78.708781290000047</v>
      </c>
      <c r="S418" s="37">
        <f>SUMIFS(СВЦЭМ!$L$34:$L$777,СВЦЭМ!$A$34:$A$777,$A418,СВЦЭМ!$B$34:$B$777,S$401)+'СЕТ СН'!$F$13-'СЕТ СН'!$F$23</f>
        <v>57.100030250000032</v>
      </c>
      <c r="T418" s="37">
        <f>SUMIFS(СВЦЭМ!$L$34:$L$777,СВЦЭМ!$A$34:$A$777,$A418,СВЦЭМ!$B$34:$B$777,T$401)+'СЕТ СН'!$F$13-'СЕТ СН'!$F$23</f>
        <v>42.539072669999996</v>
      </c>
      <c r="U418" s="37">
        <f>SUMIFS(СВЦЭМ!$L$34:$L$777,СВЦЭМ!$A$34:$A$777,$A418,СВЦЭМ!$B$34:$B$777,U$401)+'СЕТ СН'!$F$13-'СЕТ СН'!$F$23</f>
        <v>56.187186930000053</v>
      </c>
      <c r="V418" s="37">
        <f>SUMIFS(СВЦЭМ!$L$34:$L$777,СВЦЭМ!$A$34:$A$777,$A418,СВЦЭМ!$B$34:$B$777,V$401)+'СЕТ СН'!$F$13-'СЕТ СН'!$F$23</f>
        <v>65.080595420000009</v>
      </c>
      <c r="W418" s="37">
        <f>SUMIFS(СВЦЭМ!$L$34:$L$777,СВЦЭМ!$A$34:$A$777,$A418,СВЦЭМ!$B$34:$B$777,W$401)+'СЕТ СН'!$F$13-'СЕТ СН'!$F$23</f>
        <v>72.670169460000011</v>
      </c>
      <c r="X418" s="37">
        <f>SUMIFS(СВЦЭМ!$L$34:$L$777,СВЦЭМ!$A$34:$A$777,$A418,СВЦЭМ!$B$34:$B$777,X$401)+'СЕТ СН'!$F$13-'СЕТ СН'!$F$23</f>
        <v>84.928495569999995</v>
      </c>
      <c r="Y418" s="37">
        <f>SUMIFS(СВЦЭМ!$L$34:$L$777,СВЦЭМ!$A$34:$A$777,$A418,СВЦЭМ!$B$34:$B$777,Y$401)+'СЕТ СН'!$F$13-'СЕТ СН'!$F$23</f>
        <v>75.83107265000001</v>
      </c>
    </row>
    <row r="419" spans="1:25" ht="15.75" x14ac:dyDescent="0.2">
      <c r="A419" s="36">
        <f t="shared" si="11"/>
        <v>42753</v>
      </c>
      <c r="B419" s="37">
        <f>SUMIFS(СВЦЭМ!$L$34:$L$777,СВЦЭМ!$A$34:$A$777,$A419,СВЦЭМ!$B$34:$B$777,B$401)+'СЕТ СН'!$F$13-'СЕТ СН'!$F$23</f>
        <v>134.12228687000004</v>
      </c>
      <c r="C419" s="37">
        <f>SUMIFS(СВЦЭМ!$L$34:$L$777,СВЦЭМ!$A$34:$A$777,$A419,СВЦЭМ!$B$34:$B$777,C$401)+'СЕТ СН'!$F$13-'СЕТ СН'!$F$23</f>
        <v>147.53434152</v>
      </c>
      <c r="D419" s="37">
        <f>SUMIFS(СВЦЭМ!$L$34:$L$777,СВЦЭМ!$A$34:$A$777,$A419,СВЦЭМ!$B$34:$B$777,D$401)+'СЕТ СН'!$F$13-'СЕТ СН'!$F$23</f>
        <v>149.33815032999996</v>
      </c>
      <c r="E419" s="37">
        <f>SUMIFS(СВЦЭМ!$L$34:$L$777,СВЦЭМ!$A$34:$A$777,$A419,СВЦЭМ!$B$34:$B$777,E$401)+'СЕТ СН'!$F$13-'СЕТ СН'!$F$23</f>
        <v>158.18946351</v>
      </c>
      <c r="F419" s="37">
        <f>SUMIFS(СВЦЭМ!$L$34:$L$777,СВЦЭМ!$A$34:$A$777,$A419,СВЦЭМ!$B$34:$B$777,F$401)+'СЕТ СН'!$F$13-'СЕТ СН'!$F$23</f>
        <v>157.93712577999997</v>
      </c>
      <c r="G419" s="37">
        <f>SUMIFS(СВЦЭМ!$L$34:$L$777,СВЦЭМ!$A$34:$A$777,$A419,СВЦЭМ!$B$34:$B$777,G$401)+'СЕТ СН'!$F$13-'СЕТ СН'!$F$23</f>
        <v>149.56251872999997</v>
      </c>
      <c r="H419" s="37">
        <f>SUMIFS(СВЦЭМ!$L$34:$L$777,СВЦЭМ!$A$34:$A$777,$A419,СВЦЭМ!$B$34:$B$777,H$401)+'СЕТ СН'!$F$13-'СЕТ СН'!$F$23</f>
        <v>133.45350810000002</v>
      </c>
      <c r="I419" s="37">
        <f>SUMIFS(СВЦЭМ!$L$34:$L$777,СВЦЭМ!$A$34:$A$777,$A419,СВЦЭМ!$B$34:$B$777,I$401)+'СЕТ СН'!$F$13-'СЕТ СН'!$F$23</f>
        <v>93.383545270000013</v>
      </c>
      <c r="J419" s="37">
        <f>SUMIFS(СВЦЭМ!$L$34:$L$777,СВЦЭМ!$A$34:$A$777,$A419,СВЦЭМ!$B$34:$B$777,J$401)+'СЕТ СН'!$F$13-'СЕТ СН'!$F$23</f>
        <v>66.297512819999952</v>
      </c>
      <c r="K419" s="37">
        <f>SUMIFS(СВЦЭМ!$L$34:$L$777,СВЦЭМ!$A$34:$A$777,$A419,СВЦЭМ!$B$34:$B$777,K$401)+'СЕТ СН'!$F$13-'СЕТ СН'!$F$23</f>
        <v>59.928724890000012</v>
      </c>
      <c r="L419" s="37">
        <f>SUMIFS(СВЦЭМ!$L$34:$L$777,СВЦЭМ!$A$34:$A$777,$A419,СВЦЭМ!$B$34:$B$777,L$401)+'СЕТ СН'!$F$13-'СЕТ СН'!$F$23</f>
        <v>62.537643330000037</v>
      </c>
      <c r="M419" s="37">
        <f>SUMIFS(СВЦЭМ!$L$34:$L$777,СВЦЭМ!$A$34:$A$777,$A419,СВЦЭМ!$B$34:$B$777,M$401)+'СЕТ СН'!$F$13-'СЕТ СН'!$F$23</f>
        <v>61.473492439999973</v>
      </c>
      <c r="N419" s="37">
        <f>SUMIFS(СВЦЭМ!$L$34:$L$777,СВЦЭМ!$A$34:$A$777,$A419,СВЦЭМ!$B$34:$B$777,N$401)+'СЕТ СН'!$F$13-'СЕТ СН'!$F$23</f>
        <v>61.486775050000006</v>
      </c>
      <c r="O419" s="37">
        <f>SUMIFS(СВЦЭМ!$L$34:$L$777,СВЦЭМ!$A$34:$A$777,$A419,СВЦЭМ!$B$34:$B$777,O$401)+'СЕТ СН'!$F$13-'СЕТ СН'!$F$23</f>
        <v>63.429540820000057</v>
      </c>
      <c r="P419" s="37">
        <f>SUMIFS(СВЦЭМ!$L$34:$L$777,СВЦЭМ!$A$34:$A$777,$A419,СВЦЭМ!$B$34:$B$777,P$401)+'СЕТ СН'!$F$13-'СЕТ СН'!$F$23</f>
        <v>68.139987840000003</v>
      </c>
      <c r="Q419" s="37">
        <f>SUMIFS(СВЦЭМ!$L$34:$L$777,СВЦЭМ!$A$34:$A$777,$A419,СВЦЭМ!$B$34:$B$777,Q$401)+'СЕТ СН'!$F$13-'СЕТ СН'!$F$23</f>
        <v>75.523200910000014</v>
      </c>
      <c r="R419" s="37">
        <f>SUMIFS(СВЦЭМ!$L$34:$L$777,СВЦЭМ!$A$34:$A$777,$A419,СВЦЭМ!$B$34:$B$777,R$401)+'СЕТ СН'!$F$13-'СЕТ СН'!$F$23</f>
        <v>74.988166650000039</v>
      </c>
      <c r="S419" s="37">
        <f>SUMIFS(СВЦЭМ!$L$34:$L$777,СВЦЭМ!$A$34:$A$777,$A419,СВЦЭМ!$B$34:$B$777,S$401)+'СЕТ СН'!$F$13-'СЕТ СН'!$F$23</f>
        <v>60.865363069999944</v>
      </c>
      <c r="T419" s="37">
        <f>SUMIFS(СВЦЭМ!$L$34:$L$777,СВЦЭМ!$A$34:$A$777,$A419,СВЦЭМ!$B$34:$B$777,T$401)+'СЕТ СН'!$F$13-'СЕТ СН'!$F$23</f>
        <v>50.77952829000003</v>
      </c>
      <c r="U419" s="37">
        <f>SUMIFS(СВЦЭМ!$L$34:$L$777,СВЦЭМ!$A$34:$A$777,$A419,СВЦЭМ!$B$34:$B$777,U$401)+'СЕТ СН'!$F$13-'СЕТ СН'!$F$23</f>
        <v>53.473331329999951</v>
      </c>
      <c r="V419" s="37">
        <f>SUMIFS(СВЦЭМ!$L$34:$L$777,СВЦЭМ!$A$34:$A$777,$A419,СВЦЭМ!$B$34:$B$777,V$401)+'СЕТ СН'!$F$13-'СЕТ СН'!$F$23</f>
        <v>50.468182920000004</v>
      </c>
      <c r="W419" s="37">
        <f>SUMIFS(СВЦЭМ!$L$34:$L$777,СВЦЭМ!$A$34:$A$777,$A419,СВЦЭМ!$B$34:$B$777,W$401)+'СЕТ СН'!$F$13-'СЕТ СН'!$F$23</f>
        <v>50.83914206999998</v>
      </c>
      <c r="X419" s="37">
        <f>SUMIFS(СВЦЭМ!$L$34:$L$777,СВЦЭМ!$A$34:$A$777,$A419,СВЦЭМ!$B$34:$B$777,X$401)+'СЕТ СН'!$F$13-'СЕТ СН'!$F$23</f>
        <v>69.499136069999963</v>
      </c>
      <c r="Y419" s="37">
        <f>SUMIFS(СВЦЭМ!$L$34:$L$777,СВЦЭМ!$A$34:$A$777,$A419,СВЦЭМ!$B$34:$B$777,Y$401)+'СЕТ СН'!$F$13-'СЕТ СН'!$F$23</f>
        <v>91.676312250000024</v>
      </c>
    </row>
    <row r="420" spans="1:25" ht="15.75" x14ac:dyDescent="0.2">
      <c r="A420" s="36">
        <f t="shared" si="11"/>
        <v>42754</v>
      </c>
      <c r="B420" s="37">
        <f>SUMIFS(СВЦЭМ!$L$34:$L$777,СВЦЭМ!$A$34:$A$777,$A420,СВЦЭМ!$B$34:$B$777,B$401)+'СЕТ СН'!$F$13-'СЕТ СН'!$F$23</f>
        <v>104.71593661999998</v>
      </c>
      <c r="C420" s="37">
        <f>SUMIFS(СВЦЭМ!$L$34:$L$777,СВЦЭМ!$A$34:$A$777,$A420,СВЦЭМ!$B$34:$B$777,C$401)+'СЕТ СН'!$F$13-'СЕТ СН'!$F$23</f>
        <v>132.43622306999998</v>
      </c>
      <c r="D420" s="37">
        <f>SUMIFS(СВЦЭМ!$L$34:$L$777,СВЦЭМ!$A$34:$A$777,$A420,СВЦЭМ!$B$34:$B$777,D$401)+'СЕТ СН'!$F$13-'СЕТ СН'!$F$23</f>
        <v>151.69271857000001</v>
      </c>
      <c r="E420" s="37">
        <f>SUMIFS(СВЦЭМ!$L$34:$L$777,СВЦЭМ!$A$34:$A$777,$A420,СВЦЭМ!$B$34:$B$777,E$401)+'СЕТ СН'!$F$13-'СЕТ СН'!$F$23</f>
        <v>157.97621403999995</v>
      </c>
      <c r="F420" s="37">
        <f>SUMIFS(СВЦЭМ!$L$34:$L$777,СВЦЭМ!$A$34:$A$777,$A420,СВЦЭМ!$B$34:$B$777,F$401)+'СЕТ СН'!$F$13-'СЕТ СН'!$F$23</f>
        <v>153.98056617999998</v>
      </c>
      <c r="G420" s="37">
        <f>SUMIFS(СВЦЭМ!$L$34:$L$777,СВЦЭМ!$A$34:$A$777,$A420,СВЦЭМ!$B$34:$B$777,G$401)+'СЕТ СН'!$F$13-'СЕТ СН'!$F$23</f>
        <v>143.72866425999996</v>
      </c>
      <c r="H420" s="37">
        <f>SUMIFS(СВЦЭМ!$L$34:$L$777,СВЦЭМ!$A$34:$A$777,$A420,СВЦЭМ!$B$34:$B$777,H$401)+'СЕТ СН'!$F$13-'СЕТ СН'!$F$23</f>
        <v>106.51857701999995</v>
      </c>
      <c r="I420" s="37">
        <f>SUMIFS(СВЦЭМ!$L$34:$L$777,СВЦЭМ!$A$34:$A$777,$A420,СВЦЭМ!$B$34:$B$777,I$401)+'СЕТ СН'!$F$13-'СЕТ СН'!$F$23</f>
        <v>77.746694690000027</v>
      </c>
      <c r="J420" s="37">
        <f>SUMIFS(СВЦЭМ!$L$34:$L$777,СВЦЭМ!$A$34:$A$777,$A420,СВЦЭМ!$B$34:$B$777,J$401)+'СЕТ СН'!$F$13-'СЕТ СН'!$F$23</f>
        <v>62.445376310000029</v>
      </c>
      <c r="K420" s="37">
        <f>SUMIFS(СВЦЭМ!$L$34:$L$777,СВЦЭМ!$A$34:$A$777,$A420,СВЦЭМ!$B$34:$B$777,K$401)+'СЕТ СН'!$F$13-'СЕТ СН'!$F$23</f>
        <v>50.46361608999996</v>
      </c>
      <c r="L420" s="37">
        <f>SUMIFS(СВЦЭМ!$L$34:$L$777,СВЦЭМ!$A$34:$A$777,$A420,СВЦЭМ!$B$34:$B$777,L$401)+'СЕТ СН'!$F$13-'СЕТ СН'!$F$23</f>
        <v>55.824178110000048</v>
      </c>
      <c r="M420" s="37">
        <f>SUMIFS(СВЦЭМ!$L$34:$L$777,СВЦЭМ!$A$34:$A$777,$A420,СВЦЭМ!$B$34:$B$777,M$401)+'СЕТ СН'!$F$13-'СЕТ СН'!$F$23</f>
        <v>55.718515639999964</v>
      </c>
      <c r="N420" s="37">
        <f>SUMIFS(СВЦЭМ!$L$34:$L$777,СВЦЭМ!$A$34:$A$777,$A420,СВЦЭМ!$B$34:$B$777,N$401)+'СЕТ СН'!$F$13-'СЕТ СН'!$F$23</f>
        <v>65.774707089999993</v>
      </c>
      <c r="O420" s="37">
        <f>SUMIFS(СВЦЭМ!$L$34:$L$777,СВЦЭМ!$A$34:$A$777,$A420,СВЦЭМ!$B$34:$B$777,O$401)+'СЕТ СН'!$F$13-'СЕТ СН'!$F$23</f>
        <v>68.781941200000006</v>
      </c>
      <c r="P420" s="37">
        <f>SUMIFS(СВЦЭМ!$L$34:$L$777,СВЦЭМ!$A$34:$A$777,$A420,СВЦЭМ!$B$34:$B$777,P$401)+'СЕТ СН'!$F$13-'СЕТ СН'!$F$23</f>
        <v>78.473525399999971</v>
      </c>
      <c r="Q420" s="37">
        <f>SUMIFS(СВЦЭМ!$L$34:$L$777,СВЦЭМ!$A$34:$A$777,$A420,СВЦЭМ!$B$34:$B$777,Q$401)+'СЕТ СН'!$F$13-'СЕТ СН'!$F$23</f>
        <v>89.738707449999993</v>
      </c>
      <c r="R420" s="37">
        <f>SUMIFS(СВЦЭМ!$L$34:$L$777,СВЦЭМ!$A$34:$A$777,$A420,СВЦЭМ!$B$34:$B$777,R$401)+'СЕТ СН'!$F$13-'СЕТ СН'!$F$23</f>
        <v>83.514673140000014</v>
      </c>
      <c r="S420" s="37">
        <f>SUMIFS(СВЦЭМ!$L$34:$L$777,СВЦЭМ!$A$34:$A$777,$A420,СВЦЭМ!$B$34:$B$777,S$401)+'СЕТ СН'!$F$13-'СЕТ СН'!$F$23</f>
        <v>70.253402499999993</v>
      </c>
      <c r="T420" s="37">
        <f>SUMIFS(СВЦЭМ!$L$34:$L$777,СВЦЭМ!$A$34:$A$777,$A420,СВЦЭМ!$B$34:$B$777,T$401)+'СЕТ СН'!$F$13-'СЕТ СН'!$F$23</f>
        <v>57.19970692000004</v>
      </c>
      <c r="U420" s="37">
        <f>SUMIFS(СВЦЭМ!$L$34:$L$777,СВЦЭМ!$A$34:$A$777,$A420,СВЦЭМ!$B$34:$B$777,U$401)+'СЕТ СН'!$F$13-'СЕТ СН'!$F$23</f>
        <v>56.573149629999989</v>
      </c>
      <c r="V420" s="37">
        <f>SUMIFS(СВЦЭМ!$L$34:$L$777,СВЦЭМ!$A$34:$A$777,$A420,СВЦЭМ!$B$34:$B$777,V$401)+'СЕТ СН'!$F$13-'СЕТ СН'!$F$23</f>
        <v>68.77969698000004</v>
      </c>
      <c r="W420" s="37">
        <f>SUMIFS(СВЦЭМ!$L$34:$L$777,СВЦЭМ!$A$34:$A$777,$A420,СВЦЭМ!$B$34:$B$777,W$401)+'СЕТ СН'!$F$13-'СЕТ СН'!$F$23</f>
        <v>53.935994199999982</v>
      </c>
      <c r="X420" s="37">
        <f>SUMIFS(СВЦЭМ!$L$34:$L$777,СВЦЭМ!$A$34:$A$777,$A420,СВЦЭМ!$B$34:$B$777,X$401)+'СЕТ СН'!$F$13-'СЕТ СН'!$F$23</f>
        <v>55.150447429999986</v>
      </c>
      <c r="Y420" s="37">
        <f>SUMIFS(СВЦЭМ!$L$34:$L$777,СВЦЭМ!$A$34:$A$777,$A420,СВЦЭМ!$B$34:$B$777,Y$401)+'СЕТ СН'!$F$13-'СЕТ СН'!$F$23</f>
        <v>79.714481330000012</v>
      </c>
    </row>
    <row r="421" spans="1:25" ht="15.75" x14ac:dyDescent="0.2">
      <c r="A421" s="36">
        <f t="shared" si="11"/>
        <v>42755</v>
      </c>
      <c r="B421" s="37">
        <f>SUMIFS(СВЦЭМ!$L$34:$L$777,СВЦЭМ!$A$34:$A$777,$A421,СВЦЭМ!$B$34:$B$777,B$401)+'СЕТ СН'!$F$13-'СЕТ СН'!$F$23</f>
        <v>105.28931999999998</v>
      </c>
      <c r="C421" s="37">
        <f>SUMIFS(СВЦЭМ!$L$34:$L$777,СВЦЭМ!$A$34:$A$777,$A421,СВЦЭМ!$B$34:$B$777,C$401)+'СЕТ СН'!$F$13-'СЕТ СН'!$F$23</f>
        <v>126.17369174999999</v>
      </c>
      <c r="D421" s="37">
        <f>SUMIFS(СВЦЭМ!$L$34:$L$777,СВЦЭМ!$A$34:$A$777,$A421,СВЦЭМ!$B$34:$B$777,D$401)+'СЕТ СН'!$F$13-'СЕТ СН'!$F$23</f>
        <v>140.37389799000005</v>
      </c>
      <c r="E421" s="37">
        <f>SUMIFS(СВЦЭМ!$L$34:$L$777,СВЦЭМ!$A$34:$A$777,$A421,СВЦЭМ!$B$34:$B$777,E$401)+'СЕТ СН'!$F$13-'СЕТ СН'!$F$23</f>
        <v>147.53857358000005</v>
      </c>
      <c r="F421" s="37">
        <f>SUMIFS(СВЦЭМ!$L$34:$L$777,СВЦЭМ!$A$34:$A$777,$A421,СВЦЭМ!$B$34:$B$777,F$401)+'СЕТ СН'!$F$13-'СЕТ СН'!$F$23</f>
        <v>148.63776468000003</v>
      </c>
      <c r="G421" s="37">
        <f>SUMIFS(СВЦЭМ!$L$34:$L$777,СВЦЭМ!$A$34:$A$777,$A421,СВЦЭМ!$B$34:$B$777,G$401)+'СЕТ СН'!$F$13-'СЕТ СН'!$F$23</f>
        <v>135.06472733999999</v>
      </c>
      <c r="H421" s="37">
        <f>SUMIFS(СВЦЭМ!$L$34:$L$777,СВЦЭМ!$A$34:$A$777,$A421,СВЦЭМ!$B$34:$B$777,H$401)+'СЕТ СН'!$F$13-'СЕТ СН'!$F$23</f>
        <v>111.92862092999997</v>
      </c>
      <c r="I421" s="37">
        <f>SUMIFS(СВЦЭМ!$L$34:$L$777,СВЦЭМ!$A$34:$A$777,$A421,СВЦЭМ!$B$34:$B$777,I$401)+'СЕТ СН'!$F$13-'СЕТ СН'!$F$23</f>
        <v>84.031808550000051</v>
      </c>
      <c r="J421" s="37">
        <f>SUMIFS(СВЦЭМ!$L$34:$L$777,СВЦЭМ!$A$34:$A$777,$A421,СВЦЭМ!$B$34:$B$777,J$401)+'СЕТ СН'!$F$13-'СЕТ СН'!$F$23</f>
        <v>58.48320990000002</v>
      </c>
      <c r="K421" s="37">
        <f>SUMIFS(СВЦЭМ!$L$34:$L$777,СВЦЭМ!$A$34:$A$777,$A421,СВЦЭМ!$B$34:$B$777,K$401)+'СЕТ СН'!$F$13-'СЕТ СН'!$F$23</f>
        <v>55.148391339999989</v>
      </c>
      <c r="L421" s="37">
        <f>SUMIFS(СВЦЭМ!$L$34:$L$777,СВЦЭМ!$A$34:$A$777,$A421,СВЦЭМ!$B$34:$B$777,L$401)+'СЕТ СН'!$F$13-'СЕТ СН'!$F$23</f>
        <v>52.361683019999987</v>
      </c>
      <c r="M421" s="37">
        <f>SUMIFS(СВЦЭМ!$L$34:$L$777,СВЦЭМ!$A$34:$A$777,$A421,СВЦЭМ!$B$34:$B$777,M$401)+'СЕТ СН'!$F$13-'СЕТ СН'!$F$23</f>
        <v>49.461597940000047</v>
      </c>
      <c r="N421" s="37">
        <f>SUMIFS(СВЦЭМ!$L$34:$L$777,СВЦЭМ!$A$34:$A$777,$A421,СВЦЭМ!$B$34:$B$777,N$401)+'СЕТ СН'!$F$13-'СЕТ СН'!$F$23</f>
        <v>66.553822989999958</v>
      </c>
      <c r="O421" s="37">
        <f>SUMIFS(СВЦЭМ!$L$34:$L$777,СВЦЭМ!$A$34:$A$777,$A421,СВЦЭМ!$B$34:$B$777,O$401)+'СЕТ СН'!$F$13-'СЕТ СН'!$F$23</f>
        <v>71.66429721999998</v>
      </c>
      <c r="P421" s="37">
        <f>SUMIFS(СВЦЭМ!$L$34:$L$777,СВЦЭМ!$A$34:$A$777,$A421,СВЦЭМ!$B$34:$B$777,P$401)+'СЕТ СН'!$F$13-'СЕТ СН'!$F$23</f>
        <v>80.427804550000019</v>
      </c>
      <c r="Q421" s="37">
        <f>SUMIFS(СВЦЭМ!$L$34:$L$777,СВЦЭМ!$A$34:$A$777,$A421,СВЦЭМ!$B$34:$B$777,Q$401)+'СЕТ СН'!$F$13-'СЕТ СН'!$F$23</f>
        <v>74.921207760000016</v>
      </c>
      <c r="R421" s="37">
        <f>SUMIFS(СВЦЭМ!$L$34:$L$777,СВЦЭМ!$A$34:$A$777,$A421,СВЦЭМ!$B$34:$B$777,R$401)+'СЕТ СН'!$F$13-'СЕТ СН'!$F$23</f>
        <v>79.260388359999979</v>
      </c>
      <c r="S421" s="37">
        <f>SUMIFS(СВЦЭМ!$L$34:$L$777,СВЦЭМ!$A$34:$A$777,$A421,СВЦЭМ!$B$34:$B$777,S$401)+'СЕТ СН'!$F$13-'СЕТ СН'!$F$23</f>
        <v>65.542759710000041</v>
      </c>
      <c r="T421" s="37">
        <f>SUMIFS(СВЦЭМ!$L$34:$L$777,СВЦЭМ!$A$34:$A$777,$A421,СВЦЭМ!$B$34:$B$777,T$401)+'СЕТ СН'!$F$13-'СЕТ СН'!$F$23</f>
        <v>47.846221430000014</v>
      </c>
      <c r="U421" s="37">
        <f>SUMIFS(СВЦЭМ!$L$34:$L$777,СВЦЭМ!$A$34:$A$777,$A421,СВЦЭМ!$B$34:$B$777,U$401)+'СЕТ СН'!$F$13-'СЕТ СН'!$F$23</f>
        <v>48.536636150000049</v>
      </c>
      <c r="V421" s="37">
        <f>SUMIFS(СВЦЭМ!$L$34:$L$777,СВЦЭМ!$A$34:$A$777,$A421,СВЦЭМ!$B$34:$B$777,V$401)+'СЕТ СН'!$F$13-'СЕТ СН'!$F$23</f>
        <v>49.152103710000006</v>
      </c>
      <c r="W421" s="37">
        <f>SUMIFS(СВЦЭМ!$L$34:$L$777,СВЦЭМ!$A$34:$A$777,$A421,СВЦЭМ!$B$34:$B$777,W$401)+'СЕТ СН'!$F$13-'СЕТ СН'!$F$23</f>
        <v>51.425704099999962</v>
      </c>
      <c r="X421" s="37">
        <f>SUMIFS(СВЦЭМ!$L$34:$L$777,СВЦЭМ!$A$34:$A$777,$A421,СВЦЭМ!$B$34:$B$777,X$401)+'СЕТ СН'!$F$13-'СЕТ СН'!$F$23</f>
        <v>66.77344714000003</v>
      </c>
      <c r="Y421" s="37">
        <f>SUMIFS(СВЦЭМ!$L$34:$L$777,СВЦЭМ!$A$34:$A$777,$A421,СВЦЭМ!$B$34:$B$777,Y$401)+'СЕТ СН'!$F$13-'СЕТ СН'!$F$23</f>
        <v>99.298687500000028</v>
      </c>
    </row>
    <row r="422" spans="1:25" ht="15.75" x14ac:dyDescent="0.2">
      <c r="A422" s="36">
        <f t="shared" si="11"/>
        <v>42756</v>
      </c>
      <c r="B422" s="37">
        <f>SUMIFS(СВЦЭМ!$L$34:$L$777,СВЦЭМ!$A$34:$A$777,$A422,СВЦЭМ!$B$34:$B$777,B$401)+'СЕТ СН'!$F$13-'СЕТ СН'!$F$23</f>
        <v>135.94685525</v>
      </c>
      <c r="C422" s="37">
        <f>SUMIFS(СВЦЭМ!$L$34:$L$777,СВЦЭМ!$A$34:$A$777,$A422,СВЦЭМ!$B$34:$B$777,C$401)+'СЕТ СН'!$F$13-'СЕТ СН'!$F$23</f>
        <v>144.62753135000003</v>
      </c>
      <c r="D422" s="37">
        <f>SUMIFS(СВЦЭМ!$L$34:$L$777,СВЦЭМ!$A$34:$A$777,$A422,СВЦЭМ!$B$34:$B$777,D$401)+'СЕТ СН'!$F$13-'СЕТ СН'!$F$23</f>
        <v>141.54383879</v>
      </c>
      <c r="E422" s="37">
        <f>SUMIFS(СВЦЭМ!$L$34:$L$777,СВЦЭМ!$A$34:$A$777,$A422,СВЦЭМ!$B$34:$B$777,E$401)+'СЕТ СН'!$F$13-'СЕТ СН'!$F$23</f>
        <v>150.93512408000004</v>
      </c>
      <c r="F422" s="37">
        <f>SUMIFS(СВЦЭМ!$L$34:$L$777,СВЦЭМ!$A$34:$A$777,$A422,СВЦЭМ!$B$34:$B$777,F$401)+'СЕТ СН'!$F$13-'СЕТ СН'!$F$23</f>
        <v>150.97858221000001</v>
      </c>
      <c r="G422" s="37">
        <f>SUMIFS(СВЦЭМ!$L$34:$L$777,СВЦЭМ!$A$34:$A$777,$A422,СВЦЭМ!$B$34:$B$777,G$401)+'СЕТ СН'!$F$13-'СЕТ СН'!$F$23</f>
        <v>143.05410897000002</v>
      </c>
      <c r="H422" s="37">
        <f>SUMIFS(СВЦЭМ!$L$34:$L$777,СВЦЭМ!$A$34:$A$777,$A422,СВЦЭМ!$B$34:$B$777,H$401)+'СЕТ СН'!$F$13-'СЕТ СН'!$F$23</f>
        <v>126.42771045999996</v>
      </c>
      <c r="I422" s="37">
        <f>SUMIFS(СВЦЭМ!$L$34:$L$777,СВЦЭМ!$A$34:$A$777,$A422,СВЦЭМ!$B$34:$B$777,I$401)+'СЕТ СН'!$F$13-'СЕТ СН'!$F$23</f>
        <v>92.276373540000009</v>
      </c>
      <c r="J422" s="37">
        <f>SUMIFS(СВЦЭМ!$L$34:$L$777,СВЦЭМ!$A$34:$A$777,$A422,СВЦЭМ!$B$34:$B$777,J$401)+'СЕТ СН'!$F$13-'СЕТ СН'!$F$23</f>
        <v>75.56214553999996</v>
      </c>
      <c r="K422" s="37">
        <f>SUMIFS(СВЦЭМ!$L$34:$L$777,СВЦЭМ!$A$34:$A$777,$A422,СВЦЭМ!$B$34:$B$777,K$401)+'СЕТ СН'!$F$13-'СЕТ СН'!$F$23</f>
        <v>48.018275369999969</v>
      </c>
      <c r="L422" s="37">
        <f>SUMIFS(СВЦЭМ!$L$34:$L$777,СВЦЭМ!$A$34:$A$777,$A422,СВЦЭМ!$B$34:$B$777,L$401)+'СЕТ СН'!$F$13-'СЕТ СН'!$F$23</f>
        <v>19.761483320000025</v>
      </c>
      <c r="M422" s="37">
        <f>SUMIFS(СВЦЭМ!$L$34:$L$777,СВЦЭМ!$A$34:$A$777,$A422,СВЦЭМ!$B$34:$B$777,M$401)+'СЕТ СН'!$F$13-'СЕТ СН'!$F$23</f>
        <v>24.096737549999943</v>
      </c>
      <c r="N422" s="37">
        <f>SUMIFS(СВЦЭМ!$L$34:$L$777,СВЦЭМ!$A$34:$A$777,$A422,СВЦЭМ!$B$34:$B$777,N$401)+'СЕТ СН'!$F$13-'СЕТ СН'!$F$23</f>
        <v>32.193547490000014</v>
      </c>
      <c r="O422" s="37">
        <f>SUMIFS(СВЦЭМ!$L$34:$L$777,СВЦЭМ!$A$34:$A$777,$A422,СВЦЭМ!$B$34:$B$777,O$401)+'СЕТ СН'!$F$13-'СЕТ СН'!$F$23</f>
        <v>39.999575909999976</v>
      </c>
      <c r="P422" s="37">
        <f>SUMIFS(СВЦЭМ!$L$34:$L$777,СВЦЭМ!$A$34:$A$777,$A422,СВЦЭМ!$B$34:$B$777,P$401)+'СЕТ СН'!$F$13-'СЕТ СН'!$F$23</f>
        <v>58.137470089999965</v>
      </c>
      <c r="Q422" s="37">
        <f>SUMIFS(СВЦЭМ!$L$34:$L$777,СВЦЭМ!$A$34:$A$777,$A422,СВЦЭМ!$B$34:$B$777,Q$401)+'СЕТ СН'!$F$13-'СЕТ СН'!$F$23</f>
        <v>56.857442900000024</v>
      </c>
      <c r="R422" s="37">
        <f>SUMIFS(СВЦЭМ!$L$34:$L$777,СВЦЭМ!$A$34:$A$777,$A422,СВЦЭМ!$B$34:$B$777,R$401)+'СЕТ СН'!$F$13-'СЕТ СН'!$F$23</f>
        <v>55.948685319999981</v>
      </c>
      <c r="S422" s="37">
        <f>SUMIFS(СВЦЭМ!$L$34:$L$777,СВЦЭМ!$A$34:$A$777,$A422,СВЦЭМ!$B$34:$B$777,S$401)+'СЕТ СН'!$F$13-'СЕТ СН'!$F$23</f>
        <v>42.674685739999973</v>
      </c>
      <c r="T422" s="37">
        <f>SUMIFS(СВЦЭМ!$L$34:$L$777,СВЦЭМ!$A$34:$A$777,$A422,СВЦЭМ!$B$34:$B$777,T$401)+'СЕТ СН'!$F$13-'СЕТ СН'!$F$23</f>
        <v>11.442873350000013</v>
      </c>
      <c r="U422" s="37">
        <f>SUMIFS(СВЦЭМ!$L$34:$L$777,СВЦЭМ!$A$34:$A$777,$A422,СВЦЭМ!$B$34:$B$777,U$401)+'СЕТ СН'!$F$13-'СЕТ СН'!$F$23</f>
        <v>8.6430696400000215</v>
      </c>
      <c r="V422" s="37">
        <f>SUMIFS(СВЦЭМ!$L$34:$L$777,СВЦЭМ!$A$34:$A$777,$A422,СВЦЭМ!$B$34:$B$777,V$401)+'СЕТ СН'!$F$13-'СЕТ СН'!$F$23</f>
        <v>21.376666060000048</v>
      </c>
      <c r="W422" s="37">
        <f>SUMIFS(СВЦЭМ!$L$34:$L$777,СВЦЭМ!$A$34:$A$777,$A422,СВЦЭМ!$B$34:$B$777,W$401)+'СЕТ СН'!$F$13-'СЕТ СН'!$F$23</f>
        <v>34.311321199999952</v>
      </c>
      <c r="X422" s="37">
        <f>SUMIFS(СВЦЭМ!$L$34:$L$777,СВЦЭМ!$A$34:$A$777,$A422,СВЦЭМ!$B$34:$B$777,X$401)+'СЕТ СН'!$F$13-'СЕТ СН'!$F$23</f>
        <v>52.092806210000049</v>
      </c>
      <c r="Y422" s="37">
        <f>SUMIFS(СВЦЭМ!$L$34:$L$777,СВЦЭМ!$A$34:$A$777,$A422,СВЦЭМ!$B$34:$B$777,Y$401)+'СЕТ СН'!$F$13-'СЕТ СН'!$F$23</f>
        <v>77.039929369999982</v>
      </c>
    </row>
    <row r="423" spans="1:25" ht="15.75" x14ac:dyDescent="0.2">
      <c r="A423" s="36">
        <f t="shared" si="11"/>
        <v>42757</v>
      </c>
      <c r="B423" s="37">
        <f>SUMIFS(СВЦЭМ!$L$34:$L$777,СВЦЭМ!$A$34:$A$777,$A423,СВЦЭМ!$B$34:$B$777,B$401)+'СЕТ СН'!$F$13-'СЕТ СН'!$F$23</f>
        <v>92.556187320000049</v>
      </c>
      <c r="C423" s="37">
        <f>SUMIFS(СВЦЭМ!$L$34:$L$777,СВЦЭМ!$A$34:$A$777,$A423,СВЦЭМ!$B$34:$B$777,C$401)+'СЕТ СН'!$F$13-'СЕТ СН'!$F$23</f>
        <v>118.10116521999998</v>
      </c>
      <c r="D423" s="37">
        <f>SUMIFS(СВЦЭМ!$L$34:$L$777,СВЦЭМ!$A$34:$A$777,$A423,СВЦЭМ!$B$34:$B$777,D$401)+'СЕТ СН'!$F$13-'СЕТ СН'!$F$23</f>
        <v>137.24528137000004</v>
      </c>
      <c r="E423" s="37">
        <f>SUMIFS(СВЦЭМ!$L$34:$L$777,СВЦЭМ!$A$34:$A$777,$A423,СВЦЭМ!$B$34:$B$777,E$401)+'СЕТ СН'!$F$13-'СЕТ СН'!$F$23</f>
        <v>147.34565429999998</v>
      </c>
      <c r="F423" s="37">
        <f>SUMIFS(СВЦЭМ!$L$34:$L$777,СВЦЭМ!$A$34:$A$777,$A423,СВЦЭМ!$B$34:$B$777,F$401)+'СЕТ СН'!$F$13-'СЕТ СН'!$F$23</f>
        <v>148.48150884999995</v>
      </c>
      <c r="G423" s="37">
        <f>SUMIFS(СВЦЭМ!$L$34:$L$777,СВЦЭМ!$A$34:$A$777,$A423,СВЦЭМ!$B$34:$B$777,G$401)+'СЕТ СН'!$F$13-'СЕТ СН'!$F$23</f>
        <v>142.01706245000003</v>
      </c>
      <c r="H423" s="37">
        <f>SUMIFS(СВЦЭМ!$L$34:$L$777,СВЦЭМ!$A$34:$A$777,$A423,СВЦЭМ!$B$34:$B$777,H$401)+'СЕТ СН'!$F$13-'СЕТ СН'!$F$23</f>
        <v>126.50996439000005</v>
      </c>
      <c r="I423" s="37">
        <f>SUMIFS(СВЦЭМ!$L$34:$L$777,СВЦЭМ!$A$34:$A$777,$A423,СВЦЭМ!$B$34:$B$777,I$401)+'СЕТ СН'!$F$13-'СЕТ СН'!$F$23</f>
        <v>118.26251208999997</v>
      </c>
      <c r="J423" s="37">
        <f>SUMIFS(СВЦЭМ!$L$34:$L$777,СВЦЭМ!$A$34:$A$777,$A423,СВЦЭМ!$B$34:$B$777,J$401)+'СЕТ СН'!$F$13-'СЕТ СН'!$F$23</f>
        <v>96.389257260000022</v>
      </c>
      <c r="K423" s="37">
        <f>SUMIFS(СВЦЭМ!$L$34:$L$777,СВЦЭМ!$A$34:$A$777,$A423,СВЦЭМ!$B$34:$B$777,K$401)+'СЕТ СН'!$F$13-'СЕТ СН'!$F$23</f>
        <v>55.111875120000036</v>
      </c>
      <c r="L423" s="37">
        <f>SUMIFS(СВЦЭМ!$L$34:$L$777,СВЦЭМ!$A$34:$A$777,$A423,СВЦЭМ!$B$34:$B$777,L$401)+'СЕТ СН'!$F$13-'СЕТ СН'!$F$23</f>
        <v>27.403409969999984</v>
      </c>
      <c r="M423" s="37">
        <f>SUMIFS(СВЦЭМ!$L$34:$L$777,СВЦЭМ!$A$34:$A$777,$A423,СВЦЭМ!$B$34:$B$777,M$401)+'СЕТ СН'!$F$13-'СЕТ СН'!$F$23</f>
        <v>23.905140749999987</v>
      </c>
      <c r="N423" s="37">
        <f>SUMIFS(СВЦЭМ!$L$34:$L$777,СВЦЭМ!$A$34:$A$777,$A423,СВЦЭМ!$B$34:$B$777,N$401)+'СЕТ СН'!$F$13-'СЕТ СН'!$F$23</f>
        <v>30.462798300000031</v>
      </c>
      <c r="O423" s="37">
        <f>SUMIFS(СВЦЭМ!$L$34:$L$777,СВЦЭМ!$A$34:$A$777,$A423,СВЦЭМ!$B$34:$B$777,O$401)+'СЕТ СН'!$F$13-'СЕТ СН'!$F$23</f>
        <v>48.804389929999957</v>
      </c>
      <c r="P423" s="37">
        <f>SUMIFS(СВЦЭМ!$L$34:$L$777,СВЦЭМ!$A$34:$A$777,$A423,СВЦЭМ!$B$34:$B$777,P$401)+'СЕТ СН'!$F$13-'СЕТ СН'!$F$23</f>
        <v>64.887781310000037</v>
      </c>
      <c r="Q423" s="37">
        <f>SUMIFS(СВЦЭМ!$L$34:$L$777,СВЦЭМ!$A$34:$A$777,$A423,СВЦЭМ!$B$34:$B$777,Q$401)+'СЕТ СН'!$F$13-'СЕТ СН'!$F$23</f>
        <v>63.222642289999953</v>
      </c>
      <c r="R423" s="37">
        <f>SUMIFS(СВЦЭМ!$L$34:$L$777,СВЦЭМ!$A$34:$A$777,$A423,СВЦЭМ!$B$34:$B$777,R$401)+'СЕТ СН'!$F$13-'СЕТ СН'!$F$23</f>
        <v>65.346428609999975</v>
      </c>
      <c r="S423" s="37">
        <f>SUMIFS(СВЦЭМ!$L$34:$L$777,СВЦЭМ!$A$34:$A$777,$A423,СВЦЭМ!$B$34:$B$777,S$401)+'СЕТ СН'!$F$13-'СЕТ СН'!$F$23</f>
        <v>39.838241799999992</v>
      </c>
      <c r="T423" s="37">
        <f>SUMIFS(СВЦЭМ!$L$34:$L$777,СВЦЭМ!$A$34:$A$777,$A423,СВЦЭМ!$B$34:$B$777,T$401)+'СЕТ СН'!$F$13-'СЕТ СН'!$F$23</f>
        <v>12.28352738000001</v>
      </c>
      <c r="U423" s="37">
        <f>SUMIFS(СВЦЭМ!$L$34:$L$777,СВЦЭМ!$A$34:$A$777,$A423,СВЦЭМ!$B$34:$B$777,U$401)+'СЕТ СН'!$F$13-'СЕТ СН'!$F$23</f>
        <v>15.970281450000016</v>
      </c>
      <c r="V423" s="37">
        <f>SUMIFS(СВЦЭМ!$L$34:$L$777,СВЦЭМ!$A$34:$A$777,$A423,СВЦЭМ!$B$34:$B$777,V$401)+'СЕТ СН'!$F$13-'СЕТ СН'!$F$23</f>
        <v>23.000893840000003</v>
      </c>
      <c r="W423" s="37">
        <f>SUMIFS(СВЦЭМ!$L$34:$L$777,СВЦЭМ!$A$34:$A$777,$A423,СВЦЭМ!$B$34:$B$777,W$401)+'СЕТ СН'!$F$13-'СЕТ СН'!$F$23</f>
        <v>22.974209879999989</v>
      </c>
      <c r="X423" s="37">
        <f>SUMIFS(СВЦЭМ!$L$34:$L$777,СВЦЭМ!$A$34:$A$777,$A423,СВЦЭМ!$B$34:$B$777,X$401)+'СЕТ СН'!$F$13-'СЕТ СН'!$F$23</f>
        <v>45.10732728000005</v>
      </c>
      <c r="Y423" s="37">
        <f>SUMIFS(СВЦЭМ!$L$34:$L$777,СВЦЭМ!$A$34:$A$777,$A423,СВЦЭМ!$B$34:$B$777,Y$401)+'СЕТ СН'!$F$13-'СЕТ СН'!$F$23</f>
        <v>73.098464199999967</v>
      </c>
    </row>
    <row r="424" spans="1:25" ht="15.75" x14ac:dyDescent="0.2">
      <c r="A424" s="36">
        <f t="shared" si="11"/>
        <v>42758</v>
      </c>
      <c r="B424" s="37">
        <f>SUMIFS(СВЦЭМ!$L$34:$L$777,СВЦЭМ!$A$34:$A$777,$A424,СВЦЭМ!$B$34:$B$777,B$401)+'СЕТ СН'!$F$13-'СЕТ СН'!$F$23</f>
        <v>125.00247225999999</v>
      </c>
      <c r="C424" s="37">
        <f>SUMIFS(СВЦЭМ!$L$34:$L$777,СВЦЭМ!$A$34:$A$777,$A424,СВЦЭМ!$B$34:$B$777,C$401)+'СЕТ СН'!$F$13-'СЕТ СН'!$F$23</f>
        <v>158.27322364999998</v>
      </c>
      <c r="D424" s="37">
        <f>SUMIFS(СВЦЭМ!$L$34:$L$777,СВЦЭМ!$A$34:$A$777,$A424,СВЦЭМ!$B$34:$B$777,D$401)+'СЕТ СН'!$F$13-'СЕТ СН'!$F$23</f>
        <v>177.22074722000002</v>
      </c>
      <c r="E424" s="37">
        <f>SUMIFS(СВЦЭМ!$L$34:$L$777,СВЦЭМ!$A$34:$A$777,$A424,СВЦЭМ!$B$34:$B$777,E$401)+'СЕТ СН'!$F$13-'СЕТ СН'!$F$23</f>
        <v>185.43539516999999</v>
      </c>
      <c r="F424" s="37">
        <f>SUMIFS(СВЦЭМ!$L$34:$L$777,СВЦЭМ!$A$34:$A$777,$A424,СВЦЭМ!$B$34:$B$777,F$401)+'СЕТ СН'!$F$13-'СЕТ СН'!$F$23</f>
        <v>185.79245351999998</v>
      </c>
      <c r="G424" s="37">
        <f>SUMIFS(СВЦЭМ!$L$34:$L$777,СВЦЭМ!$A$34:$A$777,$A424,СВЦЭМ!$B$34:$B$777,G$401)+'СЕТ СН'!$F$13-'СЕТ СН'!$F$23</f>
        <v>172.62916961999997</v>
      </c>
      <c r="H424" s="37">
        <f>SUMIFS(СВЦЭМ!$L$34:$L$777,СВЦЭМ!$A$34:$A$777,$A424,СВЦЭМ!$B$34:$B$777,H$401)+'СЕТ СН'!$F$13-'СЕТ СН'!$F$23</f>
        <v>129.33804783000005</v>
      </c>
      <c r="I424" s="37">
        <f>SUMIFS(СВЦЭМ!$L$34:$L$777,СВЦЭМ!$A$34:$A$777,$A424,СВЦЭМ!$B$34:$B$777,I$401)+'СЕТ СН'!$F$13-'СЕТ СН'!$F$23</f>
        <v>102.73374835000004</v>
      </c>
      <c r="J424" s="37">
        <f>SUMIFS(СВЦЭМ!$L$34:$L$777,СВЦЭМ!$A$34:$A$777,$A424,СВЦЭМ!$B$34:$B$777,J$401)+'СЕТ СН'!$F$13-'СЕТ СН'!$F$23</f>
        <v>83.197911620000013</v>
      </c>
      <c r="K424" s="37">
        <f>SUMIFS(СВЦЭМ!$L$34:$L$777,СВЦЭМ!$A$34:$A$777,$A424,СВЦЭМ!$B$34:$B$777,K$401)+'СЕТ СН'!$F$13-'СЕТ СН'!$F$23</f>
        <v>82.540631129999952</v>
      </c>
      <c r="L424" s="37">
        <f>SUMIFS(СВЦЭМ!$L$34:$L$777,СВЦЭМ!$A$34:$A$777,$A424,СВЦЭМ!$B$34:$B$777,L$401)+'СЕТ СН'!$F$13-'СЕТ СН'!$F$23</f>
        <v>89.241143599999987</v>
      </c>
      <c r="M424" s="37">
        <f>SUMIFS(СВЦЭМ!$L$34:$L$777,СВЦЭМ!$A$34:$A$777,$A424,СВЦЭМ!$B$34:$B$777,M$401)+'СЕТ СН'!$F$13-'СЕТ СН'!$F$23</f>
        <v>103.62156978999997</v>
      </c>
      <c r="N424" s="37">
        <f>SUMIFS(СВЦЭМ!$L$34:$L$777,СВЦЭМ!$A$34:$A$777,$A424,СВЦЭМ!$B$34:$B$777,N$401)+'СЕТ СН'!$F$13-'СЕТ СН'!$F$23</f>
        <v>114.24736743000005</v>
      </c>
      <c r="O424" s="37">
        <f>SUMIFS(СВЦЭМ!$L$34:$L$777,СВЦЭМ!$A$34:$A$777,$A424,СВЦЭМ!$B$34:$B$777,O$401)+'СЕТ СН'!$F$13-'СЕТ СН'!$F$23</f>
        <v>130.73097572999995</v>
      </c>
      <c r="P424" s="37">
        <f>SUMIFS(СВЦЭМ!$L$34:$L$777,СВЦЭМ!$A$34:$A$777,$A424,СВЦЭМ!$B$34:$B$777,P$401)+'СЕТ СН'!$F$13-'СЕТ СН'!$F$23</f>
        <v>126.77414924000004</v>
      </c>
      <c r="Q424" s="37">
        <f>SUMIFS(СВЦЭМ!$L$34:$L$777,СВЦЭМ!$A$34:$A$777,$A424,СВЦЭМ!$B$34:$B$777,Q$401)+'СЕТ СН'!$F$13-'СЕТ СН'!$F$23</f>
        <v>132.11076628000001</v>
      </c>
      <c r="R424" s="37">
        <f>SUMIFS(СВЦЭМ!$L$34:$L$777,СВЦЭМ!$A$34:$A$777,$A424,СВЦЭМ!$B$34:$B$777,R$401)+'СЕТ СН'!$F$13-'СЕТ СН'!$F$23</f>
        <v>128.46747252</v>
      </c>
      <c r="S424" s="37">
        <f>SUMIFS(СВЦЭМ!$L$34:$L$777,СВЦЭМ!$A$34:$A$777,$A424,СВЦЭМ!$B$34:$B$777,S$401)+'СЕТ СН'!$F$13-'СЕТ СН'!$F$23</f>
        <v>116.73858471999995</v>
      </c>
      <c r="T424" s="37">
        <f>SUMIFS(СВЦЭМ!$L$34:$L$777,СВЦЭМ!$A$34:$A$777,$A424,СВЦЭМ!$B$34:$B$777,T$401)+'СЕТ СН'!$F$13-'СЕТ СН'!$F$23</f>
        <v>83.381554120000033</v>
      </c>
      <c r="U424" s="37">
        <f>SUMIFS(СВЦЭМ!$L$34:$L$777,СВЦЭМ!$A$34:$A$777,$A424,СВЦЭМ!$B$34:$B$777,U$401)+'СЕТ СН'!$F$13-'СЕТ СН'!$F$23</f>
        <v>81.799442070000055</v>
      </c>
      <c r="V424" s="37">
        <f>SUMIFS(СВЦЭМ!$L$34:$L$777,СВЦЭМ!$A$34:$A$777,$A424,СВЦЭМ!$B$34:$B$777,V$401)+'СЕТ СН'!$F$13-'СЕТ СН'!$F$23</f>
        <v>96.854155979999973</v>
      </c>
      <c r="W424" s="37">
        <f>SUMIFS(СВЦЭМ!$L$34:$L$777,СВЦЭМ!$A$34:$A$777,$A424,СВЦЭМ!$B$34:$B$777,W$401)+'СЕТ СН'!$F$13-'СЕТ СН'!$F$23</f>
        <v>108.63024415999996</v>
      </c>
      <c r="X424" s="37">
        <f>SUMIFS(СВЦЭМ!$L$34:$L$777,СВЦЭМ!$A$34:$A$777,$A424,СВЦЭМ!$B$34:$B$777,X$401)+'СЕТ СН'!$F$13-'СЕТ СН'!$F$23</f>
        <v>145.30756305</v>
      </c>
      <c r="Y424" s="37">
        <f>SUMIFS(СВЦЭМ!$L$34:$L$777,СВЦЭМ!$A$34:$A$777,$A424,СВЦЭМ!$B$34:$B$777,Y$401)+'СЕТ СН'!$F$13-'СЕТ СН'!$F$23</f>
        <v>154.27448746000005</v>
      </c>
    </row>
    <row r="425" spans="1:25" ht="15.75" x14ac:dyDescent="0.2">
      <c r="A425" s="36">
        <f t="shared" si="11"/>
        <v>42759</v>
      </c>
      <c r="B425" s="37">
        <f>SUMIFS(СВЦЭМ!$L$34:$L$777,СВЦЭМ!$A$34:$A$777,$A425,СВЦЭМ!$B$34:$B$777,B$401)+'СЕТ СН'!$F$13-'СЕТ СН'!$F$23</f>
        <v>148.92802604999997</v>
      </c>
      <c r="C425" s="37">
        <f>SUMIFS(СВЦЭМ!$L$34:$L$777,СВЦЭМ!$A$34:$A$777,$A425,СВЦЭМ!$B$34:$B$777,C$401)+'СЕТ СН'!$F$13-'СЕТ СН'!$F$23</f>
        <v>155.12383049000005</v>
      </c>
      <c r="D425" s="37">
        <f>SUMIFS(СВЦЭМ!$L$34:$L$777,СВЦЭМ!$A$34:$A$777,$A425,СВЦЭМ!$B$34:$B$777,D$401)+'СЕТ СН'!$F$13-'СЕТ СН'!$F$23</f>
        <v>179.17985251000005</v>
      </c>
      <c r="E425" s="37">
        <f>SUMIFS(СВЦЭМ!$L$34:$L$777,СВЦЭМ!$A$34:$A$777,$A425,СВЦЭМ!$B$34:$B$777,E$401)+'СЕТ СН'!$F$13-'СЕТ СН'!$F$23</f>
        <v>186.47212533000004</v>
      </c>
      <c r="F425" s="37">
        <f>SUMIFS(СВЦЭМ!$L$34:$L$777,СВЦЭМ!$A$34:$A$777,$A425,СВЦЭМ!$B$34:$B$777,F$401)+'СЕТ СН'!$F$13-'СЕТ СН'!$F$23</f>
        <v>185.31419185000004</v>
      </c>
      <c r="G425" s="37">
        <f>SUMIFS(СВЦЭМ!$L$34:$L$777,СВЦЭМ!$A$34:$A$777,$A425,СВЦЭМ!$B$34:$B$777,G$401)+'СЕТ СН'!$F$13-'СЕТ СН'!$F$23</f>
        <v>185.47725032000005</v>
      </c>
      <c r="H425" s="37">
        <f>SUMIFS(СВЦЭМ!$L$34:$L$777,СВЦЭМ!$A$34:$A$777,$A425,СВЦЭМ!$B$34:$B$777,H$401)+'СЕТ СН'!$F$13-'СЕТ СН'!$F$23</f>
        <v>154.15922042</v>
      </c>
      <c r="I425" s="37">
        <f>SUMIFS(СВЦЭМ!$L$34:$L$777,СВЦЭМ!$A$34:$A$777,$A425,СВЦЭМ!$B$34:$B$777,I$401)+'СЕТ СН'!$F$13-'СЕТ СН'!$F$23</f>
        <v>136.06477150000001</v>
      </c>
      <c r="J425" s="37">
        <f>SUMIFS(СВЦЭМ!$L$34:$L$777,СВЦЭМ!$A$34:$A$777,$A425,СВЦЭМ!$B$34:$B$777,J$401)+'СЕТ СН'!$F$13-'СЕТ СН'!$F$23</f>
        <v>92.502702450000015</v>
      </c>
      <c r="K425" s="37">
        <f>SUMIFS(СВЦЭМ!$L$34:$L$777,СВЦЭМ!$A$34:$A$777,$A425,СВЦЭМ!$B$34:$B$777,K$401)+'СЕТ СН'!$F$13-'СЕТ СН'!$F$23</f>
        <v>89.187914750000004</v>
      </c>
      <c r="L425" s="37">
        <f>SUMIFS(СВЦЭМ!$L$34:$L$777,СВЦЭМ!$A$34:$A$777,$A425,СВЦЭМ!$B$34:$B$777,L$401)+'СЕТ СН'!$F$13-'СЕТ СН'!$F$23</f>
        <v>88.845639730000016</v>
      </c>
      <c r="M425" s="37">
        <f>SUMIFS(СВЦЭМ!$L$34:$L$777,СВЦЭМ!$A$34:$A$777,$A425,СВЦЭМ!$B$34:$B$777,M$401)+'СЕТ СН'!$F$13-'СЕТ СН'!$F$23</f>
        <v>95.828891429999999</v>
      </c>
      <c r="N425" s="37">
        <f>SUMIFS(СВЦЭМ!$L$34:$L$777,СВЦЭМ!$A$34:$A$777,$A425,СВЦЭМ!$B$34:$B$777,N$401)+'СЕТ СН'!$F$13-'СЕТ СН'!$F$23</f>
        <v>90.023728229999961</v>
      </c>
      <c r="O425" s="37">
        <f>SUMIFS(СВЦЭМ!$L$34:$L$777,СВЦЭМ!$A$34:$A$777,$A425,СВЦЭМ!$B$34:$B$777,O$401)+'СЕТ СН'!$F$13-'СЕТ СН'!$F$23</f>
        <v>121.31604482</v>
      </c>
      <c r="P425" s="37">
        <f>SUMIFS(СВЦЭМ!$L$34:$L$777,СВЦЭМ!$A$34:$A$777,$A425,СВЦЭМ!$B$34:$B$777,P$401)+'СЕТ СН'!$F$13-'СЕТ СН'!$F$23</f>
        <v>133.20820670000001</v>
      </c>
      <c r="Q425" s="37">
        <f>SUMIFS(СВЦЭМ!$L$34:$L$777,СВЦЭМ!$A$34:$A$777,$A425,СВЦЭМ!$B$34:$B$777,Q$401)+'СЕТ СН'!$F$13-'СЕТ СН'!$F$23</f>
        <v>135.51062324999998</v>
      </c>
      <c r="R425" s="37">
        <f>SUMIFS(СВЦЭМ!$L$34:$L$777,СВЦЭМ!$A$34:$A$777,$A425,СВЦЭМ!$B$34:$B$777,R$401)+'СЕТ СН'!$F$13-'СЕТ СН'!$F$23</f>
        <v>133.92276389000006</v>
      </c>
      <c r="S425" s="37">
        <f>SUMIFS(СВЦЭМ!$L$34:$L$777,СВЦЭМ!$A$34:$A$777,$A425,СВЦЭМ!$B$34:$B$777,S$401)+'СЕТ СН'!$F$13-'СЕТ СН'!$F$23</f>
        <v>112.16527636000001</v>
      </c>
      <c r="T425" s="37">
        <f>SUMIFS(СВЦЭМ!$L$34:$L$777,СВЦЭМ!$A$34:$A$777,$A425,СВЦЭМ!$B$34:$B$777,T$401)+'СЕТ СН'!$F$13-'СЕТ СН'!$F$23</f>
        <v>82.540447620000009</v>
      </c>
      <c r="U425" s="37">
        <f>SUMIFS(СВЦЭМ!$L$34:$L$777,СВЦЭМ!$A$34:$A$777,$A425,СВЦЭМ!$B$34:$B$777,U$401)+'СЕТ СН'!$F$13-'СЕТ СН'!$F$23</f>
        <v>81.812573670000006</v>
      </c>
      <c r="V425" s="37">
        <f>SUMIFS(СВЦЭМ!$L$34:$L$777,СВЦЭМ!$A$34:$A$777,$A425,СВЦЭМ!$B$34:$B$777,V$401)+'СЕТ СН'!$F$13-'СЕТ СН'!$F$23</f>
        <v>97.045899060000011</v>
      </c>
      <c r="W425" s="37">
        <f>SUMIFS(СВЦЭМ!$L$34:$L$777,СВЦЭМ!$A$34:$A$777,$A425,СВЦЭМ!$B$34:$B$777,W$401)+'СЕТ СН'!$F$13-'СЕТ СН'!$F$23</f>
        <v>100.08852523999997</v>
      </c>
      <c r="X425" s="37">
        <f>SUMIFS(СВЦЭМ!$L$34:$L$777,СВЦЭМ!$A$34:$A$777,$A425,СВЦЭМ!$B$34:$B$777,X$401)+'СЕТ СН'!$F$13-'СЕТ СН'!$F$23</f>
        <v>115.40065284000002</v>
      </c>
      <c r="Y425" s="37">
        <f>SUMIFS(СВЦЭМ!$L$34:$L$777,СВЦЭМ!$A$34:$A$777,$A425,СВЦЭМ!$B$34:$B$777,Y$401)+'СЕТ СН'!$F$13-'СЕТ СН'!$F$23</f>
        <v>150.95465979000005</v>
      </c>
    </row>
    <row r="426" spans="1:25" ht="15.75" x14ac:dyDescent="0.2">
      <c r="A426" s="36">
        <f t="shared" si="11"/>
        <v>42760</v>
      </c>
      <c r="B426" s="37">
        <f>SUMIFS(СВЦЭМ!$L$34:$L$777,СВЦЭМ!$A$34:$A$777,$A426,СВЦЭМ!$B$34:$B$777,B$401)+'СЕТ СН'!$F$13-'СЕТ СН'!$F$23</f>
        <v>162.67749136999998</v>
      </c>
      <c r="C426" s="37">
        <f>SUMIFS(СВЦЭМ!$L$34:$L$777,СВЦЭМ!$A$34:$A$777,$A426,СВЦЭМ!$B$34:$B$777,C$401)+'СЕТ СН'!$F$13-'СЕТ СН'!$F$23</f>
        <v>177.59151927000005</v>
      </c>
      <c r="D426" s="37">
        <f>SUMIFS(СВЦЭМ!$L$34:$L$777,СВЦЭМ!$A$34:$A$777,$A426,СВЦЭМ!$B$34:$B$777,D$401)+'СЕТ СН'!$F$13-'СЕТ СН'!$F$23</f>
        <v>193.19646848000002</v>
      </c>
      <c r="E426" s="37">
        <f>SUMIFS(СВЦЭМ!$L$34:$L$777,СВЦЭМ!$A$34:$A$777,$A426,СВЦЭМ!$B$34:$B$777,E$401)+'СЕТ СН'!$F$13-'СЕТ СН'!$F$23</f>
        <v>199.30607096999995</v>
      </c>
      <c r="F426" s="37">
        <f>SUMIFS(СВЦЭМ!$L$34:$L$777,СВЦЭМ!$A$34:$A$777,$A426,СВЦЭМ!$B$34:$B$777,F$401)+'СЕТ СН'!$F$13-'СЕТ СН'!$F$23</f>
        <v>198.78667961999997</v>
      </c>
      <c r="G426" s="37">
        <f>SUMIFS(СВЦЭМ!$L$34:$L$777,СВЦЭМ!$A$34:$A$777,$A426,СВЦЭМ!$B$34:$B$777,G$401)+'СЕТ СН'!$F$13-'СЕТ СН'!$F$23</f>
        <v>197.38645158999998</v>
      </c>
      <c r="H426" s="37">
        <f>SUMIFS(СВЦЭМ!$L$34:$L$777,СВЦЭМ!$A$34:$A$777,$A426,СВЦЭМ!$B$34:$B$777,H$401)+'СЕТ СН'!$F$13-'СЕТ СН'!$F$23</f>
        <v>160.37265396999999</v>
      </c>
      <c r="I426" s="37">
        <f>SUMIFS(СВЦЭМ!$L$34:$L$777,СВЦЭМ!$A$34:$A$777,$A426,СВЦЭМ!$B$34:$B$777,I$401)+'СЕТ СН'!$F$13-'СЕТ СН'!$F$23</f>
        <v>125.44797059999996</v>
      </c>
      <c r="J426" s="37">
        <f>SUMIFS(СВЦЭМ!$L$34:$L$777,СВЦЭМ!$A$34:$A$777,$A426,СВЦЭМ!$B$34:$B$777,J$401)+'СЕТ СН'!$F$13-'СЕТ СН'!$F$23</f>
        <v>93.742299210000056</v>
      </c>
      <c r="K426" s="37">
        <f>SUMIFS(СВЦЭМ!$L$34:$L$777,СВЦЭМ!$A$34:$A$777,$A426,СВЦЭМ!$B$34:$B$777,K$401)+'СЕТ СН'!$F$13-'СЕТ СН'!$F$23</f>
        <v>96.761212620000038</v>
      </c>
      <c r="L426" s="37">
        <f>SUMIFS(СВЦЭМ!$L$34:$L$777,СВЦЭМ!$A$34:$A$777,$A426,СВЦЭМ!$B$34:$B$777,L$401)+'СЕТ СН'!$F$13-'СЕТ СН'!$F$23</f>
        <v>94.01516158000004</v>
      </c>
      <c r="M426" s="37">
        <f>SUMIFS(СВЦЭМ!$L$34:$L$777,СВЦЭМ!$A$34:$A$777,$A426,СВЦЭМ!$B$34:$B$777,M$401)+'СЕТ СН'!$F$13-'СЕТ СН'!$F$23</f>
        <v>88.92612029999998</v>
      </c>
      <c r="N426" s="37">
        <f>SUMIFS(СВЦЭМ!$L$34:$L$777,СВЦЭМ!$A$34:$A$777,$A426,СВЦЭМ!$B$34:$B$777,N$401)+'СЕТ СН'!$F$13-'СЕТ СН'!$F$23</f>
        <v>98.413331589999984</v>
      </c>
      <c r="O426" s="37">
        <f>SUMIFS(СВЦЭМ!$L$34:$L$777,СВЦЭМ!$A$34:$A$777,$A426,СВЦЭМ!$B$34:$B$777,O$401)+'СЕТ СН'!$F$13-'СЕТ СН'!$F$23</f>
        <v>93.684238309999955</v>
      </c>
      <c r="P426" s="37">
        <f>SUMIFS(СВЦЭМ!$L$34:$L$777,СВЦЭМ!$A$34:$A$777,$A426,СВЦЭМ!$B$34:$B$777,P$401)+'СЕТ СН'!$F$13-'СЕТ СН'!$F$23</f>
        <v>103.77651208999998</v>
      </c>
      <c r="Q426" s="37">
        <f>SUMIFS(СВЦЭМ!$L$34:$L$777,СВЦЭМ!$A$34:$A$777,$A426,СВЦЭМ!$B$34:$B$777,Q$401)+'СЕТ СН'!$F$13-'СЕТ СН'!$F$23</f>
        <v>110.29207868000003</v>
      </c>
      <c r="R426" s="37">
        <f>SUMIFS(СВЦЭМ!$L$34:$L$777,СВЦЭМ!$A$34:$A$777,$A426,СВЦЭМ!$B$34:$B$777,R$401)+'СЕТ СН'!$F$13-'СЕТ СН'!$F$23</f>
        <v>110.08366306999994</v>
      </c>
      <c r="S426" s="37">
        <f>SUMIFS(СВЦЭМ!$L$34:$L$777,СВЦЭМ!$A$34:$A$777,$A426,СВЦЭМ!$B$34:$B$777,S$401)+'СЕТ СН'!$F$13-'СЕТ СН'!$F$23</f>
        <v>100.73558925999998</v>
      </c>
      <c r="T426" s="37">
        <f>SUMIFS(СВЦЭМ!$L$34:$L$777,СВЦЭМ!$A$34:$A$777,$A426,СВЦЭМ!$B$34:$B$777,T$401)+'СЕТ СН'!$F$13-'СЕТ СН'!$F$23</f>
        <v>95.253684239999984</v>
      </c>
      <c r="U426" s="37">
        <f>SUMIFS(СВЦЭМ!$L$34:$L$777,СВЦЭМ!$A$34:$A$777,$A426,СВЦЭМ!$B$34:$B$777,U$401)+'СЕТ СН'!$F$13-'СЕТ СН'!$F$23</f>
        <v>94.926606460000016</v>
      </c>
      <c r="V426" s="37">
        <f>SUMIFS(СВЦЭМ!$L$34:$L$777,СВЦЭМ!$A$34:$A$777,$A426,СВЦЭМ!$B$34:$B$777,V$401)+'СЕТ СН'!$F$13-'СЕТ СН'!$F$23</f>
        <v>98.951801240000009</v>
      </c>
      <c r="W426" s="37">
        <f>SUMIFS(СВЦЭМ!$L$34:$L$777,СВЦЭМ!$A$34:$A$777,$A426,СВЦЭМ!$B$34:$B$777,W$401)+'СЕТ СН'!$F$13-'СЕТ СН'!$F$23</f>
        <v>109.85604767999996</v>
      </c>
      <c r="X426" s="37">
        <f>SUMIFS(СВЦЭМ!$L$34:$L$777,СВЦЭМ!$A$34:$A$777,$A426,СВЦЭМ!$B$34:$B$777,X$401)+'СЕТ СН'!$F$13-'СЕТ СН'!$F$23</f>
        <v>126.99174292999999</v>
      </c>
      <c r="Y426" s="37">
        <f>SUMIFS(СВЦЭМ!$L$34:$L$777,СВЦЭМ!$A$34:$A$777,$A426,СВЦЭМ!$B$34:$B$777,Y$401)+'СЕТ СН'!$F$13-'СЕТ СН'!$F$23</f>
        <v>149.01137860999995</v>
      </c>
    </row>
    <row r="427" spans="1:25" ht="15.75" x14ac:dyDescent="0.2">
      <c r="A427" s="36">
        <f t="shared" si="11"/>
        <v>42761</v>
      </c>
      <c r="B427" s="37">
        <f>SUMIFS(СВЦЭМ!$L$34:$L$777,СВЦЭМ!$A$34:$A$777,$A427,СВЦЭМ!$B$34:$B$777,B$401)+'СЕТ СН'!$F$13-'СЕТ СН'!$F$23</f>
        <v>174.09985123000001</v>
      </c>
      <c r="C427" s="37">
        <f>SUMIFS(СВЦЭМ!$L$34:$L$777,СВЦЭМ!$A$34:$A$777,$A427,СВЦЭМ!$B$34:$B$777,C$401)+'СЕТ СН'!$F$13-'СЕТ СН'!$F$23</f>
        <v>200.79114047999997</v>
      </c>
      <c r="D427" s="37">
        <f>SUMIFS(СВЦЭМ!$L$34:$L$777,СВЦЭМ!$A$34:$A$777,$A427,СВЦЭМ!$B$34:$B$777,D$401)+'СЕТ СН'!$F$13-'СЕТ СН'!$F$23</f>
        <v>220.09271669999998</v>
      </c>
      <c r="E427" s="37">
        <f>SUMIFS(СВЦЭМ!$L$34:$L$777,СВЦЭМ!$A$34:$A$777,$A427,СВЦЭМ!$B$34:$B$777,E$401)+'СЕТ СН'!$F$13-'СЕТ СН'!$F$23</f>
        <v>230.42803436999998</v>
      </c>
      <c r="F427" s="37">
        <f>SUMIFS(СВЦЭМ!$L$34:$L$777,СВЦЭМ!$A$34:$A$777,$A427,СВЦЭМ!$B$34:$B$777,F$401)+'СЕТ СН'!$F$13-'СЕТ СН'!$F$23</f>
        <v>227.04818698999998</v>
      </c>
      <c r="G427" s="37">
        <f>SUMIFS(СВЦЭМ!$L$34:$L$777,СВЦЭМ!$A$34:$A$777,$A427,СВЦЭМ!$B$34:$B$777,G$401)+'СЕТ СН'!$F$13-'СЕТ СН'!$F$23</f>
        <v>212.50125048999996</v>
      </c>
      <c r="H427" s="37">
        <f>SUMIFS(СВЦЭМ!$L$34:$L$777,СВЦЭМ!$A$34:$A$777,$A427,СВЦЭМ!$B$34:$B$777,H$401)+'СЕТ СН'!$F$13-'СЕТ СН'!$F$23</f>
        <v>173.25238856999999</v>
      </c>
      <c r="I427" s="37">
        <f>SUMIFS(СВЦЭМ!$L$34:$L$777,СВЦЭМ!$A$34:$A$777,$A427,СВЦЭМ!$B$34:$B$777,I$401)+'СЕТ СН'!$F$13-'СЕТ СН'!$F$23</f>
        <v>130.19590066000001</v>
      </c>
      <c r="J427" s="37">
        <f>SUMIFS(СВЦЭМ!$L$34:$L$777,СВЦЭМ!$A$34:$A$777,$A427,СВЦЭМ!$B$34:$B$777,J$401)+'СЕТ СН'!$F$13-'СЕТ СН'!$F$23</f>
        <v>102.71671815000002</v>
      </c>
      <c r="K427" s="37">
        <f>SUMIFS(СВЦЭМ!$L$34:$L$777,СВЦЭМ!$A$34:$A$777,$A427,СВЦЭМ!$B$34:$B$777,K$401)+'СЕТ СН'!$F$13-'СЕТ СН'!$F$23</f>
        <v>85.621787260000019</v>
      </c>
      <c r="L427" s="37">
        <f>SUMIFS(СВЦЭМ!$L$34:$L$777,СВЦЭМ!$A$34:$A$777,$A427,СВЦЭМ!$B$34:$B$777,L$401)+'СЕТ СН'!$F$13-'СЕТ СН'!$F$23</f>
        <v>77.981063130000052</v>
      </c>
      <c r="M427" s="37">
        <f>SUMIFS(СВЦЭМ!$L$34:$L$777,СВЦЭМ!$A$34:$A$777,$A427,СВЦЭМ!$B$34:$B$777,M$401)+'СЕТ СН'!$F$13-'СЕТ СН'!$F$23</f>
        <v>94.650031809999973</v>
      </c>
      <c r="N427" s="37">
        <f>SUMIFS(СВЦЭМ!$L$34:$L$777,СВЦЭМ!$A$34:$A$777,$A427,СВЦЭМ!$B$34:$B$777,N$401)+'СЕТ СН'!$F$13-'СЕТ СН'!$F$23</f>
        <v>104.19694994999998</v>
      </c>
      <c r="O427" s="37">
        <f>SUMIFS(СВЦЭМ!$L$34:$L$777,СВЦЭМ!$A$34:$A$777,$A427,СВЦЭМ!$B$34:$B$777,O$401)+'СЕТ СН'!$F$13-'СЕТ СН'!$F$23</f>
        <v>135.72109862000002</v>
      </c>
      <c r="P427" s="37">
        <f>SUMIFS(СВЦЭМ!$L$34:$L$777,СВЦЭМ!$A$34:$A$777,$A427,СВЦЭМ!$B$34:$B$777,P$401)+'СЕТ СН'!$F$13-'СЕТ СН'!$F$23</f>
        <v>138.92396692</v>
      </c>
      <c r="Q427" s="37">
        <f>SUMIFS(СВЦЭМ!$L$34:$L$777,СВЦЭМ!$A$34:$A$777,$A427,СВЦЭМ!$B$34:$B$777,Q$401)+'СЕТ СН'!$F$13-'СЕТ СН'!$F$23</f>
        <v>143.11218630999997</v>
      </c>
      <c r="R427" s="37">
        <f>SUMIFS(СВЦЭМ!$L$34:$L$777,СВЦЭМ!$A$34:$A$777,$A427,СВЦЭМ!$B$34:$B$777,R$401)+'СЕТ СН'!$F$13-'СЕТ СН'!$F$23</f>
        <v>145.79868853000005</v>
      </c>
      <c r="S427" s="37">
        <f>SUMIFS(СВЦЭМ!$L$34:$L$777,СВЦЭМ!$A$34:$A$777,$A427,СВЦЭМ!$B$34:$B$777,S$401)+'СЕТ СН'!$F$13-'СЕТ СН'!$F$23</f>
        <v>118.95794386</v>
      </c>
      <c r="T427" s="37">
        <f>SUMIFS(СВЦЭМ!$L$34:$L$777,СВЦЭМ!$A$34:$A$777,$A427,СВЦЭМ!$B$34:$B$777,T$401)+'СЕТ СН'!$F$13-'СЕТ СН'!$F$23</f>
        <v>80.900565140000026</v>
      </c>
      <c r="U427" s="37">
        <f>SUMIFS(СВЦЭМ!$L$34:$L$777,СВЦЭМ!$A$34:$A$777,$A427,СВЦЭМ!$B$34:$B$777,U$401)+'СЕТ СН'!$F$13-'СЕТ СН'!$F$23</f>
        <v>73.817756150000037</v>
      </c>
      <c r="V427" s="37">
        <f>SUMIFS(СВЦЭМ!$L$34:$L$777,СВЦЭМ!$A$34:$A$777,$A427,СВЦЭМ!$B$34:$B$777,V$401)+'СЕТ СН'!$F$13-'СЕТ СН'!$F$23</f>
        <v>85.220753879999961</v>
      </c>
      <c r="W427" s="37">
        <f>SUMIFS(СВЦЭМ!$L$34:$L$777,СВЦЭМ!$A$34:$A$777,$A427,СВЦЭМ!$B$34:$B$777,W$401)+'СЕТ СН'!$F$13-'СЕТ СН'!$F$23</f>
        <v>99.720542460000047</v>
      </c>
      <c r="X427" s="37">
        <f>SUMIFS(СВЦЭМ!$L$34:$L$777,СВЦЭМ!$A$34:$A$777,$A427,СВЦЭМ!$B$34:$B$777,X$401)+'СЕТ СН'!$F$13-'СЕТ СН'!$F$23</f>
        <v>122.96030413999995</v>
      </c>
      <c r="Y427" s="37">
        <f>SUMIFS(СВЦЭМ!$L$34:$L$777,СВЦЭМ!$A$34:$A$777,$A427,СВЦЭМ!$B$34:$B$777,Y$401)+'СЕТ СН'!$F$13-'СЕТ СН'!$F$23</f>
        <v>148.89822744000003</v>
      </c>
    </row>
    <row r="428" spans="1:25" ht="15.75" x14ac:dyDescent="0.2">
      <c r="A428" s="36">
        <f t="shared" si="11"/>
        <v>42762</v>
      </c>
      <c r="B428" s="37">
        <f>SUMIFS(СВЦЭМ!$L$34:$L$777,СВЦЭМ!$A$34:$A$777,$A428,СВЦЭМ!$B$34:$B$777,B$401)+'СЕТ СН'!$F$13-'СЕТ СН'!$F$23</f>
        <v>136.21747951999998</v>
      </c>
      <c r="C428" s="37">
        <f>SUMIFS(СВЦЭМ!$L$34:$L$777,СВЦЭМ!$A$34:$A$777,$A428,СВЦЭМ!$B$34:$B$777,C$401)+'СЕТ СН'!$F$13-'СЕТ СН'!$F$23</f>
        <v>162.00885369000002</v>
      </c>
      <c r="D428" s="37">
        <f>SUMIFS(СВЦЭМ!$L$34:$L$777,СВЦЭМ!$A$34:$A$777,$A428,СВЦЭМ!$B$34:$B$777,D$401)+'СЕТ СН'!$F$13-'СЕТ СН'!$F$23</f>
        <v>177.14319152999997</v>
      </c>
      <c r="E428" s="37">
        <f>SUMIFS(СВЦЭМ!$L$34:$L$777,СВЦЭМ!$A$34:$A$777,$A428,СВЦЭМ!$B$34:$B$777,E$401)+'СЕТ СН'!$F$13-'СЕТ СН'!$F$23</f>
        <v>201.44133611999996</v>
      </c>
      <c r="F428" s="37">
        <f>SUMIFS(СВЦЭМ!$L$34:$L$777,СВЦЭМ!$A$34:$A$777,$A428,СВЦЭМ!$B$34:$B$777,F$401)+'СЕТ СН'!$F$13-'СЕТ СН'!$F$23</f>
        <v>210.51552014000004</v>
      </c>
      <c r="G428" s="37">
        <f>SUMIFS(СВЦЭМ!$L$34:$L$777,СВЦЭМ!$A$34:$A$777,$A428,СВЦЭМ!$B$34:$B$777,G$401)+'СЕТ СН'!$F$13-'СЕТ СН'!$F$23</f>
        <v>209.95331080000005</v>
      </c>
      <c r="H428" s="37">
        <f>SUMIFS(СВЦЭМ!$L$34:$L$777,СВЦЭМ!$A$34:$A$777,$A428,СВЦЭМ!$B$34:$B$777,H$401)+'СЕТ СН'!$F$13-'СЕТ СН'!$F$23</f>
        <v>181.84742899000003</v>
      </c>
      <c r="I428" s="37">
        <f>SUMIFS(СВЦЭМ!$L$34:$L$777,СВЦЭМ!$A$34:$A$777,$A428,СВЦЭМ!$B$34:$B$777,I$401)+'СЕТ СН'!$F$13-'СЕТ СН'!$F$23</f>
        <v>142.57289880999997</v>
      </c>
      <c r="J428" s="37">
        <f>SUMIFS(СВЦЭМ!$L$34:$L$777,СВЦЭМ!$A$34:$A$777,$A428,СВЦЭМ!$B$34:$B$777,J$401)+'СЕТ СН'!$F$13-'СЕТ СН'!$F$23</f>
        <v>116.80102720000002</v>
      </c>
      <c r="K428" s="37">
        <f>SUMIFS(СВЦЭМ!$L$34:$L$777,СВЦЭМ!$A$34:$A$777,$A428,СВЦЭМ!$B$34:$B$777,K$401)+'СЕТ СН'!$F$13-'СЕТ СН'!$F$23</f>
        <v>102.66299256000002</v>
      </c>
      <c r="L428" s="37">
        <f>SUMIFS(СВЦЭМ!$L$34:$L$777,СВЦЭМ!$A$34:$A$777,$A428,СВЦЭМ!$B$34:$B$777,L$401)+'СЕТ СН'!$F$13-'СЕТ СН'!$F$23</f>
        <v>96.447912180000003</v>
      </c>
      <c r="M428" s="37">
        <f>SUMIFS(СВЦЭМ!$L$34:$L$777,СВЦЭМ!$A$34:$A$777,$A428,СВЦЭМ!$B$34:$B$777,M$401)+'СЕТ СН'!$F$13-'СЕТ СН'!$F$23</f>
        <v>104.53798533999998</v>
      </c>
      <c r="N428" s="37">
        <f>SUMIFS(СВЦЭМ!$L$34:$L$777,СВЦЭМ!$A$34:$A$777,$A428,СВЦЭМ!$B$34:$B$777,N$401)+'СЕТ СН'!$F$13-'СЕТ СН'!$F$23</f>
        <v>122.79237271</v>
      </c>
      <c r="O428" s="37">
        <f>SUMIFS(СВЦЭМ!$L$34:$L$777,СВЦЭМ!$A$34:$A$777,$A428,СВЦЭМ!$B$34:$B$777,O$401)+'СЕТ СН'!$F$13-'СЕТ СН'!$F$23</f>
        <v>133.95813164000003</v>
      </c>
      <c r="P428" s="37">
        <f>SUMIFS(СВЦЭМ!$L$34:$L$777,СВЦЭМ!$A$34:$A$777,$A428,СВЦЭМ!$B$34:$B$777,P$401)+'СЕТ СН'!$F$13-'СЕТ СН'!$F$23</f>
        <v>140.04073704999996</v>
      </c>
      <c r="Q428" s="37">
        <f>SUMIFS(СВЦЭМ!$L$34:$L$777,СВЦЭМ!$A$34:$A$777,$A428,СВЦЭМ!$B$34:$B$777,Q$401)+'СЕТ СН'!$F$13-'СЕТ СН'!$F$23</f>
        <v>146.0282201</v>
      </c>
      <c r="R428" s="37">
        <f>SUMIFS(СВЦЭМ!$L$34:$L$777,СВЦЭМ!$A$34:$A$777,$A428,СВЦЭМ!$B$34:$B$777,R$401)+'СЕТ СН'!$F$13-'СЕТ СН'!$F$23</f>
        <v>143.87811729999999</v>
      </c>
      <c r="S428" s="37">
        <f>SUMIFS(СВЦЭМ!$L$34:$L$777,СВЦЭМ!$A$34:$A$777,$A428,СВЦЭМ!$B$34:$B$777,S$401)+'СЕТ СН'!$F$13-'СЕТ СН'!$F$23</f>
        <v>133.34782726000003</v>
      </c>
      <c r="T428" s="37">
        <f>SUMIFS(СВЦЭМ!$L$34:$L$777,СВЦЭМ!$A$34:$A$777,$A428,СВЦЭМ!$B$34:$B$777,T$401)+'СЕТ СН'!$F$13-'СЕТ СН'!$F$23</f>
        <v>98.262056099999995</v>
      </c>
      <c r="U428" s="37">
        <f>SUMIFS(СВЦЭМ!$L$34:$L$777,СВЦЭМ!$A$34:$A$777,$A428,СВЦЭМ!$B$34:$B$777,U$401)+'СЕТ СН'!$F$13-'СЕТ СН'!$F$23</f>
        <v>88.38326933999997</v>
      </c>
      <c r="V428" s="37">
        <f>SUMIFS(СВЦЭМ!$L$34:$L$777,СВЦЭМ!$A$34:$A$777,$A428,СВЦЭМ!$B$34:$B$777,V$401)+'СЕТ СН'!$F$13-'СЕТ СН'!$F$23</f>
        <v>101.56398042000001</v>
      </c>
      <c r="W428" s="37">
        <f>SUMIFS(СВЦЭМ!$L$34:$L$777,СВЦЭМ!$A$34:$A$777,$A428,СВЦЭМ!$B$34:$B$777,W$401)+'СЕТ СН'!$F$13-'СЕТ СН'!$F$23</f>
        <v>111.89426760000003</v>
      </c>
      <c r="X428" s="37">
        <f>SUMIFS(СВЦЭМ!$L$34:$L$777,СВЦЭМ!$A$34:$A$777,$A428,СВЦЭМ!$B$34:$B$777,X$401)+'СЕТ СН'!$F$13-'СЕТ СН'!$F$23</f>
        <v>127.27823172000001</v>
      </c>
      <c r="Y428" s="37">
        <f>SUMIFS(СВЦЭМ!$L$34:$L$777,СВЦЭМ!$A$34:$A$777,$A428,СВЦЭМ!$B$34:$B$777,Y$401)+'СЕТ СН'!$F$13-'СЕТ СН'!$F$23</f>
        <v>155.37902402999998</v>
      </c>
    </row>
    <row r="429" spans="1:25" ht="15.75" x14ac:dyDescent="0.2">
      <c r="A429" s="36">
        <f t="shared" si="11"/>
        <v>42763</v>
      </c>
      <c r="B429" s="37">
        <f>SUMIFS(СВЦЭМ!$L$34:$L$777,СВЦЭМ!$A$34:$A$777,$A429,СВЦЭМ!$B$34:$B$777,B$401)+'СЕТ СН'!$F$13-'СЕТ СН'!$F$23</f>
        <v>129.33248057000003</v>
      </c>
      <c r="C429" s="37">
        <f>SUMIFS(СВЦЭМ!$L$34:$L$777,СВЦЭМ!$A$34:$A$777,$A429,СВЦЭМ!$B$34:$B$777,C$401)+'СЕТ СН'!$F$13-'СЕТ СН'!$F$23</f>
        <v>149.59528087000001</v>
      </c>
      <c r="D429" s="37">
        <f>SUMIFS(СВЦЭМ!$L$34:$L$777,СВЦЭМ!$A$34:$A$777,$A429,СВЦЭМ!$B$34:$B$777,D$401)+'СЕТ СН'!$F$13-'СЕТ СН'!$F$23</f>
        <v>165.76458136999997</v>
      </c>
      <c r="E429" s="37">
        <f>SUMIFS(СВЦЭМ!$L$34:$L$777,СВЦЭМ!$A$34:$A$777,$A429,СВЦЭМ!$B$34:$B$777,E$401)+'СЕТ СН'!$F$13-'СЕТ СН'!$F$23</f>
        <v>176.90367709999998</v>
      </c>
      <c r="F429" s="37">
        <f>SUMIFS(СВЦЭМ!$L$34:$L$777,СВЦЭМ!$A$34:$A$777,$A429,СВЦЭМ!$B$34:$B$777,F$401)+'СЕТ СН'!$F$13-'СЕТ СН'!$F$23</f>
        <v>176.26339547999999</v>
      </c>
      <c r="G429" s="37">
        <f>SUMIFS(СВЦЭМ!$L$34:$L$777,СВЦЭМ!$A$34:$A$777,$A429,СВЦЭМ!$B$34:$B$777,G$401)+'СЕТ СН'!$F$13-'СЕТ СН'!$F$23</f>
        <v>170.08198636999998</v>
      </c>
      <c r="H429" s="37">
        <f>SUMIFS(СВЦЭМ!$L$34:$L$777,СВЦЭМ!$A$34:$A$777,$A429,СВЦЭМ!$B$34:$B$777,H$401)+'СЕТ СН'!$F$13-'СЕТ СН'!$F$23</f>
        <v>154.57870291999996</v>
      </c>
      <c r="I429" s="37">
        <f>SUMIFS(СВЦЭМ!$L$34:$L$777,СВЦЭМ!$A$34:$A$777,$A429,СВЦЭМ!$B$34:$B$777,I$401)+'СЕТ СН'!$F$13-'СЕТ СН'!$F$23</f>
        <v>139.52555262999999</v>
      </c>
      <c r="J429" s="37">
        <f>SUMIFS(СВЦЭМ!$L$34:$L$777,СВЦЭМ!$A$34:$A$777,$A429,СВЦЭМ!$B$34:$B$777,J$401)+'СЕТ СН'!$F$13-'СЕТ СН'!$F$23</f>
        <v>122.87413179999999</v>
      </c>
      <c r="K429" s="37">
        <f>SUMIFS(СВЦЭМ!$L$34:$L$777,СВЦЭМ!$A$34:$A$777,$A429,СВЦЭМ!$B$34:$B$777,K$401)+'СЕТ СН'!$F$13-'СЕТ СН'!$F$23</f>
        <v>102.07741767000005</v>
      </c>
      <c r="L429" s="37">
        <f>SUMIFS(СВЦЭМ!$L$34:$L$777,СВЦЭМ!$A$34:$A$777,$A429,СВЦЭМ!$B$34:$B$777,L$401)+'СЕТ СН'!$F$13-'СЕТ СН'!$F$23</f>
        <v>84.639812580000012</v>
      </c>
      <c r="M429" s="37">
        <f>SUMIFS(СВЦЭМ!$L$34:$L$777,СВЦЭМ!$A$34:$A$777,$A429,СВЦЭМ!$B$34:$B$777,M$401)+'СЕТ СН'!$F$13-'СЕТ СН'!$F$23</f>
        <v>86.43136284000002</v>
      </c>
      <c r="N429" s="37">
        <f>SUMIFS(СВЦЭМ!$L$34:$L$777,СВЦЭМ!$A$34:$A$777,$A429,СВЦЭМ!$B$34:$B$777,N$401)+'СЕТ СН'!$F$13-'СЕТ СН'!$F$23</f>
        <v>98.62080198000001</v>
      </c>
      <c r="O429" s="37">
        <f>SUMIFS(СВЦЭМ!$L$34:$L$777,СВЦЭМ!$A$34:$A$777,$A429,СВЦЭМ!$B$34:$B$777,O$401)+'СЕТ СН'!$F$13-'СЕТ СН'!$F$23</f>
        <v>108.99461977999999</v>
      </c>
      <c r="P429" s="37">
        <f>SUMIFS(СВЦЭМ!$L$34:$L$777,СВЦЭМ!$A$34:$A$777,$A429,СВЦЭМ!$B$34:$B$777,P$401)+'СЕТ СН'!$F$13-'СЕТ СН'!$F$23</f>
        <v>116.25408833999995</v>
      </c>
      <c r="Q429" s="37">
        <f>SUMIFS(СВЦЭМ!$L$34:$L$777,СВЦЭМ!$A$34:$A$777,$A429,СВЦЭМ!$B$34:$B$777,Q$401)+'СЕТ СН'!$F$13-'СЕТ СН'!$F$23</f>
        <v>121.00726988999998</v>
      </c>
      <c r="R429" s="37">
        <f>SUMIFS(СВЦЭМ!$L$34:$L$777,СВЦЭМ!$A$34:$A$777,$A429,СВЦЭМ!$B$34:$B$777,R$401)+'СЕТ СН'!$F$13-'СЕТ СН'!$F$23</f>
        <v>121.83553083000004</v>
      </c>
      <c r="S429" s="37">
        <f>SUMIFS(СВЦЭМ!$L$34:$L$777,СВЦЭМ!$A$34:$A$777,$A429,СВЦЭМ!$B$34:$B$777,S$401)+'СЕТ СН'!$F$13-'СЕТ СН'!$F$23</f>
        <v>104.95383615000003</v>
      </c>
      <c r="T429" s="37">
        <f>SUMIFS(СВЦЭМ!$L$34:$L$777,СВЦЭМ!$A$34:$A$777,$A429,СВЦЭМ!$B$34:$B$777,T$401)+'СЕТ СН'!$F$13-'СЕТ СН'!$F$23</f>
        <v>80.51581385999998</v>
      </c>
      <c r="U429" s="37">
        <f>SUMIFS(СВЦЭМ!$L$34:$L$777,СВЦЭМ!$A$34:$A$777,$A429,СВЦЭМ!$B$34:$B$777,U$401)+'СЕТ СН'!$F$13-'СЕТ СН'!$F$23</f>
        <v>73.518232109999985</v>
      </c>
      <c r="V429" s="37">
        <f>SUMIFS(СВЦЭМ!$L$34:$L$777,СВЦЭМ!$A$34:$A$777,$A429,СВЦЭМ!$B$34:$B$777,V$401)+'СЕТ СН'!$F$13-'СЕТ СН'!$F$23</f>
        <v>78.273680730000024</v>
      </c>
      <c r="W429" s="37">
        <f>SUMIFS(СВЦЭМ!$L$34:$L$777,СВЦЭМ!$A$34:$A$777,$A429,СВЦЭМ!$B$34:$B$777,W$401)+'СЕТ СН'!$F$13-'СЕТ СН'!$F$23</f>
        <v>88.851335479999989</v>
      </c>
      <c r="X429" s="37">
        <f>SUMIFS(СВЦЭМ!$L$34:$L$777,СВЦЭМ!$A$34:$A$777,$A429,СВЦЭМ!$B$34:$B$777,X$401)+'СЕТ СН'!$F$13-'СЕТ СН'!$F$23</f>
        <v>109.03851717999999</v>
      </c>
      <c r="Y429" s="37">
        <f>SUMIFS(СВЦЭМ!$L$34:$L$777,СВЦЭМ!$A$34:$A$777,$A429,СВЦЭМ!$B$34:$B$777,Y$401)+'СЕТ СН'!$F$13-'СЕТ СН'!$F$23</f>
        <v>139.26054045000001</v>
      </c>
    </row>
    <row r="430" spans="1:25" ht="15.75" x14ac:dyDescent="0.2">
      <c r="A430" s="36">
        <f t="shared" si="11"/>
        <v>42764</v>
      </c>
      <c r="B430" s="37">
        <f>SUMIFS(СВЦЭМ!$L$34:$L$777,СВЦЭМ!$A$34:$A$777,$A430,СВЦЭМ!$B$34:$B$777,B$401)+'СЕТ СН'!$F$13-'СЕТ СН'!$F$23</f>
        <v>170.23311258000001</v>
      </c>
      <c r="C430" s="37">
        <f>SUMIFS(СВЦЭМ!$L$34:$L$777,СВЦЭМ!$A$34:$A$777,$A430,СВЦЭМ!$B$34:$B$777,C$401)+'СЕТ СН'!$F$13-'СЕТ СН'!$F$23</f>
        <v>188.95727202</v>
      </c>
      <c r="D430" s="37">
        <f>SUMIFS(СВЦЭМ!$L$34:$L$777,СВЦЭМ!$A$34:$A$777,$A430,СВЦЭМ!$B$34:$B$777,D$401)+'СЕТ СН'!$F$13-'СЕТ СН'!$F$23</f>
        <v>196.49422096000001</v>
      </c>
      <c r="E430" s="37">
        <f>SUMIFS(СВЦЭМ!$L$34:$L$777,СВЦЭМ!$A$34:$A$777,$A430,СВЦЭМ!$B$34:$B$777,E$401)+'СЕТ СН'!$F$13-'СЕТ СН'!$F$23</f>
        <v>200.52043062999996</v>
      </c>
      <c r="F430" s="37">
        <f>SUMIFS(СВЦЭМ!$L$34:$L$777,СВЦЭМ!$A$34:$A$777,$A430,СВЦЭМ!$B$34:$B$777,F$401)+'СЕТ СН'!$F$13-'СЕТ СН'!$F$23</f>
        <v>201.16433012000005</v>
      </c>
      <c r="G430" s="37">
        <f>SUMIFS(СВЦЭМ!$L$34:$L$777,СВЦЭМ!$A$34:$A$777,$A430,СВЦЭМ!$B$34:$B$777,G$401)+'СЕТ СН'!$F$13-'СЕТ СН'!$F$23</f>
        <v>197.40193077000004</v>
      </c>
      <c r="H430" s="37">
        <f>SUMIFS(СВЦЭМ!$L$34:$L$777,СВЦЭМ!$A$34:$A$777,$A430,СВЦЭМ!$B$34:$B$777,H$401)+'СЕТ СН'!$F$13-'СЕТ СН'!$F$23</f>
        <v>195.15703503999998</v>
      </c>
      <c r="I430" s="37">
        <f>SUMIFS(СВЦЭМ!$L$34:$L$777,СВЦЭМ!$A$34:$A$777,$A430,СВЦЭМ!$B$34:$B$777,I$401)+'СЕТ СН'!$F$13-'СЕТ СН'!$F$23</f>
        <v>178.29196807999995</v>
      </c>
      <c r="J430" s="37">
        <f>SUMIFS(СВЦЭМ!$L$34:$L$777,СВЦЭМ!$A$34:$A$777,$A430,СВЦЭМ!$B$34:$B$777,J$401)+'СЕТ СН'!$F$13-'СЕТ СН'!$F$23</f>
        <v>160.69734582000001</v>
      </c>
      <c r="K430" s="37">
        <f>SUMIFS(СВЦЭМ!$L$34:$L$777,СВЦЭМ!$A$34:$A$777,$A430,СВЦЭМ!$B$34:$B$777,K$401)+'СЕТ СН'!$F$13-'СЕТ СН'!$F$23</f>
        <v>117.30080868000005</v>
      </c>
      <c r="L430" s="37">
        <f>SUMIFS(СВЦЭМ!$L$34:$L$777,СВЦЭМ!$A$34:$A$777,$A430,СВЦЭМ!$B$34:$B$777,L$401)+'СЕТ СН'!$F$13-'СЕТ СН'!$F$23</f>
        <v>79.957499119999966</v>
      </c>
      <c r="M430" s="37">
        <f>SUMIFS(СВЦЭМ!$L$34:$L$777,СВЦЭМ!$A$34:$A$777,$A430,СВЦЭМ!$B$34:$B$777,M$401)+'СЕТ СН'!$F$13-'СЕТ СН'!$F$23</f>
        <v>76.114978859999951</v>
      </c>
      <c r="N430" s="37">
        <f>SUMIFS(СВЦЭМ!$L$34:$L$777,СВЦЭМ!$A$34:$A$777,$A430,СВЦЭМ!$B$34:$B$777,N$401)+'СЕТ СН'!$F$13-'СЕТ СН'!$F$23</f>
        <v>83.292292129999964</v>
      </c>
      <c r="O430" s="37">
        <f>SUMIFS(СВЦЭМ!$L$34:$L$777,СВЦЭМ!$A$34:$A$777,$A430,СВЦЭМ!$B$34:$B$777,O$401)+'СЕТ СН'!$F$13-'СЕТ СН'!$F$23</f>
        <v>94.426789080000049</v>
      </c>
      <c r="P430" s="37">
        <f>SUMIFS(СВЦЭМ!$L$34:$L$777,СВЦЭМ!$A$34:$A$777,$A430,СВЦЭМ!$B$34:$B$777,P$401)+'СЕТ СН'!$F$13-'СЕТ СН'!$F$23</f>
        <v>103.14243323999995</v>
      </c>
      <c r="Q430" s="37">
        <f>SUMIFS(СВЦЭМ!$L$34:$L$777,СВЦЭМ!$A$34:$A$777,$A430,СВЦЭМ!$B$34:$B$777,Q$401)+'СЕТ СН'!$F$13-'СЕТ СН'!$F$23</f>
        <v>115.97744111999998</v>
      </c>
      <c r="R430" s="37">
        <f>SUMIFS(СВЦЭМ!$L$34:$L$777,СВЦЭМ!$A$34:$A$777,$A430,СВЦЭМ!$B$34:$B$777,R$401)+'СЕТ СН'!$F$13-'СЕТ СН'!$F$23</f>
        <v>117.01896666000005</v>
      </c>
      <c r="S430" s="37">
        <f>SUMIFS(СВЦЭМ!$L$34:$L$777,СВЦЭМ!$A$34:$A$777,$A430,СВЦЭМ!$B$34:$B$777,S$401)+'СЕТ СН'!$F$13-'СЕТ СН'!$F$23</f>
        <v>101.39832873</v>
      </c>
      <c r="T430" s="37">
        <f>SUMIFS(СВЦЭМ!$L$34:$L$777,СВЦЭМ!$A$34:$A$777,$A430,СВЦЭМ!$B$34:$B$777,T$401)+'СЕТ СН'!$F$13-'СЕТ СН'!$F$23</f>
        <v>76.412673909999967</v>
      </c>
      <c r="U430" s="37">
        <f>SUMIFS(СВЦЭМ!$L$34:$L$777,СВЦЭМ!$A$34:$A$777,$A430,СВЦЭМ!$B$34:$B$777,U$401)+'СЕТ СН'!$F$13-'СЕТ СН'!$F$23</f>
        <v>71.045180159999973</v>
      </c>
      <c r="V430" s="37">
        <f>SUMIFS(СВЦЭМ!$L$34:$L$777,СВЦЭМ!$A$34:$A$777,$A430,СВЦЭМ!$B$34:$B$777,V$401)+'СЕТ СН'!$F$13-'СЕТ СН'!$F$23</f>
        <v>73.932916439999985</v>
      </c>
      <c r="W430" s="37">
        <f>SUMIFS(СВЦЭМ!$L$34:$L$777,СВЦЭМ!$A$34:$A$777,$A430,СВЦЭМ!$B$34:$B$777,W$401)+'СЕТ СН'!$F$13-'СЕТ СН'!$F$23</f>
        <v>80.802369389999967</v>
      </c>
      <c r="X430" s="37">
        <f>SUMIFS(СВЦЭМ!$L$34:$L$777,СВЦЭМ!$A$34:$A$777,$A430,СВЦЭМ!$B$34:$B$777,X$401)+'СЕТ СН'!$F$13-'СЕТ СН'!$F$23</f>
        <v>98.370209950000003</v>
      </c>
      <c r="Y430" s="37">
        <f>SUMIFS(СВЦЭМ!$L$34:$L$777,СВЦЭМ!$A$34:$A$777,$A430,СВЦЭМ!$B$34:$B$777,Y$401)+'СЕТ СН'!$F$13-'СЕТ СН'!$F$23</f>
        <v>130.60493679000001</v>
      </c>
    </row>
    <row r="431" spans="1:25" ht="15.75" x14ac:dyDescent="0.2">
      <c r="A431" s="36">
        <f t="shared" si="11"/>
        <v>42765</v>
      </c>
      <c r="B431" s="37">
        <f>SUMIFS(СВЦЭМ!$L$34:$L$777,СВЦЭМ!$A$34:$A$777,$A431,СВЦЭМ!$B$34:$B$777,B$401)+'СЕТ СН'!$F$13-'СЕТ СН'!$F$23</f>
        <v>182.73447219000002</v>
      </c>
      <c r="C431" s="37">
        <f>SUMIFS(СВЦЭМ!$L$34:$L$777,СВЦЭМ!$A$34:$A$777,$A431,СВЦЭМ!$B$34:$B$777,C$401)+'СЕТ СН'!$F$13-'СЕТ СН'!$F$23</f>
        <v>210.13826678999999</v>
      </c>
      <c r="D431" s="37">
        <f>SUMIFS(СВЦЭМ!$L$34:$L$777,СВЦЭМ!$A$34:$A$777,$A431,СВЦЭМ!$B$34:$B$777,D$401)+'СЕТ СН'!$F$13-'СЕТ СН'!$F$23</f>
        <v>223.32783734999998</v>
      </c>
      <c r="E431" s="37">
        <f>SUMIFS(СВЦЭМ!$L$34:$L$777,СВЦЭМ!$A$34:$A$777,$A431,СВЦЭМ!$B$34:$B$777,E$401)+'СЕТ СН'!$F$13-'СЕТ СН'!$F$23</f>
        <v>231.45087970999998</v>
      </c>
      <c r="F431" s="37">
        <f>SUMIFS(СВЦЭМ!$L$34:$L$777,СВЦЭМ!$A$34:$A$777,$A431,СВЦЭМ!$B$34:$B$777,F$401)+'СЕТ СН'!$F$13-'СЕТ СН'!$F$23</f>
        <v>231.43743032999998</v>
      </c>
      <c r="G431" s="37">
        <f>SUMIFS(СВЦЭМ!$L$34:$L$777,СВЦЭМ!$A$34:$A$777,$A431,СВЦЭМ!$B$34:$B$777,G$401)+'СЕТ СН'!$F$13-'СЕТ СН'!$F$23</f>
        <v>221.63469349000002</v>
      </c>
      <c r="H431" s="37">
        <f>SUMIFS(СВЦЭМ!$L$34:$L$777,СВЦЭМ!$A$34:$A$777,$A431,СВЦЭМ!$B$34:$B$777,H$401)+'СЕТ СН'!$F$13-'СЕТ СН'!$F$23</f>
        <v>177.10846945000003</v>
      </c>
      <c r="I431" s="37">
        <f>SUMIFS(СВЦЭМ!$L$34:$L$777,СВЦЭМ!$A$34:$A$777,$A431,СВЦЭМ!$B$34:$B$777,I$401)+'СЕТ СН'!$F$13-'СЕТ СН'!$F$23</f>
        <v>130.92795995999995</v>
      </c>
      <c r="J431" s="37">
        <f>SUMIFS(СВЦЭМ!$L$34:$L$777,СВЦЭМ!$A$34:$A$777,$A431,СВЦЭМ!$B$34:$B$777,J$401)+'СЕТ СН'!$F$13-'СЕТ СН'!$F$23</f>
        <v>105.58002556999998</v>
      </c>
      <c r="K431" s="37">
        <f>SUMIFS(СВЦЭМ!$L$34:$L$777,СВЦЭМ!$A$34:$A$777,$A431,СВЦЭМ!$B$34:$B$777,K$401)+'СЕТ СН'!$F$13-'СЕТ СН'!$F$23</f>
        <v>85.578438979999987</v>
      </c>
      <c r="L431" s="37">
        <f>SUMIFS(СВЦЭМ!$L$34:$L$777,СВЦЭМ!$A$34:$A$777,$A431,СВЦЭМ!$B$34:$B$777,L$401)+'СЕТ СН'!$F$13-'СЕТ СН'!$F$23</f>
        <v>78.263762499999984</v>
      </c>
      <c r="M431" s="37">
        <f>SUMIFS(СВЦЭМ!$L$34:$L$777,СВЦЭМ!$A$34:$A$777,$A431,СВЦЭМ!$B$34:$B$777,M$401)+'СЕТ СН'!$F$13-'СЕТ СН'!$F$23</f>
        <v>87.93236423999997</v>
      </c>
      <c r="N431" s="37">
        <f>SUMIFS(СВЦЭМ!$L$34:$L$777,СВЦЭМ!$A$34:$A$777,$A431,СВЦЭМ!$B$34:$B$777,N$401)+'СЕТ СН'!$F$13-'СЕТ СН'!$F$23</f>
        <v>103.50168193000002</v>
      </c>
      <c r="O431" s="37">
        <f>SUMIFS(СВЦЭМ!$L$34:$L$777,СВЦЭМ!$A$34:$A$777,$A431,СВЦЭМ!$B$34:$B$777,O$401)+'СЕТ СН'!$F$13-'СЕТ СН'!$F$23</f>
        <v>110.43748992999997</v>
      </c>
      <c r="P431" s="37">
        <f>SUMIFS(СВЦЭМ!$L$34:$L$777,СВЦЭМ!$A$34:$A$777,$A431,СВЦЭМ!$B$34:$B$777,P$401)+'СЕТ СН'!$F$13-'СЕТ СН'!$F$23</f>
        <v>120.92836207000005</v>
      </c>
      <c r="Q431" s="37">
        <f>SUMIFS(СВЦЭМ!$L$34:$L$777,СВЦЭМ!$A$34:$A$777,$A431,СВЦЭМ!$B$34:$B$777,Q$401)+'СЕТ СН'!$F$13-'СЕТ СН'!$F$23</f>
        <v>126.22081647000005</v>
      </c>
      <c r="R431" s="37">
        <f>SUMIFS(СВЦЭМ!$L$34:$L$777,СВЦЭМ!$A$34:$A$777,$A431,СВЦЭМ!$B$34:$B$777,R$401)+'СЕТ СН'!$F$13-'СЕТ СН'!$F$23</f>
        <v>124.81873040000005</v>
      </c>
      <c r="S431" s="37">
        <f>SUMIFS(СВЦЭМ!$L$34:$L$777,СВЦЭМ!$A$34:$A$777,$A431,СВЦЭМ!$B$34:$B$777,S$401)+'СЕТ СН'!$F$13-'СЕТ СН'!$F$23</f>
        <v>110.65409666000005</v>
      </c>
      <c r="T431" s="37">
        <f>SUMIFS(СВЦЭМ!$L$34:$L$777,СВЦЭМ!$A$34:$A$777,$A431,СВЦЭМ!$B$34:$B$777,T$401)+'СЕТ СН'!$F$13-'СЕТ СН'!$F$23</f>
        <v>81.946216929999991</v>
      </c>
      <c r="U431" s="37">
        <f>SUMIFS(СВЦЭМ!$L$34:$L$777,СВЦЭМ!$A$34:$A$777,$A431,СВЦЭМ!$B$34:$B$777,U$401)+'СЕТ СН'!$F$13-'СЕТ СН'!$F$23</f>
        <v>73.312698690000047</v>
      </c>
      <c r="V431" s="37">
        <f>SUMIFS(СВЦЭМ!$L$34:$L$777,СВЦЭМ!$A$34:$A$777,$A431,СВЦЭМ!$B$34:$B$777,V$401)+'СЕТ СН'!$F$13-'СЕТ СН'!$F$23</f>
        <v>84.350635170000032</v>
      </c>
      <c r="W431" s="37">
        <f>SUMIFS(СВЦЭМ!$L$34:$L$777,СВЦЭМ!$A$34:$A$777,$A431,СВЦЭМ!$B$34:$B$777,W$401)+'СЕТ СН'!$F$13-'СЕТ СН'!$F$23</f>
        <v>99.188636750000001</v>
      </c>
      <c r="X431" s="37">
        <f>SUMIFS(СВЦЭМ!$L$34:$L$777,СВЦЭМ!$A$34:$A$777,$A431,СВЦЭМ!$B$34:$B$777,X$401)+'СЕТ СН'!$F$13-'СЕТ СН'!$F$23</f>
        <v>115.25920305</v>
      </c>
      <c r="Y431" s="37">
        <f>SUMIFS(СВЦЭМ!$L$34:$L$777,СВЦЭМ!$A$34:$A$777,$A431,СВЦЭМ!$B$34:$B$777,Y$401)+'СЕТ СН'!$F$13-'СЕТ СН'!$F$23</f>
        <v>149.30765408000002</v>
      </c>
    </row>
    <row r="432" spans="1:25" ht="15.75" x14ac:dyDescent="0.2">
      <c r="A432" s="36">
        <f t="shared" si="11"/>
        <v>42766</v>
      </c>
      <c r="B432" s="37">
        <f>SUMIFS(СВЦЭМ!$L$34:$L$777,СВЦЭМ!$A$34:$A$777,$A432,СВЦЭМ!$B$34:$B$777,B$401)+'СЕТ СН'!$F$13-'СЕТ СН'!$F$23</f>
        <v>181.03888646999997</v>
      </c>
      <c r="C432" s="37">
        <f>SUMIFS(СВЦЭМ!$L$34:$L$777,СВЦЭМ!$A$34:$A$777,$A432,СВЦЭМ!$B$34:$B$777,C$401)+'СЕТ СН'!$F$13-'СЕТ СН'!$F$23</f>
        <v>210.76658493000002</v>
      </c>
      <c r="D432" s="37">
        <f>SUMIFS(СВЦЭМ!$L$34:$L$777,СВЦЭМ!$A$34:$A$777,$A432,СВЦЭМ!$B$34:$B$777,D$401)+'СЕТ СН'!$F$13-'СЕТ СН'!$F$23</f>
        <v>226.59990412000002</v>
      </c>
      <c r="E432" s="37">
        <f>SUMIFS(СВЦЭМ!$L$34:$L$777,СВЦЭМ!$A$34:$A$777,$A432,СВЦЭМ!$B$34:$B$777,E$401)+'СЕТ СН'!$F$13-'СЕТ СН'!$F$23</f>
        <v>232.11668816999997</v>
      </c>
      <c r="F432" s="37">
        <f>SUMIFS(СВЦЭМ!$L$34:$L$777,СВЦЭМ!$A$34:$A$777,$A432,СВЦЭМ!$B$34:$B$777,F$401)+'СЕТ СН'!$F$13-'СЕТ СН'!$F$23</f>
        <v>229.79493258000002</v>
      </c>
      <c r="G432" s="37">
        <f>SUMIFS(СВЦЭМ!$L$34:$L$777,СВЦЭМ!$A$34:$A$777,$A432,СВЦЭМ!$B$34:$B$777,G$401)+'СЕТ СН'!$F$13-'СЕТ СН'!$F$23</f>
        <v>219.03993979999996</v>
      </c>
      <c r="H432" s="37">
        <f>SUMIFS(СВЦЭМ!$L$34:$L$777,СВЦЭМ!$A$34:$A$777,$A432,СВЦЭМ!$B$34:$B$777,H$401)+'СЕТ СН'!$F$13-'СЕТ СН'!$F$23</f>
        <v>175.78146089999996</v>
      </c>
      <c r="I432" s="37">
        <f>SUMIFS(СВЦЭМ!$L$34:$L$777,СВЦЭМ!$A$34:$A$777,$A432,СВЦЭМ!$B$34:$B$777,I$401)+'СЕТ СН'!$F$13-'СЕТ СН'!$F$23</f>
        <v>134.33413153000004</v>
      </c>
      <c r="J432" s="37">
        <f>SUMIFS(СВЦЭМ!$L$34:$L$777,СВЦЭМ!$A$34:$A$777,$A432,СВЦЭМ!$B$34:$B$777,J$401)+'СЕТ СН'!$F$13-'СЕТ СН'!$F$23</f>
        <v>109.25533251000002</v>
      </c>
      <c r="K432" s="37">
        <f>SUMIFS(СВЦЭМ!$L$34:$L$777,СВЦЭМ!$A$34:$A$777,$A432,СВЦЭМ!$B$34:$B$777,K$401)+'СЕТ СН'!$F$13-'СЕТ СН'!$F$23</f>
        <v>89.821966419999967</v>
      </c>
      <c r="L432" s="37">
        <f>SUMIFS(СВЦЭМ!$L$34:$L$777,СВЦЭМ!$A$34:$A$777,$A432,СВЦЭМ!$B$34:$B$777,L$401)+'СЕТ СН'!$F$13-'СЕТ СН'!$F$23</f>
        <v>87.22434179000004</v>
      </c>
      <c r="M432" s="37">
        <f>SUMIFS(СВЦЭМ!$L$34:$L$777,СВЦЭМ!$A$34:$A$777,$A432,СВЦЭМ!$B$34:$B$777,M$401)+'СЕТ СН'!$F$13-'СЕТ СН'!$F$23</f>
        <v>91.080177540000022</v>
      </c>
      <c r="N432" s="37">
        <f>SUMIFS(СВЦЭМ!$L$34:$L$777,СВЦЭМ!$A$34:$A$777,$A432,СВЦЭМ!$B$34:$B$777,N$401)+'СЕТ СН'!$F$13-'СЕТ СН'!$F$23</f>
        <v>107.64362397000002</v>
      </c>
      <c r="O432" s="37">
        <f>SUMIFS(СВЦЭМ!$L$34:$L$777,СВЦЭМ!$A$34:$A$777,$A432,СВЦЭМ!$B$34:$B$777,O$401)+'СЕТ СН'!$F$13-'СЕТ СН'!$F$23</f>
        <v>110.81236868999997</v>
      </c>
      <c r="P432" s="37">
        <f>SUMIFS(СВЦЭМ!$L$34:$L$777,СВЦЭМ!$A$34:$A$777,$A432,СВЦЭМ!$B$34:$B$777,P$401)+'СЕТ СН'!$F$13-'СЕТ СН'!$F$23</f>
        <v>121.17702575999999</v>
      </c>
      <c r="Q432" s="37">
        <f>SUMIFS(СВЦЭМ!$L$34:$L$777,СВЦЭМ!$A$34:$A$777,$A432,СВЦЭМ!$B$34:$B$777,Q$401)+'СЕТ СН'!$F$13-'СЕТ СН'!$F$23</f>
        <v>128.35410234000005</v>
      </c>
      <c r="R432" s="37">
        <f>SUMIFS(СВЦЭМ!$L$34:$L$777,СВЦЭМ!$A$34:$A$777,$A432,СВЦЭМ!$B$34:$B$777,R$401)+'СЕТ СН'!$F$13-'СЕТ СН'!$F$23</f>
        <v>131.13378537000006</v>
      </c>
      <c r="S432" s="37">
        <f>SUMIFS(СВЦЭМ!$L$34:$L$777,СВЦЭМ!$A$34:$A$777,$A432,СВЦЭМ!$B$34:$B$777,S$401)+'СЕТ СН'!$F$13-'СЕТ СН'!$F$23</f>
        <v>117.43612137000002</v>
      </c>
      <c r="T432" s="37">
        <f>SUMIFS(СВЦЭМ!$L$34:$L$777,СВЦЭМ!$A$34:$A$777,$A432,СВЦЭМ!$B$34:$B$777,T$401)+'СЕТ СН'!$F$13-'СЕТ СН'!$F$23</f>
        <v>81.413747990000047</v>
      </c>
      <c r="U432" s="37">
        <f>SUMIFS(СВЦЭМ!$L$34:$L$777,СВЦЭМ!$A$34:$A$777,$A432,СВЦЭМ!$B$34:$B$777,U$401)+'СЕТ СН'!$F$13-'СЕТ СН'!$F$23</f>
        <v>71.521442689999958</v>
      </c>
      <c r="V432" s="37">
        <f>SUMIFS(СВЦЭМ!$L$34:$L$777,СВЦЭМ!$A$34:$A$777,$A432,СВЦЭМ!$B$34:$B$777,V$401)+'СЕТ СН'!$F$13-'СЕТ СН'!$F$23</f>
        <v>83.679445389999955</v>
      </c>
      <c r="W432" s="37">
        <f>SUMIFS(СВЦЭМ!$L$34:$L$777,СВЦЭМ!$A$34:$A$777,$A432,СВЦЭМ!$B$34:$B$777,W$401)+'СЕТ СН'!$F$13-'СЕТ СН'!$F$23</f>
        <v>96.090379770000027</v>
      </c>
      <c r="X432" s="37">
        <f>SUMIFS(СВЦЭМ!$L$34:$L$777,СВЦЭМ!$A$34:$A$777,$A432,СВЦЭМ!$B$34:$B$777,X$401)+'СЕТ СН'!$F$13-'СЕТ СН'!$F$23</f>
        <v>116.43140198000003</v>
      </c>
      <c r="Y432" s="37">
        <f>SUMIFS(СВЦЭМ!$L$34:$L$777,СВЦЭМ!$A$34:$A$777,$A432,СВЦЭМ!$B$34:$B$777,Y$401)+'СЕТ СН'!$F$13-'СЕТ СН'!$F$23</f>
        <v>149.47829568999998</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СН'!$F$23</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c r="V438" s="48"/>
      <c r="W438" s="48"/>
      <c r="X438" s="48"/>
      <c r="Y438" s="48"/>
    </row>
    <row r="439" spans="1:26" ht="15.75" x14ac:dyDescent="0.2">
      <c r="A439" s="115"/>
      <c r="B439" s="115"/>
      <c r="C439" s="115"/>
      <c r="D439" s="115"/>
      <c r="E439" s="115"/>
      <c r="F439" s="115"/>
      <c r="G439" s="115"/>
      <c r="H439" s="115"/>
      <c r="I439" s="115"/>
      <c r="J439" s="115"/>
      <c r="K439" s="115"/>
      <c r="L439" s="115"/>
      <c r="M439" s="115"/>
      <c r="N439" s="118">
        <f>СВЦЭМ!$D$12+'СЕТ СН'!$F$10-'СЕТ СН'!$F$24</f>
        <v>-243546.67413111782</v>
      </c>
      <c r="O439" s="119"/>
      <c r="P439" s="118">
        <f>СВЦЭМ!$D$12+'СЕТ СН'!$F$10-'СЕТ СН'!$G$24</f>
        <v>-599271.13413111796</v>
      </c>
      <c r="Q439" s="119"/>
      <c r="R439" s="118">
        <f>СВЦЭМ!$D$12+'СЕТ СН'!$F$10-'СЕТ СН'!$H$24</f>
        <v>-954995.59413111792</v>
      </c>
      <c r="S439" s="119"/>
      <c r="T439" s="118">
        <f>СВЦЭМ!$D$12+'СЕТ СН'!$F$10-'СЕТ СН'!$I$24</f>
        <v>-992006.10413111793</v>
      </c>
      <c r="U439" s="119"/>
      <c r="V439" s="48"/>
      <c r="W439" s="48"/>
      <c r="X439" s="48"/>
      <c r="Y439" s="48"/>
    </row>
    <row r="440" spans="1:26" ht="30" customHeight="1" x14ac:dyDescent="0.25"/>
    <row r="441" spans="1:26" ht="15.75" x14ac:dyDescent="0.25">
      <c r="A441" s="134" t="s">
        <v>78</v>
      </c>
      <c r="B441" s="135"/>
      <c r="C441" s="135"/>
      <c r="D441" s="135"/>
      <c r="E441" s="135"/>
      <c r="F441" s="135"/>
      <c r="G441" s="135"/>
      <c r="H441" s="135"/>
      <c r="I441" s="135"/>
      <c r="J441" s="135"/>
      <c r="K441" s="135"/>
      <c r="L441" s="135"/>
      <c r="M441" s="136"/>
      <c r="N441" s="116" t="s">
        <v>29</v>
      </c>
      <c r="O441" s="116"/>
      <c r="P441" s="116"/>
      <c r="Q441" s="116"/>
      <c r="R441" s="116"/>
      <c r="S441" s="116"/>
      <c r="T441" s="116"/>
      <c r="U441" s="116"/>
    </row>
    <row r="442" spans="1:26" ht="15.75" x14ac:dyDescent="0.25">
      <c r="A442" s="137"/>
      <c r="B442" s="138"/>
      <c r="C442" s="138"/>
      <c r="D442" s="138"/>
      <c r="E442" s="138"/>
      <c r="F442" s="138"/>
      <c r="G442" s="138"/>
      <c r="H442" s="138"/>
      <c r="I442" s="138"/>
      <c r="J442" s="138"/>
      <c r="K442" s="138"/>
      <c r="L442" s="138"/>
      <c r="M442" s="139"/>
      <c r="N442" s="117" t="s">
        <v>0</v>
      </c>
      <c r="O442" s="117"/>
      <c r="P442" s="117" t="s">
        <v>1</v>
      </c>
      <c r="Q442" s="117"/>
      <c r="R442" s="117" t="s">
        <v>2</v>
      </c>
      <c r="S442" s="117"/>
      <c r="T442" s="117" t="s">
        <v>3</v>
      </c>
      <c r="U442" s="117"/>
    </row>
    <row r="443" spans="1:26" ht="15.75" x14ac:dyDescent="0.25">
      <c r="A443" s="140"/>
      <c r="B443" s="141"/>
      <c r="C443" s="141"/>
      <c r="D443" s="141"/>
      <c r="E443" s="141"/>
      <c r="F443" s="141"/>
      <c r="G443" s="141"/>
      <c r="H443" s="141"/>
      <c r="I443" s="141"/>
      <c r="J443" s="141"/>
      <c r="K443" s="141"/>
      <c r="L443" s="141"/>
      <c r="M443" s="142"/>
      <c r="N443" s="133">
        <f>'СЕТ СН'!$F$7</f>
        <v>1543764.35</v>
      </c>
      <c r="O443" s="133"/>
      <c r="P443" s="133">
        <f>'СЕТ СН'!$G$7</f>
        <v>1250321.42</v>
      </c>
      <c r="Q443" s="133"/>
      <c r="R443" s="133">
        <f>'СЕТ СН'!$H$7</f>
        <v>1465381.6</v>
      </c>
      <c r="S443" s="133"/>
      <c r="T443" s="133">
        <f>'СЕТ СН'!$I$7</f>
        <v>1213775.78</v>
      </c>
      <c r="U443" s="13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7" zoomScale="85" zoomScaleNormal="85" zoomScaleSheetLayoutView="80" workbookViewId="0">
      <selection activeCell="F22" sqref="F22"/>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2" t="s">
        <v>43</v>
      </c>
      <c r="B1" s="152"/>
      <c r="C1" s="152"/>
      <c r="D1" s="152"/>
      <c r="E1" s="152"/>
      <c r="F1" s="152"/>
      <c r="G1" s="152"/>
      <c r="H1" s="152"/>
      <c r="I1" s="152"/>
    </row>
    <row r="2" spans="1:9" x14ac:dyDescent="0.25">
      <c r="A2" s="52"/>
      <c r="B2" s="52"/>
      <c r="C2" s="52"/>
      <c r="D2" s="52"/>
      <c r="E2" s="52"/>
      <c r="F2" s="52"/>
      <c r="G2" s="52"/>
      <c r="H2" s="52"/>
      <c r="I2" s="52"/>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3" t="s">
        <v>0</v>
      </c>
      <c r="G4" s="53" t="s">
        <v>1</v>
      </c>
      <c r="H4" s="53" t="s">
        <v>2</v>
      </c>
      <c r="I4" s="53" t="s">
        <v>3</v>
      </c>
    </row>
    <row r="5" spans="1:9" ht="84" customHeight="1" x14ac:dyDescent="0.2">
      <c r="A5" s="54" t="s">
        <v>44</v>
      </c>
      <c r="B5" s="53" t="s">
        <v>169</v>
      </c>
      <c r="C5" s="55">
        <v>42736</v>
      </c>
      <c r="D5" s="55">
        <v>42916</v>
      </c>
      <c r="E5" s="53" t="s">
        <v>20</v>
      </c>
      <c r="F5" s="53">
        <v>3361.55</v>
      </c>
      <c r="G5" s="53">
        <v>3751.31</v>
      </c>
      <c r="H5" s="53">
        <v>4187.91</v>
      </c>
      <c r="I5" s="53">
        <v>4293.6499999999996</v>
      </c>
    </row>
    <row r="6" spans="1:9" ht="84" customHeight="1" x14ac:dyDescent="0.2">
      <c r="A6" s="54" t="s">
        <v>45</v>
      </c>
      <c r="B6" s="88" t="s">
        <v>169</v>
      </c>
      <c r="C6" s="55">
        <v>42736</v>
      </c>
      <c r="D6" s="55">
        <v>42916</v>
      </c>
      <c r="E6" s="53" t="s">
        <v>20</v>
      </c>
      <c r="F6" s="53">
        <v>269.85000000000002</v>
      </c>
      <c r="G6" s="53">
        <v>632.11</v>
      </c>
      <c r="H6" s="53">
        <v>591.32000000000005</v>
      </c>
      <c r="I6" s="53">
        <v>1213.74</v>
      </c>
    </row>
    <row r="7" spans="1:9" ht="84" customHeight="1" x14ac:dyDescent="0.2">
      <c r="A7" s="54" t="s">
        <v>46</v>
      </c>
      <c r="B7" s="88" t="s">
        <v>169</v>
      </c>
      <c r="C7" s="55">
        <v>42736</v>
      </c>
      <c r="D7" s="55">
        <v>42916</v>
      </c>
      <c r="E7" s="53" t="s">
        <v>21</v>
      </c>
      <c r="F7" s="53">
        <v>1543764.35</v>
      </c>
      <c r="G7" s="53">
        <v>1250321.42</v>
      </c>
      <c r="H7" s="53">
        <v>1465381.6</v>
      </c>
      <c r="I7" s="53">
        <v>1213775.78</v>
      </c>
    </row>
    <row r="8" spans="1:9" ht="84" customHeight="1" x14ac:dyDescent="0.2">
      <c r="A8" s="54" t="s">
        <v>125</v>
      </c>
      <c r="B8" s="88" t="s">
        <v>170</v>
      </c>
      <c r="C8" s="55">
        <v>42736</v>
      </c>
      <c r="D8" s="55">
        <v>42916</v>
      </c>
      <c r="E8" s="53" t="s">
        <v>20</v>
      </c>
      <c r="F8" s="53">
        <v>276</v>
      </c>
      <c r="G8" s="53">
        <v>276</v>
      </c>
      <c r="H8" s="53">
        <v>276</v>
      </c>
      <c r="I8" s="53">
        <v>276</v>
      </c>
    </row>
    <row r="9" spans="1:9" ht="84" customHeight="1" x14ac:dyDescent="0.2">
      <c r="A9" s="54" t="s">
        <v>126</v>
      </c>
      <c r="B9" s="53" t="s">
        <v>170</v>
      </c>
      <c r="C9" s="55">
        <v>42736</v>
      </c>
      <c r="D9" s="55">
        <v>42916</v>
      </c>
      <c r="E9" s="53" t="s">
        <v>20</v>
      </c>
      <c r="F9" s="53">
        <v>276</v>
      </c>
      <c r="G9" s="53">
        <v>276</v>
      </c>
      <c r="H9" s="53">
        <v>276</v>
      </c>
      <c r="I9" s="53">
        <v>276</v>
      </c>
    </row>
    <row r="10" spans="1:9" ht="84" customHeight="1" x14ac:dyDescent="0.2">
      <c r="A10" s="54" t="s">
        <v>83</v>
      </c>
      <c r="B10" s="53" t="s">
        <v>170</v>
      </c>
      <c r="C10" s="55">
        <v>42736</v>
      </c>
      <c r="D10" s="55">
        <v>42916</v>
      </c>
      <c r="E10" s="53" t="s">
        <v>127</v>
      </c>
      <c r="F10" s="155">
        <v>0</v>
      </c>
      <c r="G10" s="156"/>
      <c r="H10" s="156"/>
      <c r="I10" s="157"/>
    </row>
    <row r="11" spans="1:9" ht="84" customHeight="1" x14ac:dyDescent="0.2">
      <c r="A11" s="54" t="s">
        <v>79</v>
      </c>
      <c r="B11" s="53" t="s">
        <v>170</v>
      </c>
      <c r="C11" s="55">
        <v>42736</v>
      </c>
      <c r="D11" s="55">
        <v>42916</v>
      </c>
      <c r="E11" s="53" t="s">
        <v>20</v>
      </c>
      <c r="F11" s="53">
        <v>276</v>
      </c>
      <c r="G11" s="53">
        <v>276</v>
      </c>
      <c r="H11" s="53">
        <v>276</v>
      </c>
      <c r="I11" s="53">
        <v>276</v>
      </c>
    </row>
    <row r="12" spans="1:9" ht="78" customHeight="1" x14ac:dyDescent="0.2">
      <c r="A12" s="54" t="s">
        <v>80</v>
      </c>
      <c r="B12" s="53" t="s">
        <v>170</v>
      </c>
      <c r="C12" s="55">
        <v>42736</v>
      </c>
      <c r="D12" s="55">
        <v>42916</v>
      </c>
      <c r="E12" s="53" t="s">
        <v>20</v>
      </c>
      <c r="F12" s="149">
        <v>0</v>
      </c>
      <c r="G12" s="150"/>
      <c r="H12" s="150"/>
      <c r="I12" s="151"/>
    </row>
    <row r="13" spans="1:9" ht="75" x14ac:dyDescent="0.2">
      <c r="A13" s="54" t="s">
        <v>81</v>
      </c>
      <c r="B13" s="53" t="s">
        <v>170</v>
      </c>
      <c r="C13" s="55">
        <v>42736</v>
      </c>
      <c r="D13" s="55">
        <v>42916</v>
      </c>
      <c r="E13" s="53" t="s">
        <v>20</v>
      </c>
      <c r="F13" s="149">
        <v>0</v>
      </c>
      <c r="G13" s="150"/>
      <c r="H13" s="150"/>
      <c r="I13" s="151"/>
    </row>
    <row r="14" spans="1:9" ht="75" x14ac:dyDescent="0.2">
      <c r="A14" s="54" t="s">
        <v>82</v>
      </c>
      <c r="B14" s="53" t="s">
        <v>170</v>
      </c>
      <c r="C14" s="55">
        <v>42736</v>
      </c>
      <c r="D14" s="55">
        <v>42916</v>
      </c>
      <c r="E14" s="53" t="s">
        <v>20</v>
      </c>
      <c r="F14" s="149">
        <v>0</v>
      </c>
      <c r="G14" s="150"/>
      <c r="H14" s="150"/>
      <c r="I14" s="151"/>
    </row>
    <row r="15" spans="1:9" ht="75" x14ac:dyDescent="0.2">
      <c r="A15" s="54" t="s">
        <v>172</v>
      </c>
      <c r="B15" s="91" t="s">
        <v>176</v>
      </c>
      <c r="C15" s="55">
        <v>42736</v>
      </c>
      <c r="D15" s="55">
        <v>42916</v>
      </c>
      <c r="E15" s="91" t="s">
        <v>20</v>
      </c>
      <c r="F15" s="91">
        <v>1701.54</v>
      </c>
      <c r="G15" s="91">
        <v>2017</v>
      </c>
      <c r="H15" s="91">
        <v>2770.91</v>
      </c>
      <c r="I15" s="91">
        <v>2826.54</v>
      </c>
    </row>
    <row r="16" spans="1:9" ht="75" x14ac:dyDescent="0.2">
      <c r="A16" s="54" t="s">
        <v>173</v>
      </c>
      <c r="B16" s="92" t="s">
        <v>176</v>
      </c>
      <c r="C16" s="55">
        <v>42736</v>
      </c>
      <c r="D16" s="55">
        <v>42916</v>
      </c>
      <c r="E16" s="92" t="s">
        <v>20</v>
      </c>
      <c r="F16" s="92">
        <v>1701.54</v>
      </c>
      <c r="G16" s="92">
        <v>2017</v>
      </c>
      <c r="H16" s="92">
        <v>2770.91</v>
      </c>
      <c r="I16" s="92">
        <v>2826.54</v>
      </c>
    </row>
    <row r="17" spans="1:9" ht="75" x14ac:dyDescent="0.2">
      <c r="A17" s="54" t="s">
        <v>174</v>
      </c>
      <c r="B17" s="92" t="s">
        <v>176</v>
      </c>
      <c r="C17" s="55">
        <v>42736</v>
      </c>
      <c r="D17" s="55">
        <v>42916</v>
      </c>
      <c r="E17" s="91" t="s">
        <v>20</v>
      </c>
      <c r="F17" s="91">
        <v>578.75</v>
      </c>
      <c r="G17" s="92">
        <v>578.75</v>
      </c>
      <c r="H17" s="92">
        <v>578.75</v>
      </c>
      <c r="I17" s="92">
        <v>578.75</v>
      </c>
    </row>
    <row r="18" spans="1:9" ht="75" x14ac:dyDescent="0.2">
      <c r="A18" s="54" t="s">
        <v>175</v>
      </c>
      <c r="B18" s="92" t="s">
        <v>176</v>
      </c>
      <c r="C18" s="55">
        <v>42736</v>
      </c>
      <c r="D18" s="55">
        <v>42916</v>
      </c>
      <c r="E18" s="91" t="s">
        <v>20</v>
      </c>
      <c r="F18" s="91">
        <v>746989.08</v>
      </c>
      <c r="G18" s="91">
        <v>1102713.54</v>
      </c>
      <c r="H18" s="91">
        <v>1458438</v>
      </c>
      <c r="I18" s="91">
        <v>1495448.51</v>
      </c>
    </row>
    <row r="19" spans="1:9" ht="75" x14ac:dyDescent="0.2">
      <c r="A19" s="54" t="s">
        <v>177</v>
      </c>
      <c r="B19" s="92" t="s">
        <v>176</v>
      </c>
      <c r="C19" s="55">
        <v>42736</v>
      </c>
      <c r="D19" s="55">
        <v>42916</v>
      </c>
      <c r="E19" s="92" t="s">
        <v>20</v>
      </c>
      <c r="F19" s="92">
        <v>578.75</v>
      </c>
      <c r="G19" s="92">
        <v>578.75</v>
      </c>
      <c r="H19" s="92">
        <v>578.75</v>
      </c>
      <c r="I19" s="92">
        <v>578.75</v>
      </c>
    </row>
    <row r="20" spans="1:9" ht="75" x14ac:dyDescent="0.2">
      <c r="A20" s="54" t="s">
        <v>178</v>
      </c>
      <c r="B20" s="92" t="s">
        <v>176</v>
      </c>
      <c r="C20" s="55">
        <v>42736</v>
      </c>
      <c r="D20" s="55">
        <v>42916</v>
      </c>
      <c r="E20" s="92" t="s">
        <v>20</v>
      </c>
      <c r="F20" s="92">
        <v>746989.08</v>
      </c>
      <c r="G20" s="92">
        <v>1102713.54</v>
      </c>
      <c r="H20" s="92">
        <v>1458438</v>
      </c>
      <c r="I20" s="92">
        <v>1495448.51</v>
      </c>
    </row>
    <row r="21" spans="1:9" ht="75" x14ac:dyDescent="0.2">
      <c r="A21" s="54" t="s">
        <v>180</v>
      </c>
      <c r="B21" s="92" t="s">
        <v>176</v>
      </c>
      <c r="C21" s="55">
        <v>42736</v>
      </c>
      <c r="D21" s="55">
        <v>42916</v>
      </c>
      <c r="E21" s="92" t="s">
        <v>20</v>
      </c>
      <c r="F21" s="92">
        <v>578.75</v>
      </c>
      <c r="G21" s="92">
        <v>578.75</v>
      </c>
      <c r="H21" s="92">
        <v>578.75</v>
      </c>
      <c r="I21" s="92">
        <v>578.75</v>
      </c>
    </row>
    <row r="22" spans="1:9" ht="75" x14ac:dyDescent="0.2">
      <c r="A22" s="54" t="s">
        <v>179</v>
      </c>
      <c r="B22" s="92" t="s">
        <v>176</v>
      </c>
      <c r="C22" s="55">
        <v>42736</v>
      </c>
      <c r="D22" s="55">
        <v>42916</v>
      </c>
      <c r="E22" s="92" t="s">
        <v>20</v>
      </c>
      <c r="F22" s="92">
        <v>746989.08</v>
      </c>
      <c r="G22" s="92">
        <v>1102713.54</v>
      </c>
      <c r="H22" s="92">
        <v>1458438</v>
      </c>
      <c r="I22" s="92">
        <v>1495448.51</v>
      </c>
    </row>
    <row r="23" spans="1:9" ht="75" x14ac:dyDescent="0.2">
      <c r="A23" s="54" t="s">
        <v>181</v>
      </c>
      <c r="B23" s="92" t="s">
        <v>176</v>
      </c>
      <c r="C23" s="55">
        <v>42736</v>
      </c>
      <c r="D23" s="55">
        <v>42916</v>
      </c>
      <c r="E23" s="92" t="s">
        <v>20</v>
      </c>
      <c r="F23" s="92">
        <v>578.75</v>
      </c>
      <c r="G23" s="92">
        <v>578.75</v>
      </c>
      <c r="H23" s="92">
        <v>578.75</v>
      </c>
      <c r="I23" s="92">
        <v>578.75</v>
      </c>
    </row>
    <row r="24" spans="1:9" ht="75" x14ac:dyDescent="0.2">
      <c r="A24" s="54" t="s">
        <v>182</v>
      </c>
      <c r="B24" s="92" t="s">
        <v>176</v>
      </c>
      <c r="C24" s="55">
        <v>42736</v>
      </c>
      <c r="D24" s="55">
        <v>42916</v>
      </c>
      <c r="E24" s="92" t="s">
        <v>20</v>
      </c>
      <c r="F24" s="92">
        <v>746989.08</v>
      </c>
      <c r="G24" s="92">
        <v>1102713.54</v>
      </c>
      <c r="H24" s="92">
        <v>1458438</v>
      </c>
      <c r="I24" s="92">
        <v>1495448.51</v>
      </c>
    </row>
  </sheetData>
  <sheetProtection password="FD97"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Normal="100" workbookViewId="0">
      <selection activeCell="C34" sqref="C34"/>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4" t="s">
        <v>87</v>
      </c>
      <c r="B4" s="175"/>
      <c r="C4" s="65"/>
      <c r="D4" s="66" t="s">
        <v>88</v>
      </c>
    </row>
    <row r="5" spans="1:4" ht="15" customHeight="1" x14ac:dyDescent="0.2">
      <c r="A5" s="177" t="s">
        <v>89</v>
      </c>
      <c r="B5" s="178"/>
      <c r="C5" s="67"/>
      <c r="D5" s="68" t="s">
        <v>90</v>
      </c>
    </row>
    <row r="6" spans="1:4" ht="15" customHeight="1" x14ac:dyDescent="0.2">
      <c r="A6" s="174" t="s">
        <v>91</v>
      </c>
      <c r="B6" s="175"/>
      <c r="C6" s="69"/>
      <c r="D6" s="66" t="s">
        <v>92</v>
      </c>
    </row>
    <row r="7" spans="1:4" ht="15" customHeight="1" x14ac:dyDescent="0.2">
      <c r="A7" s="174" t="s">
        <v>93</v>
      </c>
      <c r="B7" s="175"/>
      <c r="C7" s="69"/>
      <c r="D7" s="66" t="s">
        <v>137</v>
      </c>
    </row>
    <row r="8" spans="1:4" ht="15" customHeight="1" x14ac:dyDescent="0.2">
      <c r="A8" s="176" t="s">
        <v>94</v>
      </c>
      <c r="B8" s="176"/>
      <c r="C8" s="89"/>
      <c r="D8" s="70"/>
    </row>
    <row r="9" spans="1:4" ht="15" customHeight="1" x14ac:dyDescent="0.2">
      <c r="A9" s="71" t="s">
        <v>95</v>
      </c>
      <c r="B9" s="72"/>
      <c r="C9" s="73"/>
      <c r="D9" s="74"/>
    </row>
    <row r="10" spans="1:4" ht="30" customHeight="1" x14ac:dyDescent="0.2">
      <c r="A10" s="167" t="s">
        <v>96</v>
      </c>
      <c r="B10" s="168"/>
      <c r="C10" s="75"/>
      <c r="D10" s="76">
        <v>3.07436146</v>
      </c>
    </row>
    <row r="11" spans="1:4" ht="66" customHeight="1" x14ac:dyDescent="0.2">
      <c r="A11" s="167" t="s">
        <v>97</v>
      </c>
      <c r="B11" s="168"/>
      <c r="C11" s="75"/>
      <c r="D11" s="76">
        <v>895.67742955000006</v>
      </c>
    </row>
    <row r="12" spans="1:4" ht="30" customHeight="1" x14ac:dyDescent="0.2">
      <c r="A12" s="167" t="s">
        <v>98</v>
      </c>
      <c r="B12" s="168"/>
      <c r="C12" s="75"/>
      <c r="D12" s="77">
        <v>503442.40586888214</v>
      </c>
    </row>
    <row r="13" spans="1:4" ht="30" customHeight="1" x14ac:dyDescent="0.2">
      <c r="A13" s="167" t="s">
        <v>99</v>
      </c>
      <c r="B13" s="168"/>
      <c r="C13" s="75"/>
      <c r="D13" s="78"/>
    </row>
    <row r="14" spans="1:4" ht="15" customHeight="1" x14ac:dyDescent="0.2">
      <c r="A14" s="165" t="s">
        <v>100</v>
      </c>
      <c r="B14" s="166"/>
      <c r="C14" s="75"/>
      <c r="D14" s="76">
        <v>963.35747213000002</v>
      </c>
    </row>
    <row r="15" spans="1:4" ht="15" customHeight="1" x14ac:dyDescent="0.2">
      <c r="A15" s="165" t="s">
        <v>101</v>
      </c>
      <c r="B15" s="166"/>
      <c r="C15" s="75"/>
      <c r="D15" s="76">
        <v>1608.7488725400001</v>
      </c>
    </row>
    <row r="16" spans="1:4" ht="15" customHeight="1" x14ac:dyDescent="0.2">
      <c r="A16" s="165" t="s">
        <v>102</v>
      </c>
      <c r="B16" s="166"/>
      <c r="C16" s="75"/>
      <c r="D16" s="76">
        <v>2379.1128740600002</v>
      </c>
    </row>
    <row r="17" spans="1:12" ht="15" customHeight="1" x14ac:dyDescent="0.2">
      <c r="A17" s="165" t="s">
        <v>103</v>
      </c>
      <c r="B17" s="166"/>
      <c r="C17" s="75"/>
      <c r="D17" s="76">
        <v>1986.7669938700001</v>
      </c>
    </row>
    <row r="18" spans="1:12" ht="52.5" customHeight="1" x14ac:dyDescent="0.2">
      <c r="A18" s="167" t="s">
        <v>104</v>
      </c>
      <c r="B18" s="168"/>
      <c r="C18" s="75"/>
      <c r="D18" s="76">
        <v>0</v>
      </c>
    </row>
    <row r="19" spans="1:12" ht="15" customHeight="1" x14ac:dyDescent="0.2">
      <c r="A19" s="71" t="s">
        <v>105</v>
      </c>
      <c r="B19" s="72"/>
      <c r="C19" s="79"/>
      <c r="D19" s="80"/>
    </row>
    <row r="20" spans="1:12" ht="30" customHeight="1" x14ac:dyDescent="0.2">
      <c r="A20" s="167" t="s">
        <v>106</v>
      </c>
      <c r="B20" s="168"/>
      <c r="C20" s="75"/>
      <c r="D20" s="81">
        <v>25760.724999999999</v>
      </c>
    </row>
    <row r="21" spans="1:12" ht="30" customHeight="1" x14ac:dyDescent="0.2">
      <c r="A21" s="167" t="s">
        <v>107</v>
      </c>
      <c r="B21" s="168"/>
      <c r="C21" s="82"/>
      <c r="D21" s="81">
        <v>37.554000000000002</v>
      </c>
    </row>
    <row r="22" spans="1:12" ht="15" customHeight="1" x14ac:dyDescent="0.2">
      <c r="A22" s="71" t="s">
        <v>108</v>
      </c>
      <c r="B22" s="72"/>
      <c r="C22" s="79"/>
      <c r="D22" s="80"/>
    </row>
    <row r="23" spans="1:12" ht="15" customHeight="1" x14ac:dyDescent="0.25">
      <c r="A23" s="167" t="s">
        <v>109</v>
      </c>
      <c r="B23" s="168"/>
      <c r="C23" s="83"/>
      <c r="D23" s="78"/>
    </row>
    <row r="24" spans="1:12" ht="15" customHeight="1" x14ac:dyDescent="0.25">
      <c r="A24" s="165" t="s">
        <v>100</v>
      </c>
      <c r="B24" s="166"/>
      <c r="C24" s="83"/>
      <c r="D24" s="84">
        <v>0</v>
      </c>
    </row>
    <row r="25" spans="1:12" ht="15" customHeight="1" x14ac:dyDescent="0.25">
      <c r="A25" s="165" t="s">
        <v>101</v>
      </c>
      <c r="B25" s="166"/>
      <c r="C25" s="83"/>
      <c r="D25" s="84">
        <v>1.4637085932720987E-3</v>
      </c>
    </row>
    <row r="26" spans="1:12" ht="15" customHeight="1" x14ac:dyDescent="0.25">
      <c r="A26" s="165" t="s">
        <v>102</v>
      </c>
      <c r="B26" s="166"/>
      <c r="C26" s="83"/>
      <c r="D26" s="84">
        <v>3.0375444251717633E-3</v>
      </c>
    </row>
    <row r="27" spans="1:12" ht="15" customHeight="1" x14ac:dyDescent="0.25">
      <c r="A27" s="165" t="s">
        <v>103</v>
      </c>
      <c r="B27" s="166"/>
      <c r="C27" s="83"/>
      <c r="D27" s="84">
        <v>2.2362136925661706E-3</v>
      </c>
    </row>
    <row r="29" spans="1:12" x14ac:dyDescent="0.2">
      <c r="A29" s="59" t="s">
        <v>110</v>
      </c>
      <c r="B29" s="60"/>
      <c r="C29" s="60"/>
      <c r="D29" s="57"/>
      <c r="E29" s="57"/>
      <c r="F29" s="61"/>
      <c r="G29" s="61"/>
      <c r="H29" s="61"/>
      <c r="I29" s="62"/>
      <c r="J29" s="61"/>
      <c r="K29" s="61"/>
      <c r="L29" s="61"/>
    </row>
    <row r="30" spans="1:12" ht="280.5" customHeight="1" x14ac:dyDescent="0.2">
      <c r="A30" s="169" t="s">
        <v>7</v>
      </c>
      <c r="B30" s="169" t="s">
        <v>111</v>
      </c>
      <c r="C30" s="58" t="s">
        <v>112</v>
      </c>
      <c r="D30" s="58" t="s">
        <v>113</v>
      </c>
      <c r="E30" s="171" t="s">
        <v>114</v>
      </c>
      <c r="F30" s="172"/>
      <c r="G30" s="172"/>
      <c r="H30" s="173"/>
      <c r="I30" s="171" t="s">
        <v>115</v>
      </c>
      <c r="J30" s="172"/>
      <c r="K30" s="172"/>
      <c r="L30" s="173"/>
    </row>
    <row r="31" spans="1:12" x14ac:dyDescent="0.2">
      <c r="A31" s="170"/>
      <c r="B31" s="170"/>
      <c r="C31" s="58" t="s">
        <v>116</v>
      </c>
      <c r="D31" s="58" t="s">
        <v>116</v>
      </c>
      <c r="E31" s="171" t="s">
        <v>116</v>
      </c>
      <c r="F31" s="172"/>
      <c r="G31" s="172"/>
      <c r="H31" s="173"/>
      <c r="I31" s="171" t="s">
        <v>116</v>
      </c>
      <c r="J31" s="172"/>
      <c r="K31" s="172"/>
      <c r="L31" s="173"/>
    </row>
    <row r="32" spans="1:12" x14ac:dyDescent="0.2">
      <c r="A32" s="161"/>
      <c r="B32" s="161"/>
      <c r="C32" s="163"/>
      <c r="D32" s="163"/>
      <c r="E32" s="158"/>
      <c r="F32" s="159"/>
      <c r="G32" s="159"/>
      <c r="H32" s="160"/>
      <c r="I32" s="158"/>
      <c r="J32" s="159"/>
      <c r="K32" s="159"/>
      <c r="L32" s="160"/>
    </row>
    <row r="33" spans="1:12" ht="15" customHeight="1" x14ac:dyDescent="0.2">
      <c r="A33" s="162"/>
      <c r="B33" s="162"/>
      <c r="C33" s="164"/>
      <c r="D33" s="164"/>
      <c r="E33" s="85" t="s">
        <v>117</v>
      </c>
      <c r="F33" s="85" t="s">
        <v>118</v>
      </c>
      <c r="G33" s="85" t="s">
        <v>119</v>
      </c>
      <c r="H33" s="85" t="s">
        <v>120</v>
      </c>
      <c r="I33" s="85" t="s">
        <v>121</v>
      </c>
      <c r="J33" s="85" t="s">
        <v>122</v>
      </c>
      <c r="K33" s="85" t="s">
        <v>123</v>
      </c>
      <c r="L33" s="85" t="s">
        <v>124</v>
      </c>
    </row>
    <row r="34" spans="1:12" ht="12.75" customHeight="1" x14ac:dyDescent="0.2">
      <c r="A34" s="86" t="s">
        <v>138</v>
      </c>
      <c r="B34" s="86">
        <v>1</v>
      </c>
      <c r="C34" s="87">
        <v>894.50121146000004</v>
      </c>
      <c r="D34" s="87">
        <v>889.93034705000002</v>
      </c>
      <c r="E34" s="87">
        <v>0</v>
      </c>
      <c r="F34" s="87">
        <v>88.993034710000003</v>
      </c>
      <c r="G34" s="87">
        <v>222.48258676</v>
      </c>
      <c r="H34" s="87">
        <v>444.96517353000002</v>
      </c>
      <c r="I34" s="87">
        <v>0</v>
      </c>
      <c r="J34" s="87">
        <v>489.46169087999999</v>
      </c>
      <c r="K34" s="87">
        <v>578.45472557999994</v>
      </c>
      <c r="L34" s="87">
        <v>667.44776029000002</v>
      </c>
    </row>
    <row r="35" spans="1:12" ht="12.75" customHeight="1" x14ac:dyDescent="0.2">
      <c r="A35" s="86" t="s">
        <v>138</v>
      </c>
      <c r="B35" s="86">
        <v>2</v>
      </c>
      <c r="C35" s="87">
        <v>888.17911270000002</v>
      </c>
      <c r="D35" s="87">
        <v>883.66361482000002</v>
      </c>
      <c r="E35" s="87">
        <v>0</v>
      </c>
      <c r="F35" s="87">
        <v>88.366361479999995</v>
      </c>
      <c r="G35" s="87">
        <v>220.91590371000001</v>
      </c>
      <c r="H35" s="87">
        <v>441.83180741000001</v>
      </c>
      <c r="I35" s="87">
        <v>0</v>
      </c>
      <c r="J35" s="87">
        <v>486.01498815000002</v>
      </c>
      <c r="K35" s="87">
        <v>574.38134963000005</v>
      </c>
      <c r="L35" s="87">
        <v>662.74771111999996</v>
      </c>
    </row>
    <row r="36" spans="1:12" ht="12.75" customHeight="1" x14ac:dyDescent="0.2">
      <c r="A36" s="86" t="s">
        <v>138</v>
      </c>
      <c r="B36" s="86">
        <v>3</v>
      </c>
      <c r="C36" s="87">
        <v>913.86447827999996</v>
      </c>
      <c r="D36" s="87">
        <v>909.21891467</v>
      </c>
      <c r="E36" s="87">
        <v>0</v>
      </c>
      <c r="F36" s="87">
        <v>90.921891470000006</v>
      </c>
      <c r="G36" s="87">
        <v>227.30472867</v>
      </c>
      <c r="H36" s="87">
        <v>454.60945734000001</v>
      </c>
      <c r="I36" s="87">
        <v>0</v>
      </c>
      <c r="J36" s="87">
        <v>500.07040307</v>
      </c>
      <c r="K36" s="87">
        <v>590.99229453999999</v>
      </c>
      <c r="L36" s="87">
        <v>681.91418599999997</v>
      </c>
    </row>
    <row r="37" spans="1:12" ht="12.75" customHeight="1" x14ac:dyDescent="0.2">
      <c r="A37" s="86" t="s">
        <v>138</v>
      </c>
      <c r="B37" s="86">
        <v>4</v>
      </c>
      <c r="C37" s="87">
        <v>936.36950396999998</v>
      </c>
      <c r="D37" s="87">
        <v>931.67071709000004</v>
      </c>
      <c r="E37" s="87">
        <v>0</v>
      </c>
      <c r="F37" s="87">
        <v>93.167071710000002</v>
      </c>
      <c r="G37" s="87">
        <v>232.91767927000001</v>
      </c>
      <c r="H37" s="87">
        <v>465.83535855000002</v>
      </c>
      <c r="I37" s="87">
        <v>0</v>
      </c>
      <c r="J37" s="87">
        <v>512.4188944</v>
      </c>
      <c r="K37" s="87">
        <v>605.58596610999996</v>
      </c>
      <c r="L37" s="87">
        <v>698.75303782000003</v>
      </c>
    </row>
    <row r="38" spans="1:12" ht="12.75" customHeight="1" x14ac:dyDescent="0.2">
      <c r="A38" s="86" t="s">
        <v>138</v>
      </c>
      <c r="B38" s="86">
        <v>5</v>
      </c>
      <c r="C38" s="87">
        <v>948.04470791000006</v>
      </c>
      <c r="D38" s="87">
        <v>943.30861389999995</v>
      </c>
      <c r="E38" s="87">
        <v>0</v>
      </c>
      <c r="F38" s="87">
        <v>94.330861389999995</v>
      </c>
      <c r="G38" s="87">
        <v>235.82715347999999</v>
      </c>
      <c r="H38" s="87">
        <v>471.65430694999998</v>
      </c>
      <c r="I38" s="87">
        <v>0</v>
      </c>
      <c r="J38" s="87">
        <v>518.81973764999998</v>
      </c>
      <c r="K38" s="87">
        <v>613.15059903999997</v>
      </c>
      <c r="L38" s="87">
        <v>707.48146042999997</v>
      </c>
    </row>
    <row r="39" spans="1:12" ht="12.75" customHeight="1" x14ac:dyDescent="0.2">
      <c r="A39" s="86" t="s">
        <v>138</v>
      </c>
      <c r="B39" s="86">
        <v>6</v>
      </c>
      <c r="C39" s="87">
        <v>952.09819915000003</v>
      </c>
      <c r="D39" s="87">
        <v>947.21062502999996</v>
      </c>
      <c r="E39" s="87">
        <v>0</v>
      </c>
      <c r="F39" s="87">
        <v>94.721062500000002</v>
      </c>
      <c r="G39" s="87">
        <v>236.80265625999999</v>
      </c>
      <c r="H39" s="87">
        <v>473.60531251999998</v>
      </c>
      <c r="I39" s="87">
        <v>0</v>
      </c>
      <c r="J39" s="87">
        <v>520.96584376999999</v>
      </c>
      <c r="K39" s="87">
        <v>615.68690627000001</v>
      </c>
      <c r="L39" s="87">
        <v>710.40796877000002</v>
      </c>
    </row>
    <row r="40" spans="1:12" ht="12.75" customHeight="1" x14ac:dyDescent="0.2">
      <c r="A40" s="86" t="s">
        <v>138</v>
      </c>
      <c r="B40" s="86">
        <v>7</v>
      </c>
      <c r="C40" s="87">
        <v>935.45796273999997</v>
      </c>
      <c r="D40" s="87">
        <v>930.38953375000006</v>
      </c>
      <c r="E40" s="87">
        <v>0</v>
      </c>
      <c r="F40" s="87">
        <v>93.038953379999995</v>
      </c>
      <c r="G40" s="87">
        <v>232.59738343999999</v>
      </c>
      <c r="H40" s="87">
        <v>465.19476687999997</v>
      </c>
      <c r="I40" s="87">
        <v>0</v>
      </c>
      <c r="J40" s="87">
        <v>511.71424356</v>
      </c>
      <c r="K40" s="87">
        <v>604.75319693999995</v>
      </c>
      <c r="L40" s="87">
        <v>697.79215031000001</v>
      </c>
    </row>
    <row r="41" spans="1:12" ht="12.75" customHeight="1" x14ac:dyDescent="0.2">
      <c r="A41" s="86" t="s">
        <v>138</v>
      </c>
      <c r="B41" s="86">
        <v>8</v>
      </c>
      <c r="C41" s="87">
        <v>905.68481270999996</v>
      </c>
      <c r="D41" s="87">
        <v>901.12082502999999</v>
      </c>
      <c r="E41" s="87">
        <v>0</v>
      </c>
      <c r="F41" s="87">
        <v>90.1120825</v>
      </c>
      <c r="G41" s="87">
        <v>225.28020626</v>
      </c>
      <c r="H41" s="87">
        <v>450.56041252</v>
      </c>
      <c r="I41" s="87">
        <v>0</v>
      </c>
      <c r="J41" s="87">
        <v>495.61645377000002</v>
      </c>
      <c r="K41" s="87">
        <v>585.72853626999995</v>
      </c>
      <c r="L41" s="87">
        <v>675.84061876999999</v>
      </c>
    </row>
    <row r="42" spans="1:12" ht="12.75" customHeight="1" x14ac:dyDescent="0.2">
      <c r="A42" s="86" t="s">
        <v>138</v>
      </c>
      <c r="B42" s="86">
        <v>9</v>
      </c>
      <c r="C42" s="87">
        <v>862.45793712</v>
      </c>
      <c r="D42" s="87">
        <v>857.78986154999996</v>
      </c>
      <c r="E42" s="87">
        <v>0</v>
      </c>
      <c r="F42" s="87">
        <v>85.778986160000002</v>
      </c>
      <c r="G42" s="87">
        <v>214.44746538999999</v>
      </c>
      <c r="H42" s="87">
        <v>428.89493077999998</v>
      </c>
      <c r="I42" s="87">
        <v>0</v>
      </c>
      <c r="J42" s="87">
        <v>471.78442385</v>
      </c>
      <c r="K42" s="87">
        <v>557.56341000999998</v>
      </c>
      <c r="L42" s="87">
        <v>643.34239616000002</v>
      </c>
    </row>
    <row r="43" spans="1:12" ht="12.75" customHeight="1" x14ac:dyDescent="0.2">
      <c r="A43" s="86" t="s">
        <v>138</v>
      </c>
      <c r="B43" s="86">
        <v>10</v>
      </c>
      <c r="C43" s="87">
        <v>837.62752565000005</v>
      </c>
      <c r="D43" s="87">
        <v>833.05620249000003</v>
      </c>
      <c r="E43" s="87">
        <v>0</v>
      </c>
      <c r="F43" s="87">
        <v>83.305620250000004</v>
      </c>
      <c r="G43" s="87">
        <v>208.26405062000001</v>
      </c>
      <c r="H43" s="87">
        <v>416.52810125000002</v>
      </c>
      <c r="I43" s="87">
        <v>0</v>
      </c>
      <c r="J43" s="87">
        <v>458.18091136999999</v>
      </c>
      <c r="K43" s="87">
        <v>541.48653162000005</v>
      </c>
      <c r="L43" s="87">
        <v>624.79215187</v>
      </c>
    </row>
    <row r="44" spans="1:12" ht="12.75" customHeight="1" x14ac:dyDescent="0.2">
      <c r="A44" s="86" t="s">
        <v>138</v>
      </c>
      <c r="B44" s="86">
        <v>11</v>
      </c>
      <c r="C44" s="87">
        <v>805.88140167999995</v>
      </c>
      <c r="D44" s="87">
        <v>801.51760549000005</v>
      </c>
      <c r="E44" s="87">
        <v>0</v>
      </c>
      <c r="F44" s="87">
        <v>80.151760550000006</v>
      </c>
      <c r="G44" s="87">
        <v>200.37940137000001</v>
      </c>
      <c r="H44" s="87">
        <v>400.75880274999997</v>
      </c>
      <c r="I44" s="87">
        <v>0</v>
      </c>
      <c r="J44" s="87">
        <v>440.83468302</v>
      </c>
      <c r="K44" s="87">
        <v>520.98644357000001</v>
      </c>
      <c r="L44" s="87">
        <v>601.13820411999995</v>
      </c>
    </row>
    <row r="45" spans="1:12" ht="12.75" customHeight="1" x14ac:dyDescent="0.2">
      <c r="A45" s="86" t="s">
        <v>138</v>
      </c>
      <c r="B45" s="86">
        <v>12</v>
      </c>
      <c r="C45" s="87">
        <v>793.60202992999996</v>
      </c>
      <c r="D45" s="87">
        <v>789.33959184000003</v>
      </c>
      <c r="E45" s="87">
        <v>0</v>
      </c>
      <c r="F45" s="87">
        <v>78.933959180000002</v>
      </c>
      <c r="G45" s="87">
        <v>197.33489796000001</v>
      </c>
      <c r="H45" s="87">
        <v>394.66979592000001</v>
      </c>
      <c r="I45" s="87">
        <v>0</v>
      </c>
      <c r="J45" s="87">
        <v>434.13677551000001</v>
      </c>
      <c r="K45" s="87">
        <v>513.0707347</v>
      </c>
      <c r="L45" s="87">
        <v>592.00469387999999</v>
      </c>
    </row>
    <row r="46" spans="1:12" ht="12.75" customHeight="1" x14ac:dyDescent="0.2">
      <c r="A46" s="86" t="s">
        <v>138</v>
      </c>
      <c r="B46" s="86">
        <v>13</v>
      </c>
      <c r="C46" s="87">
        <v>797.56102714999997</v>
      </c>
      <c r="D46" s="87">
        <v>793.20826468999996</v>
      </c>
      <c r="E46" s="87">
        <v>0</v>
      </c>
      <c r="F46" s="87">
        <v>79.32082647</v>
      </c>
      <c r="G46" s="87">
        <v>198.30206616999999</v>
      </c>
      <c r="H46" s="87">
        <v>396.60413234999999</v>
      </c>
      <c r="I46" s="87">
        <v>0</v>
      </c>
      <c r="J46" s="87">
        <v>436.26454558</v>
      </c>
      <c r="K46" s="87">
        <v>515.58537205000005</v>
      </c>
      <c r="L46" s="87">
        <v>594.90619851999998</v>
      </c>
    </row>
    <row r="47" spans="1:12" ht="12.75" customHeight="1" x14ac:dyDescent="0.2">
      <c r="A47" s="86" t="s">
        <v>138</v>
      </c>
      <c r="B47" s="86">
        <v>14</v>
      </c>
      <c r="C47" s="87">
        <v>802.78446178000002</v>
      </c>
      <c r="D47" s="87">
        <v>798.30455756000003</v>
      </c>
      <c r="E47" s="87">
        <v>0</v>
      </c>
      <c r="F47" s="87">
        <v>79.830455760000007</v>
      </c>
      <c r="G47" s="87">
        <v>199.57613939000001</v>
      </c>
      <c r="H47" s="87">
        <v>399.15227878000002</v>
      </c>
      <c r="I47" s="87">
        <v>0</v>
      </c>
      <c r="J47" s="87">
        <v>439.06750665999999</v>
      </c>
      <c r="K47" s="87">
        <v>518.89796240999999</v>
      </c>
      <c r="L47" s="87">
        <v>598.72841817000005</v>
      </c>
    </row>
    <row r="48" spans="1:12" ht="12.75" customHeight="1" x14ac:dyDescent="0.2">
      <c r="A48" s="86" t="s">
        <v>138</v>
      </c>
      <c r="B48" s="86">
        <v>15</v>
      </c>
      <c r="C48" s="87">
        <v>814.76956011000004</v>
      </c>
      <c r="D48" s="87">
        <v>810.32821802000001</v>
      </c>
      <c r="E48" s="87">
        <v>0</v>
      </c>
      <c r="F48" s="87">
        <v>81.032821799999994</v>
      </c>
      <c r="G48" s="87">
        <v>202.58205451000001</v>
      </c>
      <c r="H48" s="87">
        <v>405.16410901</v>
      </c>
      <c r="I48" s="87">
        <v>0</v>
      </c>
      <c r="J48" s="87">
        <v>445.68051990999999</v>
      </c>
      <c r="K48" s="87">
        <v>526.71334171000001</v>
      </c>
      <c r="L48" s="87">
        <v>607.74616351999998</v>
      </c>
    </row>
    <row r="49" spans="1:12" ht="12.75" customHeight="1" x14ac:dyDescent="0.2">
      <c r="A49" s="86" t="s">
        <v>138</v>
      </c>
      <c r="B49" s="86">
        <v>16</v>
      </c>
      <c r="C49" s="87">
        <v>824.17711969000004</v>
      </c>
      <c r="D49" s="87">
        <v>819.79050959000006</v>
      </c>
      <c r="E49" s="87">
        <v>0</v>
      </c>
      <c r="F49" s="87">
        <v>81.979050959999995</v>
      </c>
      <c r="G49" s="87">
        <v>204.94762739999999</v>
      </c>
      <c r="H49" s="87">
        <v>409.89525479999998</v>
      </c>
      <c r="I49" s="87">
        <v>0</v>
      </c>
      <c r="J49" s="87">
        <v>450.88478027000002</v>
      </c>
      <c r="K49" s="87">
        <v>532.86383122999996</v>
      </c>
      <c r="L49" s="87">
        <v>614.84288218999995</v>
      </c>
    </row>
    <row r="50" spans="1:12" ht="12.75" customHeight="1" x14ac:dyDescent="0.2">
      <c r="A50" s="86" t="s">
        <v>138</v>
      </c>
      <c r="B50" s="86">
        <v>17</v>
      </c>
      <c r="C50" s="87">
        <v>816.71225590999995</v>
      </c>
      <c r="D50" s="87">
        <v>812.49021890999995</v>
      </c>
      <c r="E50" s="87">
        <v>0</v>
      </c>
      <c r="F50" s="87">
        <v>81.249021889999995</v>
      </c>
      <c r="G50" s="87">
        <v>203.12255472999999</v>
      </c>
      <c r="H50" s="87">
        <v>406.24510945999998</v>
      </c>
      <c r="I50" s="87">
        <v>0</v>
      </c>
      <c r="J50" s="87">
        <v>446.86962039999997</v>
      </c>
      <c r="K50" s="87">
        <v>528.11864229000003</v>
      </c>
      <c r="L50" s="87">
        <v>609.36766418000002</v>
      </c>
    </row>
    <row r="51" spans="1:12" ht="12.75" customHeight="1" x14ac:dyDescent="0.2">
      <c r="A51" s="86" t="s">
        <v>138</v>
      </c>
      <c r="B51" s="86">
        <v>18</v>
      </c>
      <c r="C51" s="87">
        <v>785.76378599999998</v>
      </c>
      <c r="D51" s="87">
        <v>781.72681435000004</v>
      </c>
      <c r="E51" s="87">
        <v>0</v>
      </c>
      <c r="F51" s="87">
        <v>78.172681440000005</v>
      </c>
      <c r="G51" s="87">
        <v>195.43170359000001</v>
      </c>
      <c r="H51" s="87">
        <v>390.86340718000002</v>
      </c>
      <c r="I51" s="87">
        <v>0</v>
      </c>
      <c r="J51" s="87">
        <v>429.94974789000003</v>
      </c>
      <c r="K51" s="87">
        <v>508.12242932999999</v>
      </c>
      <c r="L51" s="87">
        <v>586.29511075999994</v>
      </c>
    </row>
    <row r="52" spans="1:12" ht="12.75" customHeight="1" x14ac:dyDescent="0.2">
      <c r="A52" s="86" t="s">
        <v>138</v>
      </c>
      <c r="B52" s="86">
        <v>19</v>
      </c>
      <c r="C52" s="87">
        <v>777.15073526000003</v>
      </c>
      <c r="D52" s="87">
        <v>773.19637052999997</v>
      </c>
      <c r="E52" s="87">
        <v>0</v>
      </c>
      <c r="F52" s="87">
        <v>77.319637049999997</v>
      </c>
      <c r="G52" s="87">
        <v>193.29909262999999</v>
      </c>
      <c r="H52" s="87">
        <v>386.59818526999999</v>
      </c>
      <c r="I52" s="87">
        <v>0</v>
      </c>
      <c r="J52" s="87">
        <v>425.25800378999998</v>
      </c>
      <c r="K52" s="87">
        <v>502.57764084000002</v>
      </c>
      <c r="L52" s="87">
        <v>579.89727789999995</v>
      </c>
    </row>
    <row r="53" spans="1:12" ht="12.75" customHeight="1" x14ac:dyDescent="0.2">
      <c r="A53" s="86" t="s">
        <v>138</v>
      </c>
      <c r="B53" s="86">
        <v>20</v>
      </c>
      <c r="C53" s="87">
        <v>777.74595335000004</v>
      </c>
      <c r="D53" s="87">
        <v>773.84193382000001</v>
      </c>
      <c r="E53" s="87">
        <v>0</v>
      </c>
      <c r="F53" s="87">
        <v>77.384193379999999</v>
      </c>
      <c r="G53" s="87">
        <v>193.46048346000001</v>
      </c>
      <c r="H53" s="87">
        <v>386.92096691</v>
      </c>
      <c r="I53" s="87">
        <v>0</v>
      </c>
      <c r="J53" s="87">
        <v>425.61306359999998</v>
      </c>
      <c r="K53" s="87">
        <v>502.99725697999997</v>
      </c>
      <c r="L53" s="87">
        <v>580.38145037000004</v>
      </c>
    </row>
    <row r="54" spans="1:12" ht="12.75" customHeight="1" x14ac:dyDescent="0.2">
      <c r="A54" s="86" t="s">
        <v>138</v>
      </c>
      <c r="B54" s="86">
        <v>21</v>
      </c>
      <c r="C54" s="87">
        <v>783.1470746</v>
      </c>
      <c r="D54" s="87">
        <v>779.10088356999995</v>
      </c>
      <c r="E54" s="87">
        <v>0</v>
      </c>
      <c r="F54" s="87">
        <v>77.910088360000003</v>
      </c>
      <c r="G54" s="87">
        <v>194.77522089000001</v>
      </c>
      <c r="H54" s="87">
        <v>389.55044178999998</v>
      </c>
      <c r="I54" s="87">
        <v>0</v>
      </c>
      <c r="J54" s="87">
        <v>428.50548595999999</v>
      </c>
      <c r="K54" s="87">
        <v>506.41557432000002</v>
      </c>
      <c r="L54" s="87">
        <v>584.32566268000005</v>
      </c>
    </row>
    <row r="55" spans="1:12" ht="12.75" customHeight="1" x14ac:dyDescent="0.2">
      <c r="A55" s="86" t="s">
        <v>138</v>
      </c>
      <c r="B55" s="86">
        <v>22</v>
      </c>
      <c r="C55" s="87">
        <v>782.09217193999996</v>
      </c>
      <c r="D55" s="87">
        <v>778.02858919000005</v>
      </c>
      <c r="E55" s="87">
        <v>0</v>
      </c>
      <c r="F55" s="87">
        <v>77.802858920000006</v>
      </c>
      <c r="G55" s="87">
        <v>194.50714730000001</v>
      </c>
      <c r="H55" s="87">
        <v>389.01429460000003</v>
      </c>
      <c r="I55" s="87">
        <v>0</v>
      </c>
      <c r="J55" s="87">
        <v>427.91572404999999</v>
      </c>
      <c r="K55" s="87">
        <v>505.71858297</v>
      </c>
      <c r="L55" s="87">
        <v>583.52144189000001</v>
      </c>
    </row>
    <row r="56" spans="1:12" ht="12.75" customHeight="1" x14ac:dyDescent="0.2">
      <c r="A56" s="86" t="s">
        <v>138</v>
      </c>
      <c r="B56" s="86">
        <v>23</v>
      </c>
      <c r="C56" s="87">
        <v>782.55780331999995</v>
      </c>
      <c r="D56" s="87">
        <v>778.66711351000004</v>
      </c>
      <c r="E56" s="87">
        <v>0</v>
      </c>
      <c r="F56" s="87">
        <v>77.866711350000003</v>
      </c>
      <c r="G56" s="87">
        <v>194.66677838000001</v>
      </c>
      <c r="H56" s="87">
        <v>389.33355676000002</v>
      </c>
      <c r="I56" s="87">
        <v>0</v>
      </c>
      <c r="J56" s="87">
        <v>428.26691242999999</v>
      </c>
      <c r="K56" s="87">
        <v>506.13362377999999</v>
      </c>
      <c r="L56" s="87">
        <v>584.00033513000005</v>
      </c>
    </row>
    <row r="57" spans="1:12" ht="12.75" customHeight="1" x14ac:dyDescent="0.2">
      <c r="A57" s="86" t="s">
        <v>138</v>
      </c>
      <c r="B57" s="86">
        <v>24</v>
      </c>
      <c r="C57" s="87">
        <v>820.58739757000001</v>
      </c>
      <c r="D57" s="87">
        <v>816.56873170999995</v>
      </c>
      <c r="E57" s="87">
        <v>0</v>
      </c>
      <c r="F57" s="87">
        <v>81.656873169999997</v>
      </c>
      <c r="G57" s="87">
        <v>204.14218292999999</v>
      </c>
      <c r="H57" s="87">
        <v>408.28436585999998</v>
      </c>
      <c r="I57" s="87">
        <v>0</v>
      </c>
      <c r="J57" s="87">
        <v>449.11280244</v>
      </c>
      <c r="K57" s="87">
        <v>530.76967561000004</v>
      </c>
      <c r="L57" s="87">
        <v>612.42654877999996</v>
      </c>
    </row>
    <row r="58" spans="1:12" ht="12.75" customHeight="1" x14ac:dyDescent="0.2">
      <c r="A58" s="86" t="s">
        <v>139</v>
      </c>
      <c r="B58" s="86">
        <v>1</v>
      </c>
      <c r="C58" s="87">
        <v>867.00081592000004</v>
      </c>
      <c r="D58" s="87">
        <v>862.54752883000003</v>
      </c>
      <c r="E58" s="87">
        <v>0</v>
      </c>
      <c r="F58" s="87">
        <v>86.254752879999998</v>
      </c>
      <c r="G58" s="87">
        <v>215.63688221000001</v>
      </c>
      <c r="H58" s="87">
        <v>431.27376442000002</v>
      </c>
      <c r="I58" s="87">
        <v>0</v>
      </c>
      <c r="J58" s="87">
        <v>474.40114086</v>
      </c>
      <c r="K58" s="87">
        <v>560.65589374000001</v>
      </c>
      <c r="L58" s="87">
        <v>646.91064661999997</v>
      </c>
    </row>
    <row r="59" spans="1:12" ht="12.75" customHeight="1" x14ac:dyDescent="0.2">
      <c r="A59" s="86" t="s">
        <v>139</v>
      </c>
      <c r="B59" s="86">
        <v>2</v>
      </c>
      <c r="C59" s="87">
        <v>901.51110212000003</v>
      </c>
      <c r="D59" s="87">
        <v>896.89666794000004</v>
      </c>
      <c r="E59" s="87">
        <v>0</v>
      </c>
      <c r="F59" s="87">
        <v>89.689666790000004</v>
      </c>
      <c r="G59" s="87">
        <v>224.22416698999999</v>
      </c>
      <c r="H59" s="87">
        <v>448.44833397000002</v>
      </c>
      <c r="I59" s="87">
        <v>0</v>
      </c>
      <c r="J59" s="87">
        <v>493.29316736999999</v>
      </c>
      <c r="K59" s="87">
        <v>582.98283416000004</v>
      </c>
      <c r="L59" s="87">
        <v>672.67250095999998</v>
      </c>
    </row>
    <row r="60" spans="1:12" ht="12.75" customHeight="1" x14ac:dyDescent="0.2">
      <c r="A60" s="86" t="s">
        <v>139</v>
      </c>
      <c r="B60" s="86">
        <v>3</v>
      </c>
      <c r="C60" s="87">
        <v>920.77132459999996</v>
      </c>
      <c r="D60" s="87">
        <v>916.04480706000004</v>
      </c>
      <c r="E60" s="87">
        <v>0</v>
      </c>
      <c r="F60" s="87">
        <v>91.604480710000004</v>
      </c>
      <c r="G60" s="87">
        <v>229.01120177000001</v>
      </c>
      <c r="H60" s="87">
        <v>458.02240353000002</v>
      </c>
      <c r="I60" s="87">
        <v>0</v>
      </c>
      <c r="J60" s="87">
        <v>503.82464388</v>
      </c>
      <c r="K60" s="87">
        <v>595.42912459000001</v>
      </c>
      <c r="L60" s="87">
        <v>687.03360529999998</v>
      </c>
    </row>
    <row r="61" spans="1:12" ht="12.75" customHeight="1" x14ac:dyDescent="0.2">
      <c r="A61" s="86" t="s">
        <v>139</v>
      </c>
      <c r="B61" s="86">
        <v>4</v>
      </c>
      <c r="C61" s="87">
        <v>932.35324901000001</v>
      </c>
      <c r="D61" s="87">
        <v>927.64598014000001</v>
      </c>
      <c r="E61" s="87">
        <v>0</v>
      </c>
      <c r="F61" s="87">
        <v>92.76459801</v>
      </c>
      <c r="G61" s="87">
        <v>231.91149504000001</v>
      </c>
      <c r="H61" s="87">
        <v>463.82299007</v>
      </c>
      <c r="I61" s="87">
        <v>0</v>
      </c>
      <c r="J61" s="87">
        <v>510.20528908</v>
      </c>
      <c r="K61" s="87">
        <v>602.96988709000004</v>
      </c>
      <c r="L61" s="87">
        <v>695.73448511000004</v>
      </c>
    </row>
    <row r="62" spans="1:12" ht="12.75" customHeight="1" x14ac:dyDescent="0.2">
      <c r="A62" s="86" t="s">
        <v>139</v>
      </c>
      <c r="B62" s="86">
        <v>5</v>
      </c>
      <c r="C62" s="87">
        <v>935.77540173</v>
      </c>
      <c r="D62" s="87">
        <v>931.04679813999996</v>
      </c>
      <c r="E62" s="87">
        <v>0</v>
      </c>
      <c r="F62" s="87">
        <v>93.104679809999993</v>
      </c>
      <c r="G62" s="87">
        <v>232.76169954</v>
      </c>
      <c r="H62" s="87">
        <v>465.52339906999998</v>
      </c>
      <c r="I62" s="87">
        <v>0</v>
      </c>
      <c r="J62" s="87">
        <v>512.07573897999998</v>
      </c>
      <c r="K62" s="87">
        <v>605.18041878999998</v>
      </c>
      <c r="L62" s="87">
        <v>698.28509860999998</v>
      </c>
    </row>
    <row r="63" spans="1:12" ht="12.75" customHeight="1" x14ac:dyDescent="0.2">
      <c r="A63" s="86" t="s">
        <v>139</v>
      </c>
      <c r="B63" s="86">
        <v>6</v>
      </c>
      <c r="C63" s="87">
        <v>934.41190785000003</v>
      </c>
      <c r="D63" s="87">
        <v>929.60016905999998</v>
      </c>
      <c r="E63" s="87">
        <v>0</v>
      </c>
      <c r="F63" s="87">
        <v>92.960016909999993</v>
      </c>
      <c r="G63" s="87">
        <v>232.40004227</v>
      </c>
      <c r="H63" s="87">
        <v>464.80008452999999</v>
      </c>
      <c r="I63" s="87">
        <v>0</v>
      </c>
      <c r="J63" s="87">
        <v>511.28009298000001</v>
      </c>
      <c r="K63" s="87">
        <v>604.24010988999999</v>
      </c>
      <c r="L63" s="87">
        <v>697.20012680000002</v>
      </c>
    </row>
    <row r="64" spans="1:12" ht="12.75" customHeight="1" x14ac:dyDescent="0.2">
      <c r="A64" s="86" t="s">
        <v>139</v>
      </c>
      <c r="B64" s="86">
        <v>7</v>
      </c>
      <c r="C64" s="87">
        <v>924.94748225000001</v>
      </c>
      <c r="D64" s="87">
        <v>919.93017663000001</v>
      </c>
      <c r="E64" s="87">
        <v>0</v>
      </c>
      <c r="F64" s="87">
        <v>91.993017660000007</v>
      </c>
      <c r="G64" s="87">
        <v>229.98254416</v>
      </c>
      <c r="H64" s="87">
        <v>459.96508832000001</v>
      </c>
      <c r="I64" s="87">
        <v>0</v>
      </c>
      <c r="J64" s="87">
        <v>505.96159714999999</v>
      </c>
      <c r="K64" s="87">
        <v>597.95461480999995</v>
      </c>
      <c r="L64" s="87">
        <v>689.94763247000003</v>
      </c>
    </row>
    <row r="65" spans="1:12" ht="12.75" customHeight="1" x14ac:dyDescent="0.2">
      <c r="A65" s="86" t="s">
        <v>139</v>
      </c>
      <c r="B65" s="86">
        <v>8</v>
      </c>
      <c r="C65" s="87">
        <v>892.40706005000004</v>
      </c>
      <c r="D65" s="87">
        <v>886.19068609999999</v>
      </c>
      <c r="E65" s="87">
        <v>0</v>
      </c>
      <c r="F65" s="87">
        <v>88.619068609999999</v>
      </c>
      <c r="G65" s="87">
        <v>221.54767153</v>
      </c>
      <c r="H65" s="87">
        <v>443.09534305</v>
      </c>
      <c r="I65" s="87">
        <v>0</v>
      </c>
      <c r="J65" s="87">
        <v>487.40487736</v>
      </c>
      <c r="K65" s="87">
        <v>576.02394597</v>
      </c>
      <c r="L65" s="87">
        <v>664.64301458</v>
      </c>
    </row>
    <row r="66" spans="1:12" ht="12.75" customHeight="1" x14ac:dyDescent="0.2">
      <c r="A66" s="86" t="s">
        <v>139</v>
      </c>
      <c r="B66" s="86">
        <v>9</v>
      </c>
      <c r="C66" s="87">
        <v>827.77767163999999</v>
      </c>
      <c r="D66" s="87">
        <v>820.64456335</v>
      </c>
      <c r="E66" s="87">
        <v>0</v>
      </c>
      <c r="F66" s="87">
        <v>82.064456340000007</v>
      </c>
      <c r="G66" s="87">
        <v>205.16114084</v>
      </c>
      <c r="H66" s="87">
        <v>410.32228168</v>
      </c>
      <c r="I66" s="87">
        <v>0</v>
      </c>
      <c r="J66" s="87">
        <v>451.35450983999999</v>
      </c>
      <c r="K66" s="87">
        <v>533.41896617999998</v>
      </c>
      <c r="L66" s="87">
        <v>615.48342250999997</v>
      </c>
    </row>
    <row r="67" spans="1:12" ht="12.75" customHeight="1" x14ac:dyDescent="0.2">
      <c r="A67" s="86" t="s">
        <v>139</v>
      </c>
      <c r="B67" s="86">
        <v>10</v>
      </c>
      <c r="C67" s="87">
        <v>793.06569878000005</v>
      </c>
      <c r="D67" s="87">
        <v>783.91338073999998</v>
      </c>
      <c r="E67" s="87">
        <v>0</v>
      </c>
      <c r="F67" s="87">
        <v>78.391338070000003</v>
      </c>
      <c r="G67" s="87">
        <v>195.97834519</v>
      </c>
      <c r="H67" s="87">
        <v>391.95669036999999</v>
      </c>
      <c r="I67" s="87">
        <v>0</v>
      </c>
      <c r="J67" s="87">
        <v>431.15235940999997</v>
      </c>
      <c r="K67" s="87">
        <v>509.54369747999999</v>
      </c>
      <c r="L67" s="87">
        <v>587.93503555999996</v>
      </c>
    </row>
    <row r="68" spans="1:12" ht="12.75" customHeight="1" x14ac:dyDescent="0.2">
      <c r="A68" s="86" t="s">
        <v>139</v>
      </c>
      <c r="B68" s="86">
        <v>11</v>
      </c>
      <c r="C68" s="87">
        <v>792.48222272999999</v>
      </c>
      <c r="D68" s="87">
        <v>786.16660439999998</v>
      </c>
      <c r="E68" s="87">
        <v>0</v>
      </c>
      <c r="F68" s="87">
        <v>78.616660440000004</v>
      </c>
      <c r="G68" s="87">
        <v>196.5416511</v>
      </c>
      <c r="H68" s="87">
        <v>393.08330219999999</v>
      </c>
      <c r="I68" s="87">
        <v>0</v>
      </c>
      <c r="J68" s="87">
        <v>432.39163242000001</v>
      </c>
      <c r="K68" s="87">
        <v>511.00829285999998</v>
      </c>
      <c r="L68" s="87">
        <v>589.62495330000002</v>
      </c>
    </row>
    <row r="69" spans="1:12" ht="12.75" customHeight="1" x14ac:dyDescent="0.2">
      <c r="A69" s="86" t="s">
        <v>139</v>
      </c>
      <c r="B69" s="86">
        <v>12</v>
      </c>
      <c r="C69" s="87">
        <v>789.54725658999996</v>
      </c>
      <c r="D69" s="87">
        <v>785.15613693</v>
      </c>
      <c r="E69" s="87">
        <v>0</v>
      </c>
      <c r="F69" s="87">
        <v>78.515613689999995</v>
      </c>
      <c r="G69" s="87">
        <v>196.28903423</v>
      </c>
      <c r="H69" s="87">
        <v>392.57806847000001</v>
      </c>
      <c r="I69" s="87">
        <v>0</v>
      </c>
      <c r="J69" s="87">
        <v>431.83587531000001</v>
      </c>
      <c r="K69" s="87">
        <v>510.35148900000002</v>
      </c>
      <c r="L69" s="87">
        <v>588.86710270000003</v>
      </c>
    </row>
    <row r="70" spans="1:12" ht="12.75" customHeight="1" x14ac:dyDescent="0.2">
      <c r="A70" s="86" t="s">
        <v>139</v>
      </c>
      <c r="B70" s="86">
        <v>13</v>
      </c>
      <c r="C70" s="87">
        <v>784.32570376000001</v>
      </c>
      <c r="D70" s="87">
        <v>780.15861940000002</v>
      </c>
      <c r="E70" s="87">
        <v>0</v>
      </c>
      <c r="F70" s="87">
        <v>78.015861939999994</v>
      </c>
      <c r="G70" s="87">
        <v>195.03965485000001</v>
      </c>
      <c r="H70" s="87">
        <v>390.07930970000001</v>
      </c>
      <c r="I70" s="87">
        <v>0</v>
      </c>
      <c r="J70" s="87">
        <v>429.08724067000003</v>
      </c>
      <c r="K70" s="87">
        <v>507.10310261000001</v>
      </c>
      <c r="L70" s="87">
        <v>585.11896454999999</v>
      </c>
    </row>
    <row r="71" spans="1:12" ht="12.75" customHeight="1" x14ac:dyDescent="0.2">
      <c r="A71" s="86" t="s">
        <v>139</v>
      </c>
      <c r="B71" s="86">
        <v>14</v>
      </c>
      <c r="C71" s="87">
        <v>781.00544029000002</v>
      </c>
      <c r="D71" s="87">
        <v>776.81229926000003</v>
      </c>
      <c r="E71" s="87">
        <v>0</v>
      </c>
      <c r="F71" s="87">
        <v>77.681229930000001</v>
      </c>
      <c r="G71" s="87">
        <v>194.20307482000001</v>
      </c>
      <c r="H71" s="87">
        <v>388.40614963000002</v>
      </c>
      <c r="I71" s="87">
        <v>0</v>
      </c>
      <c r="J71" s="87">
        <v>427.24676459</v>
      </c>
      <c r="K71" s="87">
        <v>504.92799452000003</v>
      </c>
      <c r="L71" s="87">
        <v>582.60922445000006</v>
      </c>
    </row>
    <row r="72" spans="1:12" ht="12.75" customHeight="1" x14ac:dyDescent="0.2">
      <c r="A72" s="86" t="s">
        <v>139</v>
      </c>
      <c r="B72" s="86">
        <v>15</v>
      </c>
      <c r="C72" s="87">
        <v>785.68567516999997</v>
      </c>
      <c r="D72" s="87">
        <v>781.46431540000003</v>
      </c>
      <c r="E72" s="87">
        <v>0</v>
      </c>
      <c r="F72" s="87">
        <v>78.146431539999995</v>
      </c>
      <c r="G72" s="87">
        <v>195.36607885000001</v>
      </c>
      <c r="H72" s="87">
        <v>390.73215770000002</v>
      </c>
      <c r="I72" s="87">
        <v>0</v>
      </c>
      <c r="J72" s="87">
        <v>429.80537347000001</v>
      </c>
      <c r="K72" s="87">
        <v>507.95180500999999</v>
      </c>
      <c r="L72" s="87">
        <v>586.09823655000002</v>
      </c>
    </row>
    <row r="73" spans="1:12" ht="12.75" customHeight="1" x14ac:dyDescent="0.2">
      <c r="A73" s="86" t="s">
        <v>139</v>
      </c>
      <c r="B73" s="86">
        <v>16</v>
      </c>
      <c r="C73" s="87">
        <v>799.32905438</v>
      </c>
      <c r="D73" s="87">
        <v>794.98577464000005</v>
      </c>
      <c r="E73" s="87">
        <v>0</v>
      </c>
      <c r="F73" s="87">
        <v>79.498577460000007</v>
      </c>
      <c r="G73" s="87">
        <v>198.74644366000001</v>
      </c>
      <c r="H73" s="87">
        <v>397.49288732000002</v>
      </c>
      <c r="I73" s="87">
        <v>0</v>
      </c>
      <c r="J73" s="87">
        <v>437.24217605000001</v>
      </c>
      <c r="K73" s="87">
        <v>516.74075352</v>
      </c>
      <c r="L73" s="87">
        <v>596.23933097999998</v>
      </c>
    </row>
    <row r="74" spans="1:12" ht="12.75" customHeight="1" x14ac:dyDescent="0.2">
      <c r="A74" s="86" t="s">
        <v>139</v>
      </c>
      <c r="B74" s="86">
        <v>17</v>
      </c>
      <c r="C74" s="87">
        <v>788.54369670000005</v>
      </c>
      <c r="D74" s="87">
        <v>784.43026684999995</v>
      </c>
      <c r="E74" s="87">
        <v>0</v>
      </c>
      <c r="F74" s="87">
        <v>78.443026689999996</v>
      </c>
      <c r="G74" s="87">
        <v>196.10756670999999</v>
      </c>
      <c r="H74" s="87">
        <v>392.21513342999998</v>
      </c>
      <c r="I74" s="87">
        <v>0</v>
      </c>
      <c r="J74" s="87">
        <v>431.43664676999998</v>
      </c>
      <c r="K74" s="87">
        <v>509.87967344999998</v>
      </c>
      <c r="L74" s="87">
        <v>588.32270014000005</v>
      </c>
    </row>
    <row r="75" spans="1:12" ht="12.75" customHeight="1" x14ac:dyDescent="0.2">
      <c r="A75" s="86" t="s">
        <v>139</v>
      </c>
      <c r="B75" s="86">
        <v>18</v>
      </c>
      <c r="C75" s="87">
        <v>782.35724730000004</v>
      </c>
      <c r="D75" s="87">
        <v>778.46112327000003</v>
      </c>
      <c r="E75" s="87">
        <v>0</v>
      </c>
      <c r="F75" s="87">
        <v>77.846112329999997</v>
      </c>
      <c r="G75" s="87">
        <v>194.61528082000001</v>
      </c>
      <c r="H75" s="87">
        <v>389.23056164000002</v>
      </c>
      <c r="I75" s="87">
        <v>0</v>
      </c>
      <c r="J75" s="87">
        <v>428.15361780000001</v>
      </c>
      <c r="K75" s="87">
        <v>505.99973012999999</v>
      </c>
      <c r="L75" s="87">
        <v>583.84584244999996</v>
      </c>
    </row>
    <row r="76" spans="1:12" ht="12.75" customHeight="1" x14ac:dyDescent="0.2">
      <c r="A76" s="86" t="s">
        <v>139</v>
      </c>
      <c r="B76" s="86">
        <v>19</v>
      </c>
      <c r="C76" s="87">
        <v>786.03215666999995</v>
      </c>
      <c r="D76" s="87">
        <v>782.25381052</v>
      </c>
      <c r="E76" s="87">
        <v>0</v>
      </c>
      <c r="F76" s="87">
        <v>78.225381049999996</v>
      </c>
      <c r="G76" s="87">
        <v>195.56345263</v>
      </c>
      <c r="H76" s="87">
        <v>391.12690526</v>
      </c>
      <c r="I76" s="87">
        <v>0</v>
      </c>
      <c r="J76" s="87">
        <v>430.23959579000001</v>
      </c>
      <c r="K76" s="87">
        <v>508.46497684000002</v>
      </c>
      <c r="L76" s="87">
        <v>586.69035788999997</v>
      </c>
    </row>
    <row r="77" spans="1:12" ht="12.75" customHeight="1" x14ac:dyDescent="0.2">
      <c r="A77" s="86" t="s">
        <v>139</v>
      </c>
      <c r="B77" s="86">
        <v>20</v>
      </c>
      <c r="C77" s="87">
        <v>788.36825495000005</v>
      </c>
      <c r="D77" s="87">
        <v>784.59493248000001</v>
      </c>
      <c r="E77" s="87">
        <v>0</v>
      </c>
      <c r="F77" s="87">
        <v>78.459493249999994</v>
      </c>
      <c r="G77" s="87">
        <v>196.14873312</v>
      </c>
      <c r="H77" s="87">
        <v>392.29746624000001</v>
      </c>
      <c r="I77" s="87">
        <v>0</v>
      </c>
      <c r="J77" s="87">
        <v>431.52721286000002</v>
      </c>
      <c r="K77" s="87">
        <v>509.98670611</v>
      </c>
      <c r="L77" s="87">
        <v>588.44619936000004</v>
      </c>
    </row>
    <row r="78" spans="1:12" ht="12.75" customHeight="1" x14ac:dyDescent="0.2">
      <c r="A78" s="86" t="s">
        <v>139</v>
      </c>
      <c r="B78" s="86">
        <v>21</v>
      </c>
      <c r="C78" s="87">
        <v>790.76424281000004</v>
      </c>
      <c r="D78" s="87">
        <v>786.92452576000005</v>
      </c>
      <c r="E78" s="87">
        <v>0</v>
      </c>
      <c r="F78" s="87">
        <v>78.692452579999994</v>
      </c>
      <c r="G78" s="87">
        <v>196.73113144000001</v>
      </c>
      <c r="H78" s="87">
        <v>393.46226288000003</v>
      </c>
      <c r="I78" s="87">
        <v>0</v>
      </c>
      <c r="J78" s="87">
        <v>432.80848916999997</v>
      </c>
      <c r="K78" s="87">
        <v>511.50094173999997</v>
      </c>
      <c r="L78" s="87">
        <v>590.19339432000004</v>
      </c>
    </row>
    <row r="79" spans="1:12" ht="12.75" customHeight="1" x14ac:dyDescent="0.2">
      <c r="A79" s="86" t="s">
        <v>139</v>
      </c>
      <c r="B79" s="86">
        <v>22</v>
      </c>
      <c r="C79" s="87">
        <v>788.78461776999995</v>
      </c>
      <c r="D79" s="87">
        <v>784.66293689999998</v>
      </c>
      <c r="E79" s="87">
        <v>0</v>
      </c>
      <c r="F79" s="87">
        <v>78.466293690000001</v>
      </c>
      <c r="G79" s="87">
        <v>196.16573423</v>
      </c>
      <c r="H79" s="87">
        <v>392.33146844999999</v>
      </c>
      <c r="I79" s="87">
        <v>0</v>
      </c>
      <c r="J79" s="87">
        <v>431.56461530000001</v>
      </c>
      <c r="K79" s="87">
        <v>510.03090899</v>
      </c>
      <c r="L79" s="87">
        <v>588.49720267999999</v>
      </c>
    </row>
    <row r="80" spans="1:12" ht="12.75" customHeight="1" x14ac:dyDescent="0.2">
      <c r="A80" s="86" t="s">
        <v>139</v>
      </c>
      <c r="B80" s="86">
        <v>23</v>
      </c>
      <c r="C80" s="87">
        <v>789.78191088999995</v>
      </c>
      <c r="D80" s="87">
        <v>785.76252910000005</v>
      </c>
      <c r="E80" s="87">
        <v>0</v>
      </c>
      <c r="F80" s="87">
        <v>78.576252909999994</v>
      </c>
      <c r="G80" s="87">
        <v>196.44063227999999</v>
      </c>
      <c r="H80" s="87">
        <v>392.88126455000003</v>
      </c>
      <c r="I80" s="87">
        <v>0</v>
      </c>
      <c r="J80" s="87">
        <v>432.16939101000003</v>
      </c>
      <c r="K80" s="87">
        <v>510.74564392000002</v>
      </c>
      <c r="L80" s="87">
        <v>589.32189683000001</v>
      </c>
    </row>
    <row r="81" spans="1:12" ht="12.75" customHeight="1" x14ac:dyDescent="0.2">
      <c r="A81" s="86" t="s">
        <v>139</v>
      </c>
      <c r="B81" s="86">
        <v>24</v>
      </c>
      <c r="C81" s="87">
        <v>824.29836472</v>
      </c>
      <c r="D81" s="87">
        <v>820.21873384000003</v>
      </c>
      <c r="E81" s="87">
        <v>0</v>
      </c>
      <c r="F81" s="87">
        <v>82.021873380000002</v>
      </c>
      <c r="G81" s="87">
        <v>205.05468346000001</v>
      </c>
      <c r="H81" s="87">
        <v>410.10936692000001</v>
      </c>
      <c r="I81" s="87">
        <v>0</v>
      </c>
      <c r="J81" s="87">
        <v>451.12030361000001</v>
      </c>
      <c r="K81" s="87">
        <v>533.14217699999995</v>
      </c>
      <c r="L81" s="87">
        <v>615.16405038000005</v>
      </c>
    </row>
    <row r="82" spans="1:12" ht="12.75" customHeight="1" x14ac:dyDescent="0.2">
      <c r="A82" s="86" t="s">
        <v>140</v>
      </c>
      <c r="B82" s="86">
        <v>1</v>
      </c>
      <c r="C82" s="87">
        <v>898.64514340999995</v>
      </c>
      <c r="D82" s="87">
        <v>894.09654052999997</v>
      </c>
      <c r="E82" s="87">
        <v>0</v>
      </c>
      <c r="F82" s="87">
        <v>89.40965405</v>
      </c>
      <c r="G82" s="87">
        <v>223.52413512999999</v>
      </c>
      <c r="H82" s="87">
        <v>447.04827026999999</v>
      </c>
      <c r="I82" s="87">
        <v>0</v>
      </c>
      <c r="J82" s="87">
        <v>491.75309729000003</v>
      </c>
      <c r="K82" s="87">
        <v>581.16275134</v>
      </c>
      <c r="L82" s="87">
        <v>670.57240539999998</v>
      </c>
    </row>
    <row r="83" spans="1:12" ht="12.75" customHeight="1" x14ac:dyDescent="0.2">
      <c r="A83" s="86" t="s">
        <v>140</v>
      </c>
      <c r="B83" s="86">
        <v>2</v>
      </c>
      <c r="C83" s="87">
        <v>932.70711732999996</v>
      </c>
      <c r="D83" s="87">
        <v>927.94895370999996</v>
      </c>
      <c r="E83" s="87">
        <v>0</v>
      </c>
      <c r="F83" s="87">
        <v>92.794895370000006</v>
      </c>
      <c r="G83" s="87">
        <v>231.98723842999999</v>
      </c>
      <c r="H83" s="87">
        <v>463.97447685999998</v>
      </c>
      <c r="I83" s="87">
        <v>0</v>
      </c>
      <c r="J83" s="87">
        <v>510.37192454000001</v>
      </c>
      <c r="K83" s="87">
        <v>603.16681990999996</v>
      </c>
      <c r="L83" s="87">
        <v>695.96171528000002</v>
      </c>
    </row>
    <row r="84" spans="1:12" ht="12.75" customHeight="1" x14ac:dyDescent="0.2">
      <c r="A84" s="86" t="s">
        <v>140</v>
      </c>
      <c r="B84" s="86">
        <v>3</v>
      </c>
      <c r="C84" s="87">
        <v>955.07189039000002</v>
      </c>
      <c r="D84" s="87">
        <v>950.25382946000002</v>
      </c>
      <c r="E84" s="87">
        <v>0</v>
      </c>
      <c r="F84" s="87">
        <v>95.025382949999994</v>
      </c>
      <c r="G84" s="87">
        <v>237.56345737000001</v>
      </c>
      <c r="H84" s="87">
        <v>475.12691473000001</v>
      </c>
      <c r="I84" s="87">
        <v>0</v>
      </c>
      <c r="J84" s="87">
        <v>522.6396062</v>
      </c>
      <c r="K84" s="87">
        <v>617.66498915</v>
      </c>
      <c r="L84" s="87">
        <v>712.69037209999999</v>
      </c>
    </row>
    <row r="85" spans="1:12" ht="12.75" customHeight="1" x14ac:dyDescent="0.2">
      <c r="A85" s="86" t="s">
        <v>140</v>
      </c>
      <c r="B85" s="86">
        <v>4</v>
      </c>
      <c r="C85" s="87">
        <v>967.32847217999995</v>
      </c>
      <c r="D85" s="87">
        <v>962.42245710999998</v>
      </c>
      <c r="E85" s="87">
        <v>0</v>
      </c>
      <c r="F85" s="87">
        <v>96.242245710000006</v>
      </c>
      <c r="G85" s="87">
        <v>240.60561428</v>
      </c>
      <c r="H85" s="87">
        <v>481.21122856</v>
      </c>
      <c r="I85" s="87">
        <v>0</v>
      </c>
      <c r="J85" s="87">
        <v>529.33235141</v>
      </c>
      <c r="K85" s="87">
        <v>625.57459712000002</v>
      </c>
      <c r="L85" s="87">
        <v>721.81684283000004</v>
      </c>
    </row>
    <row r="86" spans="1:12" ht="12.75" customHeight="1" x14ac:dyDescent="0.2">
      <c r="A86" s="86" t="s">
        <v>140</v>
      </c>
      <c r="B86" s="86">
        <v>5</v>
      </c>
      <c r="C86" s="87">
        <v>965.57843445000003</v>
      </c>
      <c r="D86" s="87">
        <v>960.68948976000001</v>
      </c>
      <c r="E86" s="87">
        <v>0</v>
      </c>
      <c r="F86" s="87">
        <v>96.068948980000002</v>
      </c>
      <c r="G86" s="87">
        <v>240.17237244</v>
      </c>
      <c r="H86" s="87">
        <v>480.34474488000001</v>
      </c>
      <c r="I86" s="87">
        <v>0</v>
      </c>
      <c r="J86" s="87">
        <v>528.37921936999999</v>
      </c>
      <c r="K86" s="87">
        <v>624.44816834000005</v>
      </c>
      <c r="L86" s="87">
        <v>720.51711732000001</v>
      </c>
    </row>
    <row r="87" spans="1:12" ht="12.75" customHeight="1" x14ac:dyDescent="0.2">
      <c r="A87" s="86" t="s">
        <v>140</v>
      </c>
      <c r="B87" s="86">
        <v>6</v>
      </c>
      <c r="C87" s="87">
        <v>959.79566136000005</v>
      </c>
      <c r="D87" s="87">
        <v>954.97455711999999</v>
      </c>
      <c r="E87" s="87">
        <v>0</v>
      </c>
      <c r="F87" s="87">
        <v>95.497455709999997</v>
      </c>
      <c r="G87" s="87">
        <v>238.74363928</v>
      </c>
      <c r="H87" s="87">
        <v>477.48727855999999</v>
      </c>
      <c r="I87" s="87">
        <v>0</v>
      </c>
      <c r="J87" s="87">
        <v>525.23600641999997</v>
      </c>
      <c r="K87" s="87">
        <v>620.73346213000002</v>
      </c>
      <c r="L87" s="87">
        <v>716.23091783999996</v>
      </c>
    </row>
    <row r="88" spans="1:12" ht="12.75" customHeight="1" x14ac:dyDescent="0.2">
      <c r="A88" s="86" t="s">
        <v>140</v>
      </c>
      <c r="B88" s="86">
        <v>7</v>
      </c>
      <c r="C88" s="87">
        <v>948.83972188999996</v>
      </c>
      <c r="D88" s="87">
        <v>943.96904587999995</v>
      </c>
      <c r="E88" s="87">
        <v>0</v>
      </c>
      <c r="F88" s="87">
        <v>94.396904590000005</v>
      </c>
      <c r="G88" s="87">
        <v>235.99226146999999</v>
      </c>
      <c r="H88" s="87">
        <v>471.98452293999998</v>
      </c>
      <c r="I88" s="87">
        <v>0</v>
      </c>
      <c r="J88" s="87">
        <v>519.18297523000001</v>
      </c>
      <c r="K88" s="87">
        <v>613.57987981999997</v>
      </c>
      <c r="L88" s="87">
        <v>707.97678441000005</v>
      </c>
    </row>
    <row r="89" spans="1:12" ht="12.75" customHeight="1" x14ac:dyDescent="0.2">
      <c r="A89" s="86" t="s">
        <v>140</v>
      </c>
      <c r="B89" s="86">
        <v>8</v>
      </c>
      <c r="C89" s="87">
        <v>922.08434360000001</v>
      </c>
      <c r="D89" s="87">
        <v>917.58864773000005</v>
      </c>
      <c r="E89" s="87">
        <v>0</v>
      </c>
      <c r="F89" s="87">
        <v>91.758864770000002</v>
      </c>
      <c r="G89" s="87">
        <v>229.39716193000001</v>
      </c>
      <c r="H89" s="87">
        <v>458.79432387000003</v>
      </c>
      <c r="I89" s="87">
        <v>0</v>
      </c>
      <c r="J89" s="87">
        <v>504.67375625</v>
      </c>
      <c r="K89" s="87">
        <v>596.43262102000006</v>
      </c>
      <c r="L89" s="87">
        <v>688.19148580000001</v>
      </c>
    </row>
    <row r="90" spans="1:12" ht="12.75" customHeight="1" x14ac:dyDescent="0.2">
      <c r="A90" s="86" t="s">
        <v>140</v>
      </c>
      <c r="B90" s="86">
        <v>9</v>
      </c>
      <c r="C90" s="87">
        <v>867.66006269000002</v>
      </c>
      <c r="D90" s="87">
        <v>863.27013522000004</v>
      </c>
      <c r="E90" s="87">
        <v>0</v>
      </c>
      <c r="F90" s="87">
        <v>86.327013519999994</v>
      </c>
      <c r="G90" s="87">
        <v>215.81753380999999</v>
      </c>
      <c r="H90" s="87">
        <v>431.63506761000002</v>
      </c>
      <c r="I90" s="87">
        <v>0</v>
      </c>
      <c r="J90" s="87">
        <v>474.79857436999998</v>
      </c>
      <c r="K90" s="87">
        <v>561.12558789000002</v>
      </c>
      <c r="L90" s="87">
        <v>647.45260141999995</v>
      </c>
    </row>
    <row r="91" spans="1:12" ht="12.75" customHeight="1" x14ac:dyDescent="0.2">
      <c r="A91" s="86" t="s">
        <v>140</v>
      </c>
      <c r="B91" s="86">
        <v>10</v>
      </c>
      <c r="C91" s="87">
        <v>837.30915432999996</v>
      </c>
      <c r="D91" s="87">
        <v>833.19784815000003</v>
      </c>
      <c r="E91" s="87">
        <v>0</v>
      </c>
      <c r="F91" s="87">
        <v>83.319784819999995</v>
      </c>
      <c r="G91" s="87">
        <v>208.29946204000001</v>
      </c>
      <c r="H91" s="87">
        <v>416.59892408000002</v>
      </c>
      <c r="I91" s="87">
        <v>0</v>
      </c>
      <c r="J91" s="87">
        <v>458.25881648000001</v>
      </c>
      <c r="K91" s="87">
        <v>541.57860129999995</v>
      </c>
      <c r="L91" s="87">
        <v>624.89838611000005</v>
      </c>
    </row>
    <row r="92" spans="1:12" ht="12.75" customHeight="1" x14ac:dyDescent="0.2">
      <c r="A92" s="86" t="s">
        <v>140</v>
      </c>
      <c r="B92" s="86">
        <v>11</v>
      </c>
      <c r="C92" s="87">
        <v>828.88543344000004</v>
      </c>
      <c r="D92" s="87">
        <v>825.49080442000002</v>
      </c>
      <c r="E92" s="87">
        <v>0</v>
      </c>
      <c r="F92" s="87">
        <v>82.549080439999997</v>
      </c>
      <c r="G92" s="87">
        <v>206.37270111000001</v>
      </c>
      <c r="H92" s="87">
        <v>412.74540221000001</v>
      </c>
      <c r="I92" s="87">
        <v>0</v>
      </c>
      <c r="J92" s="87">
        <v>454.01994243000001</v>
      </c>
      <c r="K92" s="87">
        <v>536.56902287000003</v>
      </c>
      <c r="L92" s="87">
        <v>619.11810332000005</v>
      </c>
    </row>
    <row r="93" spans="1:12" ht="12.75" customHeight="1" x14ac:dyDescent="0.2">
      <c r="A93" s="86" t="s">
        <v>140</v>
      </c>
      <c r="B93" s="86">
        <v>12</v>
      </c>
      <c r="C93" s="87">
        <v>814.39059509000003</v>
      </c>
      <c r="D93" s="87">
        <v>810.34101323000004</v>
      </c>
      <c r="E93" s="87">
        <v>0</v>
      </c>
      <c r="F93" s="87">
        <v>81.034101320000005</v>
      </c>
      <c r="G93" s="87">
        <v>202.58525331000001</v>
      </c>
      <c r="H93" s="87">
        <v>405.17050662000003</v>
      </c>
      <c r="I93" s="87">
        <v>0</v>
      </c>
      <c r="J93" s="87">
        <v>445.68755728000002</v>
      </c>
      <c r="K93" s="87">
        <v>526.72165859999996</v>
      </c>
      <c r="L93" s="87">
        <v>607.75575991999995</v>
      </c>
    </row>
    <row r="94" spans="1:12" ht="12.75" customHeight="1" x14ac:dyDescent="0.2">
      <c r="A94" s="86" t="s">
        <v>140</v>
      </c>
      <c r="B94" s="86">
        <v>13</v>
      </c>
      <c r="C94" s="87">
        <v>807.73471210000002</v>
      </c>
      <c r="D94" s="87">
        <v>803.79272798</v>
      </c>
      <c r="E94" s="87">
        <v>0</v>
      </c>
      <c r="F94" s="87">
        <v>80.379272799999995</v>
      </c>
      <c r="G94" s="87">
        <v>200.948182</v>
      </c>
      <c r="H94" s="87">
        <v>401.89636399</v>
      </c>
      <c r="I94" s="87">
        <v>0</v>
      </c>
      <c r="J94" s="87">
        <v>442.08600038999998</v>
      </c>
      <c r="K94" s="87">
        <v>522.46527318999995</v>
      </c>
      <c r="L94" s="87">
        <v>602.84454599000003</v>
      </c>
    </row>
    <row r="95" spans="1:12" ht="12.75" customHeight="1" x14ac:dyDescent="0.2">
      <c r="A95" s="86" t="s">
        <v>140</v>
      </c>
      <c r="B95" s="86">
        <v>14</v>
      </c>
      <c r="C95" s="87">
        <v>806.56142395999996</v>
      </c>
      <c r="D95" s="87">
        <v>802.06335951999995</v>
      </c>
      <c r="E95" s="87">
        <v>0</v>
      </c>
      <c r="F95" s="87">
        <v>80.206335949999996</v>
      </c>
      <c r="G95" s="87">
        <v>200.51583987999999</v>
      </c>
      <c r="H95" s="87">
        <v>401.03167975999997</v>
      </c>
      <c r="I95" s="87">
        <v>0</v>
      </c>
      <c r="J95" s="87">
        <v>441.13484774</v>
      </c>
      <c r="K95" s="87">
        <v>521.34118368999998</v>
      </c>
      <c r="L95" s="87">
        <v>601.54751964000002</v>
      </c>
    </row>
    <row r="96" spans="1:12" ht="12.75" customHeight="1" x14ac:dyDescent="0.2">
      <c r="A96" s="86" t="s">
        <v>140</v>
      </c>
      <c r="B96" s="86">
        <v>15</v>
      </c>
      <c r="C96" s="87">
        <v>805.25768004999998</v>
      </c>
      <c r="D96" s="87">
        <v>800.93585579000001</v>
      </c>
      <c r="E96" s="87">
        <v>0</v>
      </c>
      <c r="F96" s="87">
        <v>80.093585579999996</v>
      </c>
      <c r="G96" s="87">
        <v>200.23396395</v>
      </c>
      <c r="H96" s="87">
        <v>400.46792790000001</v>
      </c>
      <c r="I96" s="87">
        <v>0</v>
      </c>
      <c r="J96" s="87">
        <v>440.51472067999998</v>
      </c>
      <c r="K96" s="87">
        <v>520.60830625999995</v>
      </c>
      <c r="L96" s="87">
        <v>600.70189184000003</v>
      </c>
    </row>
    <row r="97" spans="1:12" ht="12.75" customHeight="1" x14ac:dyDescent="0.2">
      <c r="A97" s="86" t="s">
        <v>140</v>
      </c>
      <c r="B97" s="86">
        <v>16</v>
      </c>
      <c r="C97" s="87">
        <v>802.71827165000002</v>
      </c>
      <c r="D97" s="87">
        <v>798.45567518999997</v>
      </c>
      <c r="E97" s="87">
        <v>0</v>
      </c>
      <c r="F97" s="87">
        <v>79.845567520000003</v>
      </c>
      <c r="G97" s="87">
        <v>199.61391879999999</v>
      </c>
      <c r="H97" s="87">
        <v>399.22783759999999</v>
      </c>
      <c r="I97" s="87">
        <v>0</v>
      </c>
      <c r="J97" s="87">
        <v>439.15062134999999</v>
      </c>
      <c r="K97" s="87">
        <v>518.99618886999997</v>
      </c>
      <c r="L97" s="87">
        <v>598.84175639</v>
      </c>
    </row>
    <row r="98" spans="1:12" ht="12.75" customHeight="1" x14ac:dyDescent="0.2">
      <c r="A98" s="86" t="s">
        <v>140</v>
      </c>
      <c r="B98" s="86">
        <v>17</v>
      </c>
      <c r="C98" s="87">
        <v>803.05764263000003</v>
      </c>
      <c r="D98" s="87">
        <v>799.02087386000005</v>
      </c>
      <c r="E98" s="87">
        <v>0</v>
      </c>
      <c r="F98" s="87">
        <v>79.902087390000005</v>
      </c>
      <c r="G98" s="87">
        <v>199.75521846999999</v>
      </c>
      <c r="H98" s="87">
        <v>399.51043693000003</v>
      </c>
      <c r="I98" s="87">
        <v>0</v>
      </c>
      <c r="J98" s="87">
        <v>439.46148061999997</v>
      </c>
      <c r="K98" s="87">
        <v>519.36356800999999</v>
      </c>
      <c r="L98" s="87">
        <v>599.26565540000001</v>
      </c>
    </row>
    <row r="99" spans="1:12" ht="12.75" customHeight="1" x14ac:dyDescent="0.2">
      <c r="A99" s="86" t="s">
        <v>140</v>
      </c>
      <c r="B99" s="86">
        <v>18</v>
      </c>
      <c r="C99" s="87">
        <v>803.29785689000005</v>
      </c>
      <c r="D99" s="87">
        <v>799.15984022999999</v>
      </c>
      <c r="E99" s="87">
        <v>0</v>
      </c>
      <c r="F99" s="87">
        <v>79.915984019999996</v>
      </c>
      <c r="G99" s="87">
        <v>199.78996006</v>
      </c>
      <c r="H99" s="87">
        <v>399.57992012</v>
      </c>
      <c r="I99" s="87">
        <v>0</v>
      </c>
      <c r="J99" s="87">
        <v>439.53791213</v>
      </c>
      <c r="K99" s="87">
        <v>519.45389614999999</v>
      </c>
      <c r="L99" s="87">
        <v>599.36988016999999</v>
      </c>
    </row>
    <row r="100" spans="1:12" ht="12.75" customHeight="1" x14ac:dyDescent="0.2">
      <c r="A100" s="86" t="s">
        <v>140</v>
      </c>
      <c r="B100" s="86">
        <v>19</v>
      </c>
      <c r="C100" s="87">
        <v>809.18796619</v>
      </c>
      <c r="D100" s="87">
        <v>805.05568444000005</v>
      </c>
      <c r="E100" s="87">
        <v>0</v>
      </c>
      <c r="F100" s="87">
        <v>80.505568440000005</v>
      </c>
      <c r="G100" s="87">
        <v>201.26392111000001</v>
      </c>
      <c r="H100" s="87">
        <v>402.52784222000003</v>
      </c>
      <c r="I100" s="87">
        <v>0</v>
      </c>
      <c r="J100" s="87">
        <v>442.78062643999999</v>
      </c>
      <c r="K100" s="87">
        <v>523.28619489000005</v>
      </c>
      <c r="L100" s="87">
        <v>603.79176332999998</v>
      </c>
    </row>
    <row r="101" spans="1:12" ht="12.75" customHeight="1" x14ac:dyDescent="0.2">
      <c r="A101" s="86" t="s">
        <v>140</v>
      </c>
      <c r="B101" s="86">
        <v>20</v>
      </c>
      <c r="C101" s="87">
        <v>808.77884716999995</v>
      </c>
      <c r="D101" s="87">
        <v>804.76971298000001</v>
      </c>
      <c r="E101" s="87">
        <v>0</v>
      </c>
      <c r="F101" s="87">
        <v>80.476971300000002</v>
      </c>
      <c r="G101" s="87">
        <v>201.19242825000001</v>
      </c>
      <c r="H101" s="87">
        <v>402.38485649</v>
      </c>
      <c r="I101" s="87">
        <v>0</v>
      </c>
      <c r="J101" s="87">
        <v>442.62334213999998</v>
      </c>
      <c r="K101" s="87">
        <v>523.10031344000004</v>
      </c>
      <c r="L101" s="87">
        <v>603.57728473999998</v>
      </c>
    </row>
    <row r="102" spans="1:12" ht="12.75" customHeight="1" x14ac:dyDescent="0.2">
      <c r="A102" s="86" t="s">
        <v>140</v>
      </c>
      <c r="B102" s="86">
        <v>21</v>
      </c>
      <c r="C102" s="87">
        <v>809.33143192</v>
      </c>
      <c r="D102" s="87">
        <v>805.01401663000001</v>
      </c>
      <c r="E102" s="87">
        <v>0</v>
      </c>
      <c r="F102" s="87">
        <v>80.501401659999999</v>
      </c>
      <c r="G102" s="87">
        <v>201.25350416000001</v>
      </c>
      <c r="H102" s="87">
        <v>402.50700832000001</v>
      </c>
      <c r="I102" s="87">
        <v>0</v>
      </c>
      <c r="J102" s="87">
        <v>442.75770914999998</v>
      </c>
      <c r="K102" s="87">
        <v>523.25911081000004</v>
      </c>
      <c r="L102" s="87">
        <v>603.76051246999998</v>
      </c>
    </row>
    <row r="103" spans="1:12" ht="12.75" customHeight="1" x14ac:dyDescent="0.2">
      <c r="A103" s="86" t="s">
        <v>140</v>
      </c>
      <c r="B103" s="86">
        <v>22</v>
      </c>
      <c r="C103" s="87">
        <v>807.36294055999997</v>
      </c>
      <c r="D103" s="87">
        <v>803.06458531999999</v>
      </c>
      <c r="E103" s="87">
        <v>0</v>
      </c>
      <c r="F103" s="87">
        <v>80.30645853</v>
      </c>
      <c r="G103" s="87">
        <v>200.76614633</v>
      </c>
      <c r="H103" s="87">
        <v>401.53229266</v>
      </c>
      <c r="I103" s="87">
        <v>0</v>
      </c>
      <c r="J103" s="87">
        <v>441.68552192999999</v>
      </c>
      <c r="K103" s="87">
        <v>521.99198046000004</v>
      </c>
      <c r="L103" s="87">
        <v>602.29843899000002</v>
      </c>
    </row>
    <row r="104" spans="1:12" ht="12.75" customHeight="1" x14ac:dyDescent="0.2">
      <c r="A104" s="86" t="s">
        <v>140</v>
      </c>
      <c r="B104" s="86">
        <v>23</v>
      </c>
      <c r="C104" s="87">
        <v>805.91199953</v>
      </c>
      <c r="D104" s="87">
        <v>801.78758421999999</v>
      </c>
      <c r="E104" s="87">
        <v>0</v>
      </c>
      <c r="F104" s="87">
        <v>80.178758419999994</v>
      </c>
      <c r="G104" s="87">
        <v>200.44689606</v>
      </c>
      <c r="H104" s="87">
        <v>400.89379210999999</v>
      </c>
      <c r="I104" s="87">
        <v>0</v>
      </c>
      <c r="J104" s="87">
        <v>440.98317132</v>
      </c>
      <c r="K104" s="87">
        <v>521.16192974000001</v>
      </c>
      <c r="L104" s="87">
        <v>601.34068817000002</v>
      </c>
    </row>
    <row r="105" spans="1:12" ht="12.75" customHeight="1" x14ac:dyDescent="0.2">
      <c r="A105" s="86" t="s">
        <v>140</v>
      </c>
      <c r="B105" s="86">
        <v>24</v>
      </c>
      <c r="C105" s="87">
        <v>842.97962027000005</v>
      </c>
      <c r="D105" s="87">
        <v>838.76958607999995</v>
      </c>
      <c r="E105" s="87">
        <v>0</v>
      </c>
      <c r="F105" s="87">
        <v>83.876958610000003</v>
      </c>
      <c r="G105" s="87">
        <v>209.69239651999999</v>
      </c>
      <c r="H105" s="87">
        <v>419.38479303999998</v>
      </c>
      <c r="I105" s="87">
        <v>0</v>
      </c>
      <c r="J105" s="87">
        <v>461.32327234000002</v>
      </c>
      <c r="K105" s="87">
        <v>545.20023094999999</v>
      </c>
      <c r="L105" s="87">
        <v>629.07718955999997</v>
      </c>
    </row>
    <row r="106" spans="1:12" ht="12.75" customHeight="1" x14ac:dyDescent="0.2">
      <c r="A106" s="86" t="s">
        <v>141</v>
      </c>
      <c r="B106" s="86">
        <v>1</v>
      </c>
      <c r="C106" s="87">
        <v>853.27385535999997</v>
      </c>
      <c r="D106" s="87">
        <v>848.89983237000001</v>
      </c>
      <c r="E106" s="87">
        <v>0</v>
      </c>
      <c r="F106" s="87">
        <v>84.889983240000007</v>
      </c>
      <c r="G106" s="87">
        <v>212.22495809</v>
      </c>
      <c r="H106" s="87">
        <v>424.44991619000001</v>
      </c>
      <c r="I106" s="87">
        <v>0</v>
      </c>
      <c r="J106" s="87">
        <v>466.8949078</v>
      </c>
      <c r="K106" s="87">
        <v>551.78489104000005</v>
      </c>
      <c r="L106" s="87">
        <v>636.67487428000004</v>
      </c>
    </row>
    <row r="107" spans="1:12" ht="12.75" customHeight="1" x14ac:dyDescent="0.2">
      <c r="A107" s="86" t="s">
        <v>141</v>
      </c>
      <c r="B107" s="86">
        <v>2</v>
      </c>
      <c r="C107" s="87">
        <v>894.16850148000003</v>
      </c>
      <c r="D107" s="87">
        <v>889.58509423999999</v>
      </c>
      <c r="E107" s="87">
        <v>0</v>
      </c>
      <c r="F107" s="87">
        <v>88.958509419999999</v>
      </c>
      <c r="G107" s="87">
        <v>222.39627356</v>
      </c>
      <c r="H107" s="87">
        <v>444.79254711999999</v>
      </c>
      <c r="I107" s="87">
        <v>0</v>
      </c>
      <c r="J107" s="87">
        <v>489.27180183000002</v>
      </c>
      <c r="K107" s="87">
        <v>578.23031126000001</v>
      </c>
      <c r="L107" s="87">
        <v>667.18882068000005</v>
      </c>
    </row>
    <row r="108" spans="1:12" ht="12.75" customHeight="1" x14ac:dyDescent="0.2">
      <c r="A108" s="86" t="s">
        <v>141</v>
      </c>
      <c r="B108" s="86">
        <v>3</v>
      </c>
      <c r="C108" s="87">
        <v>915.66154085999995</v>
      </c>
      <c r="D108" s="87">
        <v>910.97863961999997</v>
      </c>
      <c r="E108" s="87">
        <v>0</v>
      </c>
      <c r="F108" s="87">
        <v>91.097863959999998</v>
      </c>
      <c r="G108" s="87">
        <v>227.74465991</v>
      </c>
      <c r="H108" s="87">
        <v>455.48931980999998</v>
      </c>
      <c r="I108" s="87">
        <v>0</v>
      </c>
      <c r="J108" s="87">
        <v>501.03825179</v>
      </c>
      <c r="K108" s="87">
        <v>592.13611575000004</v>
      </c>
      <c r="L108" s="87">
        <v>683.23397971999998</v>
      </c>
    </row>
    <row r="109" spans="1:12" ht="12.75" customHeight="1" x14ac:dyDescent="0.2">
      <c r="A109" s="86" t="s">
        <v>141</v>
      </c>
      <c r="B109" s="86">
        <v>4</v>
      </c>
      <c r="C109" s="87">
        <v>930.37245389999998</v>
      </c>
      <c r="D109" s="87">
        <v>925.57945287999996</v>
      </c>
      <c r="E109" s="87">
        <v>0</v>
      </c>
      <c r="F109" s="87">
        <v>92.557945290000006</v>
      </c>
      <c r="G109" s="87">
        <v>231.39486321999999</v>
      </c>
      <c r="H109" s="87">
        <v>462.78972643999998</v>
      </c>
      <c r="I109" s="87">
        <v>0</v>
      </c>
      <c r="J109" s="87">
        <v>509.06869907999999</v>
      </c>
      <c r="K109" s="87">
        <v>601.62664437000001</v>
      </c>
      <c r="L109" s="87">
        <v>694.18458966000003</v>
      </c>
    </row>
    <row r="110" spans="1:12" ht="12.75" customHeight="1" x14ac:dyDescent="0.2">
      <c r="A110" s="86" t="s">
        <v>141</v>
      </c>
      <c r="B110" s="86">
        <v>5</v>
      </c>
      <c r="C110" s="87">
        <v>933.93310445999998</v>
      </c>
      <c r="D110" s="87">
        <v>929.14210880999997</v>
      </c>
      <c r="E110" s="87">
        <v>0</v>
      </c>
      <c r="F110" s="87">
        <v>92.914210879999999</v>
      </c>
      <c r="G110" s="87">
        <v>232.28552719999999</v>
      </c>
      <c r="H110" s="87">
        <v>464.57105440999999</v>
      </c>
      <c r="I110" s="87">
        <v>0</v>
      </c>
      <c r="J110" s="87">
        <v>511.02815985000001</v>
      </c>
      <c r="K110" s="87">
        <v>603.94237072999999</v>
      </c>
      <c r="L110" s="87">
        <v>696.85658161000003</v>
      </c>
    </row>
    <row r="111" spans="1:12" ht="12.75" customHeight="1" x14ac:dyDescent="0.2">
      <c r="A111" s="86" t="s">
        <v>141</v>
      </c>
      <c r="B111" s="86">
        <v>6</v>
      </c>
      <c r="C111" s="87">
        <v>929.24100634000001</v>
      </c>
      <c r="D111" s="87">
        <v>924.35309009000002</v>
      </c>
      <c r="E111" s="87">
        <v>0</v>
      </c>
      <c r="F111" s="87">
        <v>92.435309009999997</v>
      </c>
      <c r="G111" s="87">
        <v>231.08827252</v>
      </c>
      <c r="H111" s="87">
        <v>462.17654505000002</v>
      </c>
      <c r="I111" s="87">
        <v>0</v>
      </c>
      <c r="J111" s="87">
        <v>508.39419955</v>
      </c>
      <c r="K111" s="87">
        <v>600.82950856000002</v>
      </c>
      <c r="L111" s="87">
        <v>693.26481756999999</v>
      </c>
    </row>
    <row r="112" spans="1:12" ht="12.75" customHeight="1" x14ac:dyDescent="0.2">
      <c r="A112" s="86" t="s">
        <v>141</v>
      </c>
      <c r="B112" s="86">
        <v>7</v>
      </c>
      <c r="C112" s="87">
        <v>908.31859179000003</v>
      </c>
      <c r="D112" s="87">
        <v>903.60256263999997</v>
      </c>
      <c r="E112" s="87">
        <v>0</v>
      </c>
      <c r="F112" s="87">
        <v>90.36025626</v>
      </c>
      <c r="G112" s="87">
        <v>225.90064065999999</v>
      </c>
      <c r="H112" s="87">
        <v>451.80128131999999</v>
      </c>
      <c r="I112" s="87">
        <v>0</v>
      </c>
      <c r="J112" s="87">
        <v>496.98140945</v>
      </c>
      <c r="K112" s="87">
        <v>587.34166572000004</v>
      </c>
      <c r="L112" s="87">
        <v>677.70192197999995</v>
      </c>
    </row>
    <row r="113" spans="1:12" ht="12.75" customHeight="1" x14ac:dyDescent="0.2">
      <c r="A113" s="86" t="s">
        <v>141</v>
      </c>
      <c r="B113" s="86">
        <v>8</v>
      </c>
      <c r="C113" s="87">
        <v>868.31301349</v>
      </c>
      <c r="D113" s="87">
        <v>863.71795314999997</v>
      </c>
      <c r="E113" s="87">
        <v>0</v>
      </c>
      <c r="F113" s="87">
        <v>86.371795320000004</v>
      </c>
      <c r="G113" s="87">
        <v>215.92948828999999</v>
      </c>
      <c r="H113" s="87">
        <v>431.85897657999999</v>
      </c>
      <c r="I113" s="87">
        <v>0</v>
      </c>
      <c r="J113" s="87">
        <v>475.04487423</v>
      </c>
      <c r="K113" s="87">
        <v>561.41666955000005</v>
      </c>
      <c r="L113" s="87">
        <v>647.78846485999998</v>
      </c>
    </row>
    <row r="114" spans="1:12" ht="12.75" customHeight="1" x14ac:dyDescent="0.2">
      <c r="A114" s="86" t="s">
        <v>141</v>
      </c>
      <c r="B114" s="86">
        <v>9</v>
      </c>
      <c r="C114" s="87">
        <v>796.84189174999995</v>
      </c>
      <c r="D114" s="87">
        <v>792.76052684000001</v>
      </c>
      <c r="E114" s="87">
        <v>0</v>
      </c>
      <c r="F114" s="87">
        <v>79.276052680000006</v>
      </c>
      <c r="G114" s="87">
        <v>198.19013171</v>
      </c>
      <c r="H114" s="87">
        <v>396.38026342000001</v>
      </c>
      <c r="I114" s="87">
        <v>0</v>
      </c>
      <c r="J114" s="87">
        <v>436.01828976000002</v>
      </c>
      <c r="K114" s="87">
        <v>515.29434245000004</v>
      </c>
      <c r="L114" s="87">
        <v>594.57039512999995</v>
      </c>
    </row>
    <row r="115" spans="1:12" ht="12.75" customHeight="1" x14ac:dyDescent="0.2">
      <c r="A115" s="86" t="s">
        <v>141</v>
      </c>
      <c r="B115" s="86">
        <v>10</v>
      </c>
      <c r="C115" s="87">
        <v>795.16375755000001</v>
      </c>
      <c r="D115" s="87">
        <v>791.07285353999998</v>
      </c>
      <c r="E115" s="87">
        <v>0</v>
      </c>
      <c r="F115" s="87">
        <v>79.107285349999998</v>
      </c>
      <c r="G115" s="87">
        <v>197.76821339</v>
      </c>
      <c r="H115" s="87">
        <v>395.53642676999999</v>
      </c>
      <c r="I115" s="87">
        <v>0</v>
      </c>
      <c r="J115" s="87">
        <v>435.09006944999999</v>
      </c>
      <c r="K115" s="87">
        <v>514.19735479999997</v>
      </c>
      <c r="L115" s="87">
        <v>593.30464015999996</v>
      </c>
    </row>
    <row r="116" spans="1:12" ht="12.75" customHeight="1" x14ac:dyDescent="0.2">
      <c r="A116" s="86" t="s">
        <v>141</v>
      </c>
      <c r="B116" s="86">
        <v>11</v>
      </c>
      <c r="C116" s="87">
        <v>799.85978732000001</v>
      </c>
      <c r="D116" s="87">
        <v>795.81324285999995</v>
      </c>
      <c r="E116" s="87">
        <v>0</v>
      </c>
      <c r="F116" s="87">
        <v>79.581324289999998</v>
      </c>
      <c r="G116" s="87">
        <v>198.95331071999999</v>
      </c>
      <c r="H116" s="87">
        <v>397.90662142999997</v>
      </c>
      <c r="I116" s="87">
        <v>0</v>
      </c>
      <c r="J116" s="87">
        <v>437.69728357000002</v>
      </c>
      <c r="K116" s="87">
        <v>517.27860785999997</v>
      </c>
      <c r="L116" s="87">
        <v>596.85993214999996</v>
      </c>
    </row>
    <row r="117" spans="1:12" ht="12.75" customHeight="1" x14ac:dyDescent="0.2">
      <c r="A117" s="86" t="s">
        <v>141</v>
      </c>
      <c r="B117" s="86">
        <v>12</v>
      </c>
      <c r="C117" s="87">
        <v>796.21056781000004</v>
      </c>
      <c r="D117" s="87">
        <v>792.19136461999994</v>
      </c>
      <c r="E117" s="87">
        <v>0</v>
      </c>
      <c r="F117" s="87">
        <v>79.219136460000001</v>
      </c>
      <c r="G117" s="87">
        <v>198.04784115999999</v>
      </c>
      <c r="H117" s="87">
        <v>396.09568230999997</v>
      </c>
      <c r="I117" s="87">
        <v>0</v>
      </c>
      <c r="J117" s="87">
        <v>435.70525054000001</v>
      </c>
      <c r="K117" s="87">
        <v>514.92438700000002</v>
      </c>
      <c r="L117" s="87">
        <v>594.14352346999999</v>
      </c>
    </row>
    <row r="118" spans="1:12" ht="12.75" customHeight="1" x14ac:dyDescent="0.2">
      <c r="A118" s="86" t="s">
        <v>141</v>
      </c>
      <c r="B118" s="86">
        <v>13</v>
      </c>
      <c r="C118" s="87">
        <v>788.87842225999998</v>
      </c>
      <c r="D118" s="87">
        <v>784.66867290000005</v>
      </c>
      <c r="E118" s="87">
        <v>0</v>
      </c>
      <c r="F118" s="87">
        <v>78.466867289999996</v>
      </c>
      <c r="G118" s="87">
        <v>196.16716822999999</v>
      </c>
      <c r="H118" s="87">
        <v>392.33433645000002</v>
      </c>
      <c r="I118" s="87">
        <v>0</v>
      </c>
      <c r="J118" s="87">
        <v>431.56777010000002</v>
      </c>
      <c r="K118" s="87">
        <v>510.03463739</v>
      </c>
      <c r="L118" s="87">
        <v>588.50150468000004</v>
      </c>
    </row>
    <row r="119" spans="1:12" ht="12.75" customHeight="1" x14ac:dyDescent="0.2">
      <c r="A119" s="86" t="s">
        <v>141</v>
      </c>
      <c r="B119" s="86">
        <v>14</v>
      </c>
      <c r="C119" s="87">
        <v>793.46632175000002</v>
      </c>
      <c r="D119" s="87">
        <v>788.21438548000003</v>
      </c>
      <c r="E119" s="87">
        <v>0</v>
      </c>
      <c r="F119" s="87">
        <v>78.821438549999996</v>
      </c>
      <c r="G119" s="87">
        <v>197.05359637000001</v>
      </c>
      <c r="H119" s="87">
        <v>394.10719274000002</v>
      </c>
      <c r="I119" s="87">
        <v>0</v>
      </c>
      <c r="J119" s="87">
        <v>433.51791200999997</v>
      </c>
      <c r="K119" s="87">
        <v>512.33935055999996</v>
      </c>
      <c r="L119" s="87">
        <v>591.16078911</v>
      </c>
    </row>
    <row r="120" spans="1:12" ht="12.75" customHeight="1" x14ac:dyDescent="0.2">
      <c r="A120" s="86" t="s">
        <v>141</v>
      </c>
      <c r="B120" s="86">
        <v>15</v>
      </c>
      <c r="C120" s="87">
        <v>791.17122336</v>
      </c>
      <c r="D120" s="87">
        <v>786.50468147000004</v>
      </c>
      <c r="E120" s="87">
        <v>0</v>
      </c>
      <c r="F120" s="87">
        <v>78.650468149999995</v>
      </c>
      <c r="G120" s="87">
        <v>196.62617037000001</v>
      </c>
      <c r="H120" s="87">
        <v>393.25234074000002</v>
      </c>
      <c r="I120" s="87">
        <v>0</v>
      </c>
      <c r="J120" s="87">
        <v>432.57757480999999</v>
      </c>
      <c r="K120" s="87">
        <v>511.22804295999998</v>
      </c>
      <c r="L120" s="87">
        <v>589.87851109999997</v>
      </c>
    </row>
    <row r="121" spans="1:12" ht="12.75" customHeight="1" x14ac:dyDescent="0.2">
      <c r="A121" s="86" t="s">
        <v>141</v>
      </c>
      <c r="B121" s="86">
        <v>16</v>
      </c>
      <c r="C121" s="87">
        <v>787.85592693000001</v>
      </c>
      <c r="D121" s="87">
        <v>783.91638578000004</v>
      </c>
      <c r="E121" s="87">
        <v>0</v>
      </c>
      <c r="F121" s="87">
        <v>78.391638580000006</v>
      </c>
      <c r="G121" s="87">
        <v>195.97909644999999</v>
      </c>
      <c r="H121" s="87">
        <v>391.95819289000002</v>
      </c>
      <c r="I121" s="87">
        <v>0</v>
      </c>
      <c r="J121" s="87">
        <v>431.15401218</v>
      </c>
      <c r="K121" s="87">
        <v>509.54565076</v>
      </c>
      <c r="L121" s="87">
        <v>587.93728934000001</v>
      </c>
    </row>
    <row r="122" spans="1:12" ht="12.75" customHeight="1" x14ac:dyDescent="0.2">
      <c r="A122" s="86" t="s">
        <v>141</v>
      </c>
      <c r="B122" s="86">
        <v>17</v>
      </c>
      <c r="C122" s="87">
        <v>788.31632127</v>
      </c>
      <c r="D122" s="87">
        <v>784.09421573999998</v>
      </c>
      <c r="E122" s="87">
        <v>0</v>
      </c>
      <c r="F122" s="87">
        <v>78.409421570000006</v>
      </c>
      <c r="G122" s="87">
        <v>196.02355394</v>
      </c>
      <c r="H122" s="87">
        <v>392.04710786999999</v>
      </c>
      <c r="I122" s="87">
        <v>0</v>
      </c>
      <c r="J122" s="87">
        <v>431.25181866000003</v>
      </c>
      <c r="K122" s="87">
        <v>509.66124022999998</v>
      </c>
      <c r="L122" s="87">
        <v>588.07066181000005</v>
      </c>
    </row>
    <row r="123" spans="1:12" ht="12.75" customHeight="1" x14ac:dyDescent="0.2">
      <c r="A123" s="86" t="s">
        <v>141</v>
      </c>
      <c r="B123" s="86">
        <v>18</v>
      </c>
      <c r="C123" s="87">
        <v>791.06974085000002</v>
      </c>
      <c r="D123" s="87">
        <v>786.60052095000003</v>
      </c>
      <c r="E123" s="87">
        <v>0</v>
      </c>
      <c r="F123" s="87">
        <v>78.660052100000001</v>
      </c>
      <c r="G123" s="87">
        <v>196.65013024000001</v>
      </c>
      <c r="H123" s="87">
        <v>393.30026048000002</v>
      </c>
      <c r="I123" s="87">
        <v>0</v>
      </c>
      <c r="J123" s="87">
        <v>432.63028652000003</v>
      </c>
      <c r="K123" s="87">
        <v>511.29033862</v>
      </c>
      <c r="L123" s="87">
        <v>589.95039070999997</v>
      </c>
    </row>
    <row r="124" spans="1:12" ht="12.75" customHeight="1" x14ac:dyDescent="0.2">
      <c r="A124" s="86" t="s">
        <v>141</v>
      </c>
      <c r="B124" s="86">
        <v>19</v>
      </c>
      <c r="C124" s="87">
        <v>796.98733878999997</v>
      </c>
      <c r="D124" s="87">
        <v>792.65447169000004</v>
      </c>
      <c r="E124" s="87">
        <v>0</v>
      </c>
      <c r="F124" s="87">
        <v>79.265447170000002</v>
      </c>
      <c r="G124" s="87">
        <v>198.16361792000001</v>
      </c>
      <c r="H124" s="87">
        <v>396.32723585000002</v>
      </c>
      <c r="I124" s="87">
        <v>0</v>
      </c>
      <c r="J124" s="87">
        <v>435.95995943000003</v>
      </c>
      <c r="K124" s="87">
        <v>515.22540660000004</v>
      </c>
      <c r="L124" s="87">
        <v>594.49085376999994</v>
      </c>
    </row>
    <row r="125" spans="1:12" ht="12.75" customHeight="1" x14ac:dyDescent="0.2">
      <c r="A125" s="86" t="s">
        <v>141</v>
      </c>
      <c r="B125" s="86">
        <v>20</v>
      </c>
      <c r="C125" s="87">
        <v>796.74339597999995</v>
      </c>
      <c r="D125" s="87">
        <v>792.31369159999997</v>
      </c>
      <c r="E125" s="87">
        <v>0</v>
      </c>
      <c r="F125" s="87">
        <v>79.23136916</v>
      </c>
      <c r="G125" s="87">
        <v>198.07842289999999</v>
      </c>
      <c r="H125" s="87">
        <v>396.15684579999999</v>
      </c>
      <c r="I125" s="87">
        <v>0</v>
      </c>
      <c r="J125" s="87">
        <v>435.77253037999998</v>
      </c>
      <c r="K125" s="87">
        <v>515.00389954000002</v>
      </c>
      <c r="L125" s="87">
        <v>594.23526870000001</v>
      </c>
    </row>
    <row r="126" spans="1:12" ht="12.75" customHeight="1" x14ac:dyDescent="0.2">
      <c r="A126" s="86" t="s">
        <v>141</v>
      </c>
      <c r="B126" s="86">
        <v>21</v>
      </c>
      <c r="C126" s="87">
        <v>796.81378044999997</v>
      </c>
      <c r="D126" s="87">
        <v>792.29917817</v>
      </c>
      <c r="E126" s="87">
        <v>0</v>
      </c>
      <c r="F126" s="87">
        <v>79.229917819999997</v>
      </c>
      <c r="G126" s="87">
        <v>198.07479454</v>
      </c>
      <c r="H126" s="87">
        <v>396.14958909000001</v>
      </c>
      <c r="I126" s="87">
        <v>0</v>
      </c>
      <c r="J126" s="87">
        <v>435.76454798999998</v>
      </c>
      <c r="K126" s="87">
        <v>514.99446580999995</v>
      </c>
      <c r="L126" s="87">
        <v>594.22438363000003</v>
      </c>
    </row>
    <row r="127" spans="1:12" ht="12.75" customHeight="1" x14ac:dyDescent="0.2">
      <c r="A127" s="86" t="s">
        <v>141</v>
      </c>
      <c r="B127" s="86">
        <v>22</v>
      </c>
      <c r="C127" s="87">
        <v>793.69132099000001</v>
      </c>
      <c r="D127" s="87">
        <v>789.01717883000003</v>
      </c>
      <c r="E127" s="87">
        <v>0</v>
      </c>
      <c r="F127" s="87">
        <v>78.901717880000007</v>
      </c>
      <c r="G127" s="87">
        <v>197.25429471000001</v>
      </c>
      <c r="H127" s="87">
        <v>394.50858942000002</v>
      </c>
      <c r="I127" s="87">
        <v>0</v>
      </c>
      <c r="J127" s="87">
        <v>433.95944836000001</v>
      </c>
      <c r="K127" s="87">
        <v>512.86116623999999</v>
      </c>
      <c r="L127" s="87">
        <v>591.76288411999997</v>
      </c>
    </row>
    <row r="128" spans="1:12" ht="12.75" customHeight="1" x14ac:dyDescent="0.2">
      <c r="A128" s="86" t="s">
        <v>141</v>
      </c>
      <c r="B128" s="86">
        <v>23</v>
      </c>
      <c r="C128" s="87">
        <v>791.88525576999996</v>
      </c>
      <c r="D128" s="87">
        <v>787.35504803000003</v>
      </c>
      <c r="E128" s="87">
        <v>0</v>
      </c>
      <c r="F128" s="87">
        <v>78.735504800000001</v>
      </c>
      <c r="G128" s="87">
        <v>196.83876201000001</v>
      </c>
      <c r="H128" s="87">
        <v>393.67752402000002</v>
      </c>
      <c r="I128" s="87">
        <v>0</v>
      </c>
      <c r="J128" s="87">
        <v>433.04527641999999</v>
      </c>
      <c r="K128" s="87">
        <v>511.78078121999999</v>
      </c>
      <c r="L128" s="87">
        <v>590.51628602000005</v>
      </c>
    </row>
    <row r="129" spans="1:12" ht="12.75" customHeight="1" x14ac:dyDescent="0.2">
      <c r="A129" s="86" t="s">
        <v>141</v>
      </c>
      <c r="B129" s="86">
        <v>24</v>
      </c>
      <c r="C129" s="87">
        <v>822.44476040999996</v>
      </c>
      <c r="D129" s="87">
        <v>817.93396819999998</v>
      </c>
      <c r="E129" s="87">
        <v>0</v>
      </c>
      <c r="F129" s="87">
        <v>81.793396819999998</v>
      </c>
      <c r="G129" s="87">
        <v>204.48349205</v>
      </c>
      <c r="H129" s="87">
        <v>408.96698409999999</v>
      </c>
      <c r="I129" s="87">
        <v>0</v>
      </c>
      <c r="J129" s="87">
        <v>449.86368250999999</v>
      </c>
      <c r="K129" s="87">
        <v>531.65707932999999</v>
      </c>
      <c r="L129" s="87">
        <v>613.45047614999999</v>
      </c>
    </row>
    <row r="130" spans="1:12" ht="12.75" customHeight="1" x14ac:dyDescent="0.2">
      <c r="A130" s="86" t="s">
        <v>142</v>
      </c>
      <c r="B130" s="86">
        <v>1</v>
      </c>
      <c r="C130" s="87">
        <v>871.24586566999994</v>
      </c>
      <c r="D130" s="87">
        <v>866.99334621000003</v>
      </c>
      <c r="E130" s="87">
        <v>0</v>
      </c>
      <c r="F130" s="87">
        <v>86.699334620000002</v>
      </c>
      <c r="G130" s="87">
        <v>216.74833655</v>
      </c>
      <c r="H130" s="87">
        <v>433.49667311000002</v>
      </c>
      <c r="I130" s="87">
        <v>0</v>
      </c>
      <c r="J130" s="87">
        <v>476.84634041999999</v>
      </c>
      <c r="K130" s="87">
        <v>563.54567503999999</v>
      </c>
      <c r="L130" s="87">
        <v>650.24500966000005</v>
      </c>
    </row>
    <row r="131" spans="1:12" ht="12.75" customHeight="1" x14ac:dyDescent="0.2">
      <c r="A131" s="86" t="s">
        <v>142</v>
      </c>
      <c r="B131" s="86">
        <v>2</v>
      </c>
      <c r="C131" s="87">
        <v>907.60455282999999</v>
      </c>
      <c r="D131" s="87">
        <v>903.19843284000001</v>
      </c>
      <c r="E131" s="87">
        <v>0</v>
      </c>
      <c r="F131" s="87">
        <v>90.319843280000001</v>
      </c>
      <c r="G131" s="87">
        <v>225.79960821</v>
      </c>
      <c r="H131" s="87">
        <v>451.59921642</v>
      </c>
      <c r="I131" s="87">
        <v>0</v>
      </c>
      <c r="J131" s="87">
        <v>496.75913806</v>
      </c>
      <c r="K131" s="87">
        <v>587.07898135000005</v>
      </c>
      <c r="L131" s="87">
        <v>677.39882463000004</v>
      </c>
    </row>
    <row r="132" spans="1:12" ht="12.75" customHeight="1" x14ac:dyDescent="0.2">
      <c r="A132" s="86" t="s">
        <v>142</v>
      </c>
      <c r="B132" s="86">
        <v>3</v>
      </c>
      <c r="C132" s="87">
        <v>936.72162836999996</v>
      </c>
      <c r="D132" s="87">
        <v>932.09509460000004</v>
      </c>
      <c r="E132" s="87">
        <v>0</v>
      </c>
      <c r="F132" s="87">
        <v>93.209509460000007</v>
      </c>
      <c r="G132" s="87">
        <v>233.02377365000001</v>
      </c>
      <c r="H132" s="87">
        <v>466.04754730000002</v>
      </c>
      <c r="I132" s="87">
        <v>0</v>
      </c>
      <c r="J132" s="87">
        <v>512.65230202999999</v>
      </c>
      <c r="K132" s="87">
        <v>605.86181149000004</v>
      </c>
      <c r="L132" s="87">
        <v>699.07132094999997</v>
      </c>
    </row>
    <row r="133" spans="1:12" ht="12.75" customHeight="1" x14ac:dyDescent="0.2">
      <c r="A133" s="86" t="s">
        <v>142</v>
      </c>
      <c r="B133" s="86">
        <v>4</v>
      </c>
      <c r="C133" s="87">
        <v>946.67267969</v>
      </c>
      <c r="D133" s="87">
        <v>941.85833831000002</v>
      </c>
      <c r="E133" s="87">
        <v>0</v>
      </c>
      <c r="F133" s="87">
        <v>94.185833830000007</v>
      </c>
      <c r="G133" s="87">
        <v>235.46458458000001</v>
      </c>
      <c r="H133" s="87">
        <v>470.92916916000001</v>
      </c>
      <c r="I133" s="87">
        <v>0</v>
      </c>
      <c r="J133" s="87">
        <v>518.02208607</v>
      </c>
      <c r="K133" s="87">
        <v>612.20791989999998</v>
      </c>
      <c r="L133" s="87">
        <v>706.39375372999996</v>
      </c>
    </row>
    <row r="134" spans="1:12" ht="12.75" customHeight="1" x14ac:dyDescent="0.2">
      <c r="A134" s="86" t="s">
        <v>142</v>
      </c>
      <c r="B134" s="86">
        <v>5</v>
      </c>
      <c r="C134" s="87">
        <v>948.09402319000003</v>
      </c>
      <c r="D134" s="87">
        <v>943.31362072000002</v>
      </c>
      <c r="E134" s="87">
        <v>0</v>
      </c>
      <c r="F134" s="87">
        <v>94.331362069999997</v>
      </c>
      <c r="G134" s="87">
        <v>235.82840518</v>
      </c>
      <c r="H134" s="87">
        <v>471.65681036000001</v>
      </c>
      <c r="I134" s="87">
        <v>0</v>
      </c>
      <c r="J134" s="87">
        <v>518.82249139999999</v>
      </c>
      <c r="K134" s="87">
        <v>613.15385346999994</v>
      </c>
      <c r="L134" s="87">
        <v>707.48521554000001</v>
      </c>
    </row>
    <row r="135" spans="1:12" ht="12.75" customHeight="1" x14ac:dyDescent="0.2">
      <c r="A135" s="86" t="s">
        <v>142</v>
      </c>
      <c r="B135" s="86">
        <v>6</v>
      </c>
      <c r="C135" s="87">
        <v>946.41007012</v>
      </c>
      <c r="D135" s="87">
        <v>941.62521881999999</v>
      </c>
      <c r="E135" s="87">
        <v>0</v>
      </c>
      <c r="F135" s="87">
        <v>94.16252188</v>
      </c>
      <c r="G135" s="87">
        <v>235.40630471</v>
      </c>
      <c r="H135" s="87">
        <v>470.81260940999999</v>
      </c>
      <c r="I135" s="87">
        <v>0</v>
      </c>
      <c r="J135" s="87">
        <v>517.89387035000004</v>
      </c>
      <c r="K135" s="87">
        <v>612.05639223000003</v>
      </c>
      <c r="L135" s="87">
        <v>706.21891412000002</v>
      </c>
    </row>
    <row r="136" spans="1:12" ht="12.75" customHeight="1" x14ac:dyDescent="0.2">
      <c r="A136" s="86" t="s">
        <v>142</v>
      </c>
      <c r="B136" s="86">
        <v>7</v>
      </c>
      <c r="C136" s="87">
        <v>924.65672509000001</v>
      </c>
      <c r="D136" s="87">
        <v>919.81702900000005</v>
      </c>
      <c r="E136" s="87">
        <v>0</v>
      </c>
      <c r="F136" s="87">
        <v>91.981702900000002</v>
      </c>
      <c r="G136" s="87">
        <v>229.95425725000001</v>
      </c>
      <c r="H136" s="87">
        <v>459.90851450000002</v>
      </c>
      <c r="I136" s="87">
        <v>0</v>
      </c>
      <c r="J136" s="87">
        <v>505.89936595</v>
      </c>
      <c r="K136" s="87">
        <v>597.88106885000002</v>
      </c>
      <c r="L136" s="87">
        <v>689.86277174999998</v>
      </c>
    </row>
    <row r="137" spans="1:12" ht="12.75" customHeight="1" x14ac:dyDescent="0.2">
      <c r="A137" s="86" t="s">
        <v>142</v>
      </c>
      <c r="B137" s="86">
        <v>8</v>
      </c>
      <c r="C137" s="87">
        <v>878.06441156999995</v>
      </c>
      <c r="D137" s="87">
        <v>873.58598443000005</v>
      </c>
      <c r="E137" s="87">
        <v>0</v>
      </c>
      <c r="F137" s="87">
        <v>87.358598439999994</v>
      </c>
      <c r="G137" s="87">
        <v>218.39649610999999</v>
      </c>
      <c r="H137" s="87">
        <v>436.79299221999997</v>
      </c>
      <c r="I137" s="87">
        <v>0</v>
      </c>
      <c r="J137" s="87">
        <v>480.47229143999999</v>
      </c>
      <c r="K137" s="87">
        <v>567.83088987999997</v>
      </c>
      <c r="L137" s="87">
        <v>655.18948832000001</v>
      </c>
    </row>
    <row r="138" spans="1:12" ht="12.75" customHeight="1" x14ac:dyDescent="0.2">
      <c r="A138" s="86" t="s">
        <v>142</v>
      </c>
      <c r="B138" s="86">
        <v>9</v>
      </c>
      <c r="C138" s="87">
        <v>808.27178299000002</v>
      </c>
      <c r="D138" s="87">
        <v>804.15509888999998</v>
      </c>
      <c r="E138" s="87">
        <v>0</v>
      </c>
      <c r="F138" s="87">
        <v>80.415509889999996</v>
      </c>
      <c r="G138" s="87">
        <v>201.03877471999999</v>
      </c>
      <c r="H138" s="87">
        <v>402.07754944999999</v>
      </c>
      <c r="I138" s="87">
        <v>0</v>
      </c>
      <c r="J138" s="87">
        <v>442.28530439000002</v>
      </c>
      <c r="K138" s="87">
        <v>522.70081428000003</v>
      </c>
      <c r="L138" s="87">
        <v>603.11632416999998</v>
      </c>
    </row>
    <row r="139" spans="1:12" ht="12.75" customHeight="1" x14ac:dyDescent="0.2">
      <c r="A139" s="86" t="s">
        <v>142</v>
      </c>
      <c r="B139" s="86">
        <v>10</v>
      </c>
      <c r="C139" s="87">
        <v>793.81326954999997</v>
      </c>
      <c r="D139" s="87">
        <v>789.72799878000001</v>
      </c>
      <c r="E139" s="87">
        <v>0</v>
      </c>
      <c r="F139" s="87">
        <v>78.972799879999997</v>
      </c>
      <c r="G139" s="87">
        <v>197.43199970000001</v>
      </c>
      <c r="H139" s="87">
        <v>394.86399939</v>
      </c>
      <c r="I139" s="87">
        <v>0</v>
      </c>
      <c r="J139" s="87">
        <v>434.35039933000002</v>
      </c>
      <c r="K139" s="87">
        <v>513.32319920999998</v>
      </c>
      <c r="L139" s="87">
        <v>592.29599909000001</v>
      </c>
    </row>
    <row r="140" spans="1:12" ht="12.75" customHeight="1" x14ac:dyDescent="0.2">
      <c r="A140" s="86" t="s">
        <v>142</v>
      </c>
      <c r="B140" s="86">
        <v>11</v>
      </c>
      <c r="C140" s="87">
        <v>804.41481589</v>
      </c>
      <c r="D140" s="87">
        <v>797.92649361999997</v>
      </c>
      <c r="E140" s="87">
        <v>0</v>
      </c>
      <c r="F140" s="87">
        <v>79.792649359999999</v>
      </c>
      <c r="G140" s="87">
        <v>199.48162341</v>
      </c>
      <c r="H140" s="87">
        <v>398.96324680999999</v>
      </c>
      <c r="I140" s="87">
        <v>0</v>
      </c>
      <c r="J140" s="87">
        <v>438.85957149000001</v>
      </c>
      <c r="K140" s="87">
        <v>518.65222085000005</v>
      </c>
      <c r="L140" s="87">
        <v>598.44487021999998</v>
      </c>
    </row>
    <row r="141" spans="1:12" ht="12.75" customHeight="1" x14ac:dyDescent="0.2">
      <c r="A141" s="86" t="s">
        <v>142</v>
      </c>
      <c r="B141" s="86">
        <v>12</v>
      </c>
      <c r="C141" s="87">
        <v>803.68487761999995</v>
      </c>
      <c r="D141" s="87">
        <v>794.95584511000004</v>
      </c>
      <c r="E141" s="87">
        <v>0</v>
      </c>
      <c r="F141" s="87">
        <v>79.49558451</v>
      </c>
      <c r="G141" s="87">
        <v>198.73896128000001</v>
      </c>
      <c r="H141" s="87">
        <v>397.47792256000002</v>
      </c>
      <c r="I141" s="87">
        <v>0</v>
      </c>
      <c r="J141" s="87">
        <v>437.22571481</v>
      </c>
      <c r="K141" s="87">
        <v>516.72129931999996</v>
      </c>
      <c r="L141" s="87">
        <v>596.21688383000003</v>
      </c>
    </row>
    <row r="142" spans="1:12" ht="12.75" customHeight="1" x14ac:dyDescent="0.2">
      <c r="A142" s="86" t="s">
        <v>142</v>
      </c>
      <c r="B142" s="86">
        <v>13</v>
      </c>
      <c r="C142" s="87">
        <v>795.68561815999999</v>
      </c>
      <c r="D142" s="87">
        <v>786.78739571999995</v>
      </c>
      <c r="E142" s="87">
        <v>0</v>
      </c>
      <c r="F142" s="87">
        <v>78.678739570000005</v>
      </c>
      <c r="G142" s="87">
        <v>196.69684892999999</v>
      </c>
      <c r="H142" s="87">
        <v>393.39369785999997</v>
      </c>
      <c r="I142" s="87">
        <v>0</v>
      </c>
      <c r="J142" s="87">
        <v>432.73306765000001</v>
      </c>
      <c r="K142" s="87">
        <v>511.41180722000001</v>
      </c>
      <c r="L142" s="87">
        <v>590.09054678999996</v>
      </c>
    </row>
    <row r="143" spans="1:12" ht="12.75" customHeight="1" x14ac:dyDescent="0.2">
      <c r="A143" s="86" t="s">
        <v>142</v>
      </c>
      <c r="B143" s="86">
        <v>14</v>
      </c>
      <c r="C143" s="87">
        <v>795.44599006999999</v>
      </c>
      <c r="D143" s="87">
        <v>786.57354783000005</v>
      </c>
      <c r="E143" s="87">
        <v>0</v>
      </c>
      <c r="F143" s="87">
        <v>78.657354780000006</v>
      </c>
      <c r="G143" s="87">
        <v>196.64338695999999</v>
      </c>
      <c r="H143" s="87">
        <v>393.28677391999997</v>
      </c>
      <c r="I143" s="87">
        <v>0</v>
      </c>
      <c r="J143" s="87">
        <v>432.61545131000003</v>
      </c>
      <c r="K143" s="87">
        <v>511.27280609000002</v>
      </c>
      <c r="L143" s="87">
        <v>589.93016087000001</v>
      </c>
    </row>
    <row r="144" spans="1:12" ht="12.75" customHeight="1" x14ac:dyDescent="0.2">
      <c r="A144" s="86" t="s">
        <v>142</v>
      </c>
      <c r="B144" s="86">
        <v>15</v>
      </c>
      <c r="C144" s="87">
        <v>795.86065378000001</v>
      </c>
      <c r="D144" s="87">
        <v>787.51517237999997</v>
      </c>
      <c r="E144" s="87">
        <v>0</v>
      </c>
      <c r="F144" s="87">
        <v>78.751517239999998</v>
      </c>
      <c r="G144" s="87">
        <v>196.8787931</v>
      </c>
      <c r="H144" s="87">
        <v>393.75758618999998</v>
      </c>
      <c r="I144" s="87">
        <v>0</v>
      </c>
      <c r="J144" s="87">
        <v>433.13334480999998</v>
      </c>
      <c r="K144" s="87">
        <v>511.88486204999998</v>
      </c>
      <c r="L144" s="87">
        <v>590.63637929000004</v>
      </c>
    </row>
    <row r="145" spans="1:12" ht="12.75" customHeight="1" x14ac:dyDescent="0.2">
      <c r="A145" s="86" t="s">
        <v>142</v>
      </c>
      <c r="B145" s="86">
        <v>16</v>
      </c>
      <c r="C145" s="87">
        <v>791.95888472000001</v>
      </c>
      <c r="D145" s="87">
        <v>783.58529758999998</v>
      </c>
      <c r="E145" s="87">
        <v>0</v>
      </c>
      <c r="F145" s="87">
        <v>78.358529759999996</v>
      </c>
      <c r="G145" s="87">
        <v>195.8963244</v>
      </c>
      <c r="H145" s="87">
        <v>391.79264879999999</v>
      </c>
      <c r="I145" s="87">
        <v>0</v>
      </c>
      <c r="J145" s="87">
        <v>430.97191366999999</v>
      </c>
      <c r="K145" s="87">
        <v>509.33044343</v>
      </c>
      <c r="L145" s="87">
        <v>587.68897318999996</v>
      </c>
    </row>
    <row r="146" spans="1:12" ht="12.75" customHeight="1" x14ac:dyDescent="0.2">
      <c r="A146" s="86" t="s">
        <v>142</v>
      </c>
      <c r="B146" s="86">
        <v>17</v>
      </c>
      <c r="C146" s="87">
        <v>791.07080803999997</v>
      </c>
      <c r="D146" s="87">
        <v>783.17779770000004</v>
      </c>
      <c r="E146" s="87">
        <v>0</v>
      </c>
      <c r="F146" s="87">
        <v>78.317779770000001</v>
      </c>
      <c r="G146" s="87">
        <v>195.79444942999999</v>
      </c>
      <c r="H146" s="87">
        <v>391.58889885000002</v>
      </c>
      <c r="I146" s="87">
        <v>0</v>
      </c>
      <c r="J146" s="87">
        <v>430.74778873999998</v>
      </c>
      <c r="K146" s="87">
        <v>509.06556850999999</v>
      </c>
      <c r="L146" s="87">
        <v>587.38334827999995</v>
      </c>
    </row>
    <row r="147" spans="1:12" ht="12.75" customHeight="1" x14ac:dyDescent="0.2">
      <c r="A147" s="86" t="s">
        <v>142</v>
      </c>
      <c r="B147" s="86">
        <v>18</v>
      </c>
      <c r="C147" s="87">
        <v>793.97148315000004</v>
      </c>
      <c r="D147" s="87">
        <v>786.12090763000003</v>
      </c>
      <c r="E147" s="87">
        <v>0</v>
      </c>
      <c r="F147" s="87">
        <v>78.612090760000001</v>
      </c>
      <c r="G147" s="87">
        <v>196.53022691000001</v>
      </c>
      <c r="H147" s="87">
        <v>393.06045382000002</v>
      </c>
      <c r="I147" s="87">
        <v>0</v>
      </c>
      <c r="J147" s="87">
        <v>432.36649920000002</v>
      </c>
      <c r="K147" s="87">
        <v>510.97858996000002</v>
      </c>
      <c r="L147" s="87">
        <v>589.59068072000002</v>
      </c>
    </row>
    <row r="148" spans="1:12" ht="12.75" customHeight="1" x14ac:dyDescent="0.2">
      <c r="A148" s="86" t="s">
        <v>142</v>
      </c>
      <c r="B148" s="86">
        <v>19</v>
      </c>
      <c r="C148" s="87">
        <v>800.93085808000001</v>
      </c>
      <c r="D148" s="87">
        <v>793.08760823</v>
      </c>
      <c r="E148" s="87">
        <v>0</v>
      </c>
      <c r="F148" s="87">
        <v>79.308760820000003</v>
      </c>
      <c r="G148" s="87">
        <v>198.27190206</v>
      </c>
      <c r="H148" s="87">
        <v>396.54380412</v>
      </c>
      <c r="I148" s="87">
        <v>0</v>
      </c>
      <c r="J148" s="87">
        <v>436.19818452999999</v>
      </c>
      <c r="K148" s="87">
        <v>515.50694535000002</v>
      </c>
      <c r="L148" s="87">
        <v>594.81570617</v>
      </c>
    </row>
    <row r="149" spans="1:12" ht="12.75" customHeight="1" x14ac:dyDescent="0.2">
      <c r="A149" s="86" t="s">
        <v>142</v>
      </c>
      <c r="B149" s="86">
        <v>20</v>
      </c>
      <c r="C149" s="87">
        <v>798.85239722999995</v>
      </c>
      <c r="D149" s="87">
        <v>791.01477723000005</v>
      </c>
      <c r="E149" s="87">
        <v>0</v>
      </c>
      <c r="F149" s="87">
        <v>79.101477720000005</v>
      </c>
      <c r="G149" s="87">
        <v>197.75369430999999</v>
      </c>
      <c r="H149" s="87">
        <v>395.50738861999997</v>
      </c>
      <c r="I149" s="87">
        <v>0</v>
      </c>
      <c r="J149" s="87">
        <v>435.05812748</v>
      </c>
      <c r="K149" s="87">
        <v>514.15960519999999</v>
      </c>
      <c r="L149" s="87">
        <v>593.26108292000004</v>
      </c>
    </row>
    <row r="150" spans="1:12" ht="12.75" customHeight="1" x14ac:dyDescent="0.2">
      <c r="A150" s="86" t="s">
        <v>142</v>
      </c>
      <c r="B150" s="86">
        <v>21</v>
      </c>
      <c r="C150" s="87">
        <v>800.20968661999996</v>
      </c>
      <c r="D150" s="87">
        <v>791.88215314000001</v>
      </c>
      <c r="E150" s="87">
        <v>0</v>
      </c>
      <c r="F150" s="87">
        <v>79.188215310000004</v>
      </c>
      <c r="G150" s="87">
        <v>197.97053829000001</v>
      </c>
      <c r="H150" s="87">
        <v>395.94107657000001</v>
      </c>
      <c r="I150" s="87">
        <v>0</v>
      </c>
      <c r="J150" s="87">
        <v>435.53518423000003</v>
      </c>
      <c r="K150" s="87">
        <v>514.72339953999995</v>
      </c>
      <c r="L150" s="87">
        <v>593.91161485999999</v>
      </c>
    </row>
    <row r="151" spans="1:12" ht="12.75" customHeight="1" x14ac:dyDescent="0.2">
      <c r="A151" s="86" t="s">
        <v>142</v>
      </c>
      <c r="B151" s="86">
        <v>22</v>
      </c>
      <c r="C151" s="87">
        <v>795.52372186000002</v>
      </c>
      <c r="D151" s="87">
        <v>787.50599321000004</v>
      </c>
      <c r="E151" s="87">
        <v>0</v>
      </c>
      <c r="F151" s="87">
        <v>78.750599320000006</v>
      </c>
      <c r="G151" s="87">
        <v>196.87649830000001</v>
      </c>
      <c r="H151" s="87">
        <v>393.75299661000003</v>
      </c>
      <c r="I151" s="87">
        <v>0</v>
      </c>
      <c r="J151" s="87">
        <v>433.12829627000002</v>
      </c>
      <c r="K151" s="87">
        <v>511.87889559000001</v>
      </c>
      <c r="L151" s="87">
        <v>590.62949490999995</v>
      </c>
    </row>
    <row r="152" spans="1:12" ht="12.75" customHeight="1" x14ac:dyDescent="0.2">
      <c r="A152" s="86" t="s">
        <v>142</v>
      </c>
      <c r="B152" s="86">
        <v>23</v>
      </c>
      <c r="C152" s="87">
        <v>794.18035649000001</v>
      </c>
      <c r="D152" s="87">
        <v>786.16079382999999</v>
      </c>
      <c r="E152" s="87">
        <v>0</v>
      </c>
      <c r="F152" s="87">
        <v>78.616079380000002</v>
      </c>
      <c r="G152" s="87">
        <v>196.54019846</v>
      </c>
      <c r="H152" s="87">
        <v>393.08039692</v>
      </c>
      <c r="I152" s="87">
        <v>0</v>
      </c>
      <c r="J152" s="87">
        <v>432.38843660999999</v>
      </c>
      <c r="K152" s="87">
        <v>511.00451599000002</v>
      </c>
      <c r="L152" s="87">
        <v>589.62059537000005</v>
      </c>
    </row>
    <row r="153" spans="1:12" ht="12.75" customHeight="1" x14ac:dyDescent="0.2">
      <c r="A153" s="86" t="s">
        <v>142</v>
      </c>
      <c r="B153" s="86">
        <v>24</v>
      </c>
      <c r="C153" s="87">
        <v>833.55810635</v>
      </c>
      <c r="D153" s="87">
        <v>824.87997299999995</v>
      </c>
      <c r="E153" s="87">
        <v>0</v>
      </c>
      <c r="F153" s="87">
        <v>82.487997300000004</v>
      </c>
      <c r="G153" s="87">
        <v>206.21999324999999</v>
      </c>
      <c r="H153" s="87">
        <v>412.43998649999997</v>
      </c>
      <c r="I153" s="87">
        <v>0</v>
      </c>
      <c r="J153" s="87">
        <v>453.68398515000001</v>
      </c>
      <c r="K153" s="87">
        <v>536.17198244999997</v>
      </c>
      <c r="L153" s="87">
        <v>618.65997975000005</v>
      </c>
    </row>
    <row r="154" spans="1:12" ht="12.75" customHeight="1" x14ac:dyDescent="0.2">
      <c r="A154" s="86" t="s">
        <v>143</v>
      </c>
      <c r="B154" s="86">
        <v>1</v>
      </c>
      <c r="C154" s="87">
        <v>866.58867444999998</v>
      </c>
      <c r="D154" s="87">
        <v>857.59107501999995</v>
      </c>
      <c r="E154" s="87">
        <v>0</v>
      </c>
      <c r="F154" s="87">
        <v>85.759107499999999</v>
      </c>
      <c r="G154" s="87">
        <v>214.39776875999999</v>
      </c>
      <c r="H154" s="87">
        <v>428.79553750999997</v>
      </c>
      <c r="I154" s="87">
        <v>0</v>
      </c>
      <c r="J154" s="87">
        <v>471.67509125999999</v>
      </c>
      <c r="K154" s="87">
        <v>557.43419875999996</v>
      </c>
      <c r="L154" s="87">
        <v>643.19330626999999</v>
      </c>
    </row>
    <row r="155" spans="1:12" ht="12.75" customHeight="1" x14ac:dyDescent="0.2">
      <c r="A155" s="86" t="s">
        <v>143</v>
      </c>
      <c r="B155" s="86">
        <v>2</v>
      </c>
      <c r="C155" s="87">
        <v>902.86817685000005</v>
      </c>
      <c r="D155" s="87">
        <v>893.81912710999995</v>
      </c>
      <c r="E155" s="87">
        <v>0</v>
      </c>
      <c r="F155" s="87">
        <v>89.381912709999995</v>
      </c>
      <c r="G155" s="87">
        <v>223.45478177999999</v>
      </c>
      <c r="H155" s="87">
        <v>446.90956355999998</v>
      </c>
      <c r="I155" s="87">
        <v>0</v>
      </c>
      <c r="J155" s="87">
        <v>491.60051991</v>
      </c>
      <c r="K155" s="87">
        <v>580.98243262000005</v>
      </c>
      <c r="L155" s="87">
        <v>670.36434532999999</v>
      </c>
    </row>
    <row r="156" spans="1:12" ht="12.75" customHeight="1" x14ac:dyDescent="0.2">
      <c r="A156" s="86" t="s">
        <v>143</v>
      </c>
      <c r="B156" s="86">
        <v>3</v>
      </c>
      <c r="C156" s="87">
        <v>926.60434299999997</v>
      </c>
      <c r="D156" s="87">
        <v>917.12897610000005</v>
      </c>
      <c r="E156" s="87">
        <v>0</v>
      </c>
      <c r="F156" s="87">
        <v>91.712897609999999</v>
      </c>
      <c r="G156" s="87">
        <v>229.28224402999999</v>
      </c>
      <c r="H156" s="87">
        <v>458.56448805000002</v>
      </c>
      <c r="I156" s="87">
        <v>0</v>
      </c>
      <c r="J156" s="87">
        <v>504.42093685999998</v>
      </c>
      <c r="K156" s="87">
        <v>596.13383447000001</v>
      </c>
      <c r="L156" s="87">
        <v>687.84673208000004</v>
      </c>
    </row>
    <row r="157" spans="1:12" ht="12.75" customHeight="1" x14ac:dyDescent="0.2">
      <c r="A157" s="86" t="s">
        <v>143</v>
      </c>
      <c r="B157" s="86">
        <v>4</v>
      </c>
      <c r="C157" s="87">
        <v>938.85532542999999</v>
      </c>
      <c r="D157" s="87">
        <v>929.21695314999999</v>
      </c>
      <c r="E157" s="87">
        <v>0</v>
      </c>
      <c r="F157" s="87">
        <v>92.921695319999998</v>
      </c>
      <c r="G157" s="87">
        <v>232.30423829</v>
      </c>
      <c r="H157" s="87">
        <v>464.60847658</v>
      </c>
      <c r="I157" s="87">
        <v>0</v>
      </c>
      <c r="J157" s="87">
        <v>511.06932423000001</v>
      </c>
      <c r="K157" s="87">
        <v>603.99101955000003</v>
      </c>
      <c r="L157" s="87">
        <v>696.91271486000005</v>
      </c>
    </row>
    <row r="158" spans="1:12" ht="12.75" customHeight="1" x14ac:dyDescent="0.2">
      <c r="A158" s="86" t="s">
        <v>143</v>
      </c>
      <c r="B158" s="86">
        <v>5</v>
      </c>
      <c r="C158" s="87">
        <v>939.70710253000004</v>
      </c>
      <c r="D158" s="87">
        <v>930.48024014999999</v>
      </c>
      <c r="E158" s="87">
        <v>0</v>
      </c>
      <c r="F158" s="87">
        <v>93.04802402</v>
      </c>
      <c r="G158" s="87">
        <v>232.62006004</v>
      </c>
      <c r="H158" s="87">
        <v>465.24012008</v>
      </c>
      <c r="I158" s="87">
        <v>0</v>
      </c>
      <c r="J158" s="87">
        <v>511.76413208000002</v>
      </c>
      <c r="K158" s="87">
        <v>604.81215610000004</v>
      </c>
      <c r="L158" s="87">
        <v>697.86018010999999</v>
      </c>
    </row>
    <row r="159" spans="1:12" ht="12.75" customHeight="1" x14ac:dyDescent="0.2">
      <c r="A159" s="86" t="s">
        <v>143</v>
      </c>
      <c r="B159" s="86">
        <v>6</v>
      </c>
      <c r="C159" s="87">
        <v>939.20553671000005</v>
      </c>
      <c r="D159" s="87">
        <v>929.86238199000002</v>
      </c>
      <c r="E159" s="87">
        <v>0</v>
      </c>
      <c r="F159" s="87">
        <v>92.986238200000003</v>
      </c>
      <c r="G159" s="87">
        <v>232.46559550000001</v>
      </c>
      <c r="H159" s="87">
        <v>464.93119100000001</v>
      </c>
      <c r="I159" s="87">
        <v>0</v>
      </c>
      <c r="J159" s="87">
        <v>511.42431009000001</v>
      </c>
      <c r="K159" s="87">
        <v>604.41054828999995</v>
      </c>
      <c r="L159" s="87">
        <v>697.39678648999995</v>
      </c>
    </row>
    <row r="160" spans="1:12" ht="12.75" customHeight="1" x14ac:dyDescent="0.2">
      <c r="A160" s="86" t="s">
        <v>143</v>
      </c>
      <c r="B160" s="86">
        <v>7</v>
      </c>
      <c r="C160" s="87">
        <v>915.86255162999998</v>
      </c>
      <c r="D160" s="87">
        <v>906.39180395000005</v>
      </c>
      <c r="E160" s="87">
        <v>0</v>
      </c>
      <c r="F160" s="87">
        <v>90.639180400000001</v>
      </c>
      <c r="G160" s="87">
        <v>226.59795098999999</v>
      </c>
      <c r="H160" s="87">
        <v>453.19590197999997</v>
      </c>
      <c r="I160" s="87">
        <v>0</v>
      </c>
      <c r="J160" s="87">
        <v>498.51549217000002</v>
      </c>
      <c r="K160" s="87">
        <v>589.15467257</v>
      </c>
      <c r="L160" s="87">
        <v>679.79385295999998</v>
      </c>
    </row>
    <row r="161" spans="1:12" ht="12.75" customHeight="1" x14ac:dyDescent="0.2">
      <c r="A161" s="86" t="s">
        <v>143</v>
      </c>
      <c r="B161" s="86">
        <v>8</v>
      </c>
      <c r="C161" s="87">
        <v>875.49490548999995</v>
      </c>
      <c r="D161" s="87">
        <v>866.36040838999998</v>
      </c>
      <c r="E161" s="87">
        <v>0</v>
      </c>
      <c r="F161" s="87">
        <v>86.636040840000007</v>
      </c>
      <c r="G161" s="87">
        <v>216.5901021</v>
      </c>
      <c r="H161" s="87">
        <v>433.18020419999999</v>
      </c>
      <c r="I161" s="87">
        <v>0</v>
      </c>
      <c r="J161" s="87">
        <v>476.49822461000002</v>
      </c>
      <c r="K161" s="87">
        <v>563.13426545000004</v>
      </c>
      <c r="L161" s="87">
        <v>649.77030629000001</v>
      </c>
    </row>
    <row r="162" spans="1:12" ht="12.75" customHeight="1" x14ac:dyDescent="0.2">
      <c r="A162" s="86" t="s">
        <v>143</v>
      </c>
      <c r="B162" s="86">
        <v>9</v>
      </c>
      <c r="C162" s="87">
        <v>807.31818638000004</v>
      </c>
      <c r="D162" s="87">
        <v>798.81527087999996</v>
      </c>
      <c r="E162" s="87">
        <v>0</v>
      </c>
      <c r="F162" s="87">
        <v>79.881527090000006</v>
      </c>
      <c r="G162" s="87">
        <v>199.70381771999999</v>
      </c>
      <c r="H162" s="87">
        <v>399.40763543999998</v>
      </c>
      <c r="I162" s="87">
        <v>0</v>
      </c>
      <c r="J162" s="87">
        <v>439.34839898000001</v>
      </c>
      <c r="K162" s="87">
        <v>519.22992607000003</v>
      </c>
      <c r="L162" s="87">
        <v>599.11145316</v>
      </c>
    </row>
    <row r="163" spans="1:12" ht="12.75" customHeight="1" x14ac:dyDescent="0.2">
      <c r="A163" s="86" t="s">
        <v>143</v>
      </c>
      <c r="B163" s="86">
        <v>10</v>
      </c>
      <c r="C163" s="87">
        <v>780.65740430000005</v>
      </c>
      <c r="D163" s="87">
        <v>772.35391364999998</v>
      </c>
      <c r="E163" s="87">
        <v>0</v>
      </c>
      <c r="F163" s="87">
        <v>77.235391370000002</v>
      </c>
      <c r="G163" s="87">
        <v>193.08847840999999</v>
      </c>
      <c r="H163" s="87">
        <v>386.17695682999999</v>
      </c>
      <c r="I163" s="87">
        <v>0</v>
      </c>
      <c r="J163" s="87">
        <v>424.79465250999999</v>
      </c>
      <c r="K163" s="87">
        <v>502.03004386999999</v>
      </c>
      <c r="L163" s="87">
        <v>579.26543523999999</v>
      </c>
    </row>
    <row r="164" spans="1:12" ht="12.75" customHeight="1" x14ac:dyDescent="0.2">
      <c r="A164" s="86" t="s">
        <v>143</v>
      </c>
      <c r="B164" s="86">
        <v>11</v>
      </c>
      <c r="C164" s="87">
        <v>803.70370921999995</v>
      </c>
      <c r="D164" s="87">
        <v>794.82705826999995</v>
      </c>
      <c r="E164" s="87">
        <v>0</v>
      </c>
      <c r="F164" s="87">
        <v>79.48270583</v>
      </c>
      <c r="G164" s="87">
        <v>198.70676456999999</v>
      </c>
      <c r="H164" s="87">
        <v>397.41352913999998</v>
      </c>
      <c r="I164" s="87">
        <v>0</v>
      </c>
      <c r="J164" s="87">
        <v>437.15488205000003</v>
      </c>
      <c r="K164" s="87">
        <v>516.63758787999996</v>
      </c>
      <c r="L164" s="87">
        <v>596.12029370000005</v>
      </c>
    </row>
    <row r="165" spans="1:12" ht="12.75" customHeight="1" x14ac:dyDescent="0.2">
      <c r="A165" s="86" t="s">
        <v>143</v>
      </c>
      <c r="B165" s="86">
        <v>12</v>
      </c>
      <c r="C165" s="87">
        <v>807.07457395999995</v>
      </c>
      <c r="D165" s="87">
        <v>798.22320857</v>
      </c>
      <c r="E165" s="87">
        <v>0</v>
      </c>
      <c r="F165" s="87">
        <v>79.822320860000005</v>
      </c>
      <c r="G165" s="87">
        <v>199.55580214</v>
      </c>
      <c r="H165" s="87">
        <v>399.11160429</v>
      </c>
      <c r="I165" s="87">
        <v>0</v>
      </c>
      <c r="J165" s="87">
        <v>439.02276470999999</v>
      </c>
      <c r="K165" s="87">
        <v>518.84508557000004</v>
      </c>
      <c r="L165" s="87">
        <v>598.66740643000003</v>
      </c>
    </row>
    <row r="166" spans="1:12" ht="12.75" customHeight="1" x14ac:dyDescent="0.2">
      <c r="A166" s="86" t="s">
        <v>143</v>
      </c>
      <c r="B166" s="86">
        <v>13</v>
      </c>
      <c r="C166" s="87">
        <v>799.09413171000006</v>
      </c>
      <c r="D166" s="87">
        <v>790.47917330999996</v>
      </c>
      <c r="E166" s="87">
        <v>0</v>
      </c>
      <c r="F166" s="87">
        <v>79.047917330000004</v>
      </c>
      <c r="G166" s="87">
        <v>197.61979332999999</v>
      </c>
      <c r="H166" s="87">
        <v>395.23958665999999</v>
      </c>
      <c r="I166" s="87">
        <v>0</v>
      </c>
      <c r="J166" s="87">
        <v>434.76354531999999</v>
      </c>
      <c r="K166" s="87">
        <v>513.81146264999995</v>
      </c>
      <c r="L166" s="87">
        <v>592.85937997999997</v>
      </c>
    </row>
    <row r="167" spans="1:12" ht="12.75" customHeight="1" x14ac:dyDescent="0.2">
      <c r="A167" s="86" t="s">
        <v>143</v>
      </c>
      <c r="B167" s="86">
        <v>14</v>
      </c>
      <c r="C167" s="87">
        <v>785.65167488999998</v>
      </c>
      <c r="D167" s="87">
        <v>776.92103605</v>
      </c>
      <c r="E167" s="87">
        <v>0</v>
      </c>
      <c r="F167" s="87">
        <v>77.692103610000004</v>
      </c>
      <c r="G167" s="87">
        <v>194.23025901</v>
      </c>
      <c r="H167" s="87">
        <v>388.46051803</v>
      </c>
      <c r="I167" s="87">
        <v>0</v>
      </c>
      <c r="J167" s="87">
        <v>427.30656983</v>
      </c>
      <c r="K167" s="87">
        <v>504.99867343</v>
      </c>
      <c r="L167" s="87">
        <v>582.69077703999994</v>
      </c>
    </row>
    <row r="168" spans="1:12" ht="12.75" customHeight="1" x14ac:dyDescent="0.2">
      <c r="A168" s="86" t="s">
        <v>143</v>
      </c>
      <c r="B168" s="86">
        <v>15</v>
      </c>
      <c r="C168" s="87">
        <v>775.70658424999999</v>
      </c>
      <c r="D168" s="87">
        <v>767.23044560000005</v>
      </c>
      <c r="E168" s="87">
        <v>0</v>
      </c>
      <c r="F168" s="87">
        <v>76.723044560000005</v>
      </c>
      <c r="G168" s="87">
        <v>191.80761140000001</v>
      </c>
      <c r="H168" s="87">
        <v>383.61522280000003</v>
      </c>
      <c r="I168" s="87">
        <v>0</v>
      </c>
      <c r="J168" s="87">
        <v>421.97674508</v>
      </c>
      <c r="K168" s="87">
        <v>498.69978964000001</v>
      </c>
      <c r="L168" s="87">
        <v>575.42283420000001</v>
      </c>
    </row>
    <row r="169" spans="1:12" ht="12.75" customHeight="1" x14ac:dyDescent="0.2">
      <c r="A169" s="86" t="s">
        <v>143</v>
      </c>
      <c r="B169" s="86">
        <v>16</v>
      </c>
      <c r="C169" s="87">
        <v>777.12858142000005</v>
      </c>
      <c r="D169" s="87">
        <v>768.83991867999998</v>
      </c>
      <c r="E169" s="87">
        <v>0</v>
      </c>
      <c r="F169" s="87">
        <v>76.883991870000003</v>
      </c>
      <c r="G169" s="87">
        <v>192.20997967</v>
      </c>
      <c r="H169" s="87">
        <v>384.41995933999999</v>
      </c>
      <c r="I169" s="87">
        <v>0</v>
      </c>
      <c r="J169" s="87">
        <v>422.86195527000001</v>
      </c>
      <c r="K169" s="87">
        <v>499.74594714</v>
      </c>
      <c r="L169" s="87">
        <v>576.62993901000004</v>
      </c>
    </row>
    <row r="170" spans="1:12" ht="12.75" customHeight="1" x14ac:dyDescent="0.2">
      <c r="A170" s="86" t="s">
        <v>143</v>
      </c>
      <c r="B170" s="86">
        <v>17</v>
      </c>
      <c r="C170" s="87">
        <v>774.52261552000004</v>
      </c>
      <c r="D170" s="87">
        <v>766.21504806999997</v>
      </c>
      <c r="E170" s="87">
        <v>0</v>
      </c>
      <c r="F170" s="87">
        <v>76.621504810000005</v>
      </c>
      <c r="G170" s="87">
        <v>191.55376201999999</v>
      </c>
      <c r="H170" s="87">
        <v>383.10752403999999</v>
      </c>
      <c r="I170" s="87">
        <v>0</v>
      </c>
      <c r="J170" s="87">
        <v>421.41827644</v>
      </c>
      <c r="K170" s="87">
        <v>498.03978124999998</v>
      </c>
      <c r="L170" s="87">
        <v>574.66128604999994</v>
      </c>
    </row>
    <row r="171" spans="1:12" ht="12.75" customHeight="1" x14ac:dyDescent="0.2">
      <c r="A171" s="86" t="s">
        <v>143</v>
      </c>
      <c r="B171" s="86">
        <v>18</v>
      </c>
      <c r="C171" s="87">
        <v>791.92519034999998</v>
      </c>
      <c r="D171" s="87">
        <v>783.50369850000004</v>
      </c>
      <c r="E171" s="87">
        <v>0</v>
      </c>
      <c r="F171" s="87">
        <v>78.350369850000007</v>
      </c>
      <c r="G171" s="87">
        <v>195.87592462999999</v>
      </c>
      <c r="H171" s="87">
        <v>391.75184925000002</v>
      </c>
      <c r="I171" s="87">
        <v>0</v>
      </c>
      <c r="J171" s="87">
        <v>430.92703418000002</v>
      </c>
      <c r="K171" s="87">
        <v>509.27740403000001</v>
      </c>
      <c r="L171" s="87">
        <v>587.62777387999995</v>
      </c>
    </row>
    <row r="172" spans="1:12" ht="12.75" customHeight="1" x14ac:dyDescent="0.2">
      <c r="A172" s="86" t="s">
        <v>143</v>
      </c>
      <c r="B172" s="86">
        <v>19</v>
      </c>
      <c r="C172" s="87">
        <v>798.97501629999999</v>
      </c>
      <c r="D172" s="87">
        <v>790.26446111999996</v>
      </c>
      <c r="E172" s="87">
        <v>0</v>
      </c>
      <c r="F172" s="87">
        <v>79.026446109999995</v>
      </c>
      <c r="G172" s="87">
        <v>197.56611527999999</v>
      </c>
      <c r="H172" s="87">
        <v>395.13223055999998</v>
      </c>
      <c r="I172" s="87">
        <v>0</v>
      </c>
      <c r="J172" s="87">
        <v>434.64545362000001</v>
      </c>
      <c r="K172" s="87">
        <v>513.67189972999995</v>
      </c>
      <c r="L172" s="87">
        <v>592.69834584</v>
      </c>
    </row>
    <row r="173" spans="1:12" ht="12.75" customHeight="1" x14ac:dyDescent="0.2">
      <c r="A173" s="86" t="s">
        <v>143</v>
      </c>
      <c r="B173" s="86">
        <v>20</v>
      </c>
      <c r="C173" s="87">
        <v>801.34703201000002</v>
      </c>
      <c r="D173" s="87">
        <v>792.50132603999998</v>
      </c>
      <c r="E173" s="87">
        <v>0</v>
      </c>
      <c r="F173" s="87">
        <v>79.250132600000001</v>
      </c>
      <c r="G173" s="87">
        <v>198.12533151</v>
      </c>
      <c r="H173" s="87">
        <v>396.25066301999999</v>
      </c>
      <c r="I173" s="87">
        <v>0</v>
      </c>
      <c r="J173" s="87">
        <v>435.87572932</v>
      </c>
      <c r="K173" s="87">
        <v>515.12586193000004</v>
      </c>
      <c r="L173" s="87">
        <v>594.37599452999996</v>
      </c>
    </row>
    <row r="174" spans="1:12" ht="12.75" customHeight="1" x14ac:dyDescent="0.2">
      <c r="A174" s="86" t="s">
        <v>143</v>
      </c>
      <c r="B174" s="86">
        <v>21</v>
      </c>
      <c r="C174" s="87">
        <v>810.42555231999995</v>
      </c>
      <c r="D174" s="87">
        <v>800.71706148999999</v>
      </c>
      <c r="E174" s="87">
        <v>0</v>
      </c>
      <c r="F174" s="87">
        <v>80.071706149999997</v>
      </c>
      <c r="G174" s="87">
        <v>200.17926537</v>
      </c>
      <c r="H174" s="87">
        <v>400.35853075</v>
      </c>
      <c r="I174" s="87">
        <v>0</v>
      </c>
      <c r="J174" s="87">
        <v>440.39438381999997</v>
      </c>
      <c r="K174" s="87">
        <v>520.46608996999998</v>
      </c>
      <c r="L174" s="87">
        <v>600.53779612000005</v>
      </c>
    </row>
    <row r="175" spans="1:12" ht="12.75" customHeight="1" x14ac:dyDescent="0.2">
      <c r="A175" s="86" t="s">
        <v>143</v>
      </c>
      <c r="B175" s="86">
        <v>22</v>
      </c>
      <c r="C175" s="87">
        <v>805.35406547000002</v>
      </c>
      <c r="D175" s="87">
        <v>796.00548402000004</v>
      </c>
      <c r="E175" s="87">
        <v>0</v>
      </c>
      <c r="F175" s="87">
        <v>79.600548399999994</v>
      </c>
      <c r="G175" s="87">
        <v>199.00137101000001</v>
      </c>
      <c r="H175" s="87">
        <v>398.00274201000002</v>
      </c>
      <c r="I175" s="87">
        <v>0</v>
      </c>
      <c r="J175" s="87">
        <v>437.80301621000001</v>
      </c>
      <c r="K175" s="87">
        <v>517.40356460999999</v>
      </c>
      <c r="L175" s="87">
        <v>597.00411301999998</v>
      </c>
    </row>
    <row r="176" spans="1:12" ht="12.75" customHeight="1" x14ac:dyDescent="0.2">
      <c r="A176" s="86" t="s">
        <v>143</v>
      </c>
      <c r="B176" s="86">
        <v>23</v>
      </c>
      <c r="C176" s="87">
        <v>788.30828012999996</v>
      </c>
      <c r="D176" s="87">
        <v>779.92841171999999</v>
      </c>
      <c r="E176" s="87">
        <v>0</v>
      </c>
      <c r="F176" s="87">
        <v>77.992841170000005</v>
      </c>
      <c r="G176" s="87">
        <v>194.98210293</v>
      </c>
      <c r="H176" s="87">
        <v>389.96420585999999</v>
      </c>
      <c r="I176" s="87">
        <v>0</v>
      </c>
      <c r="J176" s="87">
        <v>428.96062645000001</v>
      </c>
      <c r="K176" s="87">
        <v>506.95346762000003</v>
      </c>
      <c r="L176" s="87">
        <v>584.94630878999999</v>
      </c>
    </row>
    <row r="177" spans="1:12" ht="12.75" customHeight="1" x14ac:dyDescent="0.2">
      <c r="A177" s="86" t="s">
        <v>143</v>
      </c>
      <c r="B177" s="86">
        <v>24</v>
      </c>
      <c r="C177" s="87">
        <v>816.19634589999998</v>
      </c>
      <c r="D177" s="87">
        <v>807.46878031999995</v>
      </c>
      <c r="E177" s="87">
        <v>0</v>
      </c>
      <c r="F177" s="87">
        <v>80.746878030000005</v>
      </c>
      <c r="G177" s="87">
        <v>201.86719507999999</v>
      </c>
      <c r="H177" s="87">
        <v>403.73439015999998</v>
      </c>
      <c r="I177" s="87">
        <v>0</v>
      </c>
      <c r="J177" s="87">
        <v>444.10782918000001</v>
      </c>
      <c r="K177" s="87">
        <v>524.85470721000002</v>
      </c>
      <c r="L177" s="87">
        <v>605.60158523999996</v>
      </c>
    </row>
    <row r="178" spans="1:12" ht="12.75" customHeight="1" x14ac:dyDescent="0.2">
      <c r="A178" s="86" t="s">
        <v>144</v>
      </c>
      <c r="B178" s="86">
        <v>1</v>
      </c>
      <c r="C178" s="87">
        <v>864.10161066000001</v>
      </c>
      <c r="D178" s="87">
        <v>855.21955619000005</v>
      </c>
      <c r="E178" s="87">
        <v>0</v>
      </c>
      <c r="F178" s="87">
        <v>85.52195562</v>
      </c>
      <c r="G178" s="87">
        <v>213.80488905000001</v>
      </c>
      <c r="H178" s="87">
        <v>427.60977810000003</v>
      </c>
      <c r="I178" s="87">
        <v>0</v>
      </c>
      <c r="J178" s="87">
        <v>470.37075590000001</v>
      </c>
      <c r="K178" s="87">
        <v>555.89271152000003</v>
      </c>
      <c r="L178" s="87">
        <v>641.41466714000001</v>
      </c>
    </row>
    <row r="179" spans="1:12" ht="12.75" customHeight="1" x14ac:dyDescent="0.2">
      <c r="A179" s="86" t="s">
        <v>144</v>
      </c>
      <c r="B179" s="86">
        <v>2</v>
      </c>
      <c r="C179" s="87">
        <v>900.09673300999998</v>
      </c>
      <c r="D179" s="87">
        <v>890.51345946000004</v>
      </c>
      <c r="E179" s="87">
        <v>0</v>
      </c>
      <c r="F179" s="87">
        <v>89.051345949999998</v>
      </c>
      <c r="G179" s="87">
        <v>222.62836487000001</v>
      </c>
      <c r="H179" s="87">
        <v>445.25672973000002</v>
      </c>
      <c r="I179" s="87">
        <v>0</v>
      </c>
      <c r="J179" s="87">
        <v>489.78240269999998</v>
      </c>
      <c r="K179" s="87">
        <v>578.83374864999996</v>
      </c>
      <c r="L179" s="87">
        <v>667.8850946</v>
      </c>
    </row>
    <row r="180" spans="1:12" ht="12.75" customHeight="1" x14ac:dyDescent="0.2">
      <c r="A180" s="86" t="s">
        <v>144</v>
      </c>
      <c r="B180" s="86">
        <v>3</v>
      </c>
      <c r="C180" s="87">
        <v>924.03379332999998</v>
      </c>
      <c r="D180" s="87">
        <v>914.32779350999999</v>
      </c>
      <c r="E180" s="87">
        <v>0</v>
      </c>
      <c r="F180" s="87">
        <v>91.432779350000004</v>
      </c>
      <c r="G180" s="87">
        <v>228.58194838</v>
      </c>
      <c r="H180" s="87">
        <v>457.16389676</v>
      </c>
      <c r="I180" s="87">
        <v>0</v>
      </c>
      <c r="J180" s="87">
        <v>502.88028643000001</v>
      </c>
      <c r="K180" s="87">
        <v>594.31306577999999</v>
      </c>
      <c r="L180" s="87">
        <v>685.74584513000002</v>
      </c>
    </row>
    <row r="181" spans="1:12" ht="12.75" customHeight="1" x14ac:dyDescent="0.2">
      <c r="A181" s="86" t="s">
        <v>144</v>
      </c>
      <c r="B181" s="86">
        <v>4</v>
      </c>
      <c r="C181" s="87">
        <v>933.51649466000003</v>
      </c>
      <c r="D181" s="87">
        <v>923.62085538999997</v>
      </c>
      <c r="E181" s="87">
        <v>0</v>
      </c>
      <c r="F181" s="87">
        <v>92.362085539999995</v>
      </c>
      <c r="G181" s="87">
        <v>230.90521385</v>
      </c>
      <c r="H181" s="87">
        <v>461.81042769999999</v>
      </c>
      <c r="I181" s="87">
        <v>0</v>
      </c>
      <c r="J181" s="87">
        <v>507.99147046000002</v>
      </c>
      <c r="K181" s="87">
        <v>600.35355600000003</v>
      </c>
      <c r="L181" s="87">
        <v>692.71564153999998</v>
      </c>
    </row>
    <row r="182" spans="1:12" ht="12.75" customHeight="1" x14ac:dyDescent="0.2">
      <c r="A182" s="86" t="s">
        <v>144</v>
      </c>
      <c r="B182" s="86">
        <v>5</v>
      </c>
      <c r="C182" s="87">
        <v>937.31348177999996</v>
      </c>
      <c r="D182" s="87">
        <v>927.31208325</v>
      </c>
      <c r="E182" s="87">
        <v>0</v>
      </c>
      <c r="F182" s="87">
        <v>92.731208330000001</v>
      </c>
      <c r="G182" s="87">
        <v>231.82802081</v>
      </c>
      <c r="H182" s="87">
        <v>463.65604163</v>
      </c>
      <c r="I182" s="87">
        <v>0</v>
      </c>
      <c r="J182" s="87">
        <v>510.02164578999998</v>
      </c>
      <c r="K182" s="87">
        <v>602.75285411000004</v>
      </c>
      <c r="L182" s="87">
        <v>695.48406244</v>
      </c>
    </row>
    <row r="183" spans="1:12" ht="12.75" customHeight="1" x14ac:dyDescent="0.2">
      <c r="A183" s="86" t="s">
        <v>144</v>
      </c>
      <c r="B183" s="86">
        <v>6</v>
      </c>
      <c r="C183" s="87">
        <v>940.19252532999997</v>
      </c>
      <c r="D183" s="87">
        <v>929.71517381000001</v>
      </c>
      <c r="E183" s="87">
        <v>0</v>
      </c>
      <c r="F183" s="87">
        <v>92.971517379999995</v>
      </c>
      <c r="G183" s="87">
        <v>232.42879345</v>
      </c>
      <c r="H183" s="87">
        <v>464.85758691000001</v>
      </c>
      <c r="I183" s="87">
        <v>0</v>
      </c>
      <c r="J183" s="87">
        <v>511.34334560000002</v>
      </c>
      <c r="K183" s="87">
        <v>604.31486298000004</v>
      </c>
      <c r="L183" s="87">
        <v>697.28638035999995</v>
      </c>
    </row>
    <row r="184" spans="1:12" ht="12.75" customHeight="1" x14ac:dyDescent="0.2">
      <c r="A184" s="86" t="s">
        <v>144</v>
      </c>
      <c r="B184" s="86">
        <v>7</v>
      </c>
      <c r="C184" s="87">
        <v>915.75787041000001</v>
      </c>
      <c r="D184" s="87">
        <v>905.12226806000001</v>
      </c>
      <c r="E184" s="87">
        <v>0</v>
      </c>
      <c r="F184" s="87">
        <v>90.512226810000001</v>
      </c>
      <c r="G184" s="87">
        <v>226.28056702000001</v>
      </c>
      <c r="H184" s="87">
        <v>452.56113403000001</v>
      </c>
      <c r="I184" s="87">
        <v>0</v>
      </c>
      <c r="J184" s="87">
        <v>497.81724743000001</v>
      </c>
      <c r="K184" s="87">
        <v>588.32947423999997</v>
      </c>
      <c r="L184" s="87">
        <v>678.84170104999998</v>
      </c>
    </row>
    <row r="185" spans="1:12" ht="12.75" customHeight="1" x14ac:dyDescent="0.2">
      <c r="A185" s="86" t="s">
        <v>144</v>
      </c>
      <c r="B185" s="86">
        <v>8</v>
      </c>
      <c r="C185" s="87">
        <v>877.66021243</v>
      </c>
      <c r="D185" s="87">
        <v>867.72303652000005</v>
      </c>
      <c r="E185" s="87">
        <v>0</v>
      </c>
      <c r="F185" s="87">
        <v>86.772303649999998</v>
      </c>
      <c r="G185" s="87">
        <v>216.93075913000001</v>
      </c>
      <c r="H185" s="87">
        <v>433.86151826000003</v>
      </c>
      <c r="I185" s="87">
        <v>0</v>
      </c>
      <c r="J185" s="87">
        <v>477.24767008999999</v>
      </c>
      <c r="K185" s="87">
        <v>564.01997373999995</v>
      </c>
      <c r="L185" s="87">
        <v>650.79227738999998</v>
      </c>
    </row>
    <row r="186" spans="1:12" ht="12.75" customHeight="1" x14ac:dyDescent="0.2">
      <c r="A186" s="86" t="s">
        <v>144</v>
      </c>
      <c r="B186" s="86">
        <v>9</v>
      </c>
      <c r="C186" s="87">
        <v>809.05414757000005</v>
      </c>
      <c r="D186" s="87">
        <v>798.78578554000001</v>
      </c>
      <c r="E186" s="87">
        <v>0</v>
      </c>
      <c r="F186" s="87">
        <v>79.87857855</v>
      </c>
      <c r="G186" s="87">
        <v>199.69644639000001</v>
      </c>
      <c r="H186" s="87">
        <v>399.39289277</v>
      </c>
      <c r="I186" s="87">
        <v>0</v>
      </c>
      <c r="J186" s="87">
        <v>439.33218204999997</v>
      </c>
      <c r="K186" s="87">
        <v>519.21076059999996</v>
      </c>
      <c r="L186" s="87">
        <v>599.08933916000001</v>
      </c>
    </row>
    <row r="187" spans="1:12" ht="12.75" customHeight="1" x14ac:dyDescent="0.2">
      <c r="A187" s="86" t="s">
        <v>144</v>
      </c>
      <c r="B187" s="86">
        <v>10</v>
      </c>
      <c r="C187" s="87">
        <v>789.25801865000005</v>
      </c>
      <c r="D187" s="87">
        <v>779.87211085000001</v>
      </c>
      <c r="E187" s="87">
        <v>0</v>
      </c>
      <c r="F187" s="87">
        <v>77.987211090000002</v>
      </c>
      <c r="G187" s="87">
        <v>194.96802771</v>
      </c>
      <c r="H187" s="87">
        <v>389.93605543000001</v>
      </c>
      <c r="I187" s="87">
        <v>0</v>
      </c>
      <c r="J187" s="87">
        <v>428.92966096999999</v>
      </c>
      <c r="K187" s="87">
        <v>506.91687204999999</v>
      </c>
      <c r="L187" s="87">
        <v>584.90408314000001</v>
      </c>
    </row>
    <row r="188" spans="1:12" ht="12.75" customHeight="1" x14ac:dyDescent="0.2">
      <c r="A188" s="86" t="s">
        <v>144</v>
      </c>
      <c r="B188" s="86">
        <v>11</v>
      </c>
      <c r="C188" s="87">
        <v>796.74008145000005</v>
      </c>
      <c r="D188" s="87">
        <v>787.87132780000002</v>
      </c>
      <c r="E188" s="87">
        <v>0</v>
      </c>
      <c r="F188" s="87">
        <v>78.787132779999993</v>
      </c>
      <c r="G188" s="87">
        <v>196.96783195</v>
      </c>
      <c r="H188" s="87">
        <v>393.93566390000001</v>
      </c>
      <c r="I188" s="87">
        <v>0</v>
      </c>
      <c r="J188" s="87">
        <v>433.32923029</v>
      </c>
      <c r="K188" s="87">
        <v>512.11636307000003</v>
      </c>
      <c r="L188" s="87">
        <v>590.90349585000001</v>
      </c>
    </row>
    <row r="189" spans="1:12" ht="12.75" customHeight="1" x14ac:dyDescent="0.2">
      <c r="A189" s="86" t="s">
        <v>144</v>
      </c>
      <c r="B189" s="86">
        <v>12</v>
      </c>
      <c r="C189" s="87">
        <v>797.06988288000002</v>
      </c>
      <c r="D189" s="87">
        <v>790.67130453000004</v>
      </c>
      <c r="E189" s="87">
        <v>0</v>
      </c>
      <c r="F189" s="87">
        <v>79.067130449999993</v>
      </c>
      <c r="G189" s="87">
        <v>197.66782613000001</v>
      </c>
      <c r="H189" s="87">
        <v>395.33565227000003</v>
      </c>
      <c r="I189" s="87">
        <v>0</v>
      </c>
      <c r="J189" s="87">
        <v>434.86921748999998</v>
      </c>
      <c r="K189" s="87">
        <v>513.93634794000002</v>
      </c>
      <c r="L189" s="87">
        <v>593.00347839999995</v>
      </c>
    </row>
    <row r="190" spans="1:12" ht="12.75" customHeight="1" x14ac:dyDescent="0.2">
      <c r="A190" s="86" t="s">
        <v>144</v>
      </c>
      <c r="B190" s="86">
        <v>13</v>
      </c>
      <c r="C190" s="87">
        <v>786.21093814999995</v>
      </c>
      <c r="D190" s="87">
        <v>781.06941716999995</v>
      </c>
      <c r="E190" s="87">
        <v>0</v>
      </c>
      <c r="F190" s="87">
        <v>78.106941719999995</v>
      </c>
      <c r="G190" s="87">
        <v>195.26735428999999</v>
      </c>
      <c r="H190" s="87">
        <v>390.53470858999998</v>
      </c>
      <c r="I190" s="87">
        <v>0</v>
      </c>
      <c r="J190" s="87">
        <v>429.58817943999998</v>
      </c>
      <c r="K190" s="87">
        <v>507.69512115999999</v>
      </c>
      <c r="L190" s="87">
        <v>585.80206287999999</v>
      </c>
    </row>
    <row r="191" spans="1:12" ht="12.75" customHeight="1" x14ac:dyDescent="0.2">
      <c r="A191" s="86" t="s">
        <v>144</v>
      </c>
      <c r="B191" s="86">
        <v>14</v>
      </c>
      <c r="C191" s="87">
        <v>779.31627365999998</v>
      </c>
      <c r="D191" s="87">
        <v>774.79572765</v>
      </c>
      <c r="E191" s="87">
        <v>0</v>
      </c>
      <c r="F191" s="87">
        <v>77.479572770000004</v>
      </c>
      <c r="G191" s="87">
        <v>193.69893191</v>
      </c>
      <c r="H191" s="87">
        <v>387.39786383000001</v>
      </c>
      <c r="I191" s="87">
        <v>0</v>
      </c>
      <c r="J191" s="87">
        <v>426.13765021</v>
      </c>
      <c r="K191" s="87">
        <v>503.61722297</v>
      </c>
      <c r="L191" s="87">
        <v>581.09679573999995</v>
      </c>
    </row>
    <row r="192" spans="1:12" ht="12.75" customHeight="1" x14ac:dyDescent="0.2">
      <c r="A192" s="86" t="s">
        <v>144</v>
      </c>
      <c r="B192" s="86">
        <v>15</v>
      </c>
      <c r="C192" s="87">
        <v>780.43671320999999</v>
      </c>
      <c r="D192" s="87">
        <v>775.59592065000004</v>
      </c>
      <c r="E192" s="87">
        <v>0</v>
      </c>
      <c r="F192" s="87">
        <v>77.559592069999994</v>
      </c>
      <c r="G192" s="87">
        <v>193.89898016000001</v>
      </c>
      <c r="H192" s="87">
        <v>387.79796033000002</v>
      </c>
      <c r="I192" s="87">
        <v>0</v>
      </c>
      <c r="J192" s="87">
        <v>426.57775636000002</v>
      </c>
      <c r="K192" s="87">
        <v>504.13734842000002</v>
      </c>
      <c r="L192" s="87">
        <v>581.69694048999997</v>
      </c>
    </row>
    <row r="193" spans="1:12" ht="12.75" customHeight="1" x14ac:dyDescent="0.2">
      <c r="A193" s="86" t="s">
        <v>144</v>
      </c>
      <c r="B193" s="86">
        <v>16</v>
      </c>
      <c r="C193" s="87">
        <v>777.12887587</v>
      </c>
      <c r="D193" s="87">
        <v>772.43587279999997</v>
      </c>
      <c r="E193" s="87">
        <v>0</v>
      </c>
      <c r="F193" s="87">
        <v>77.24358728</v>
      </c>
      <c r="G193" s="87">
        <v>193.10896819999999</v>
      </c>
      <c r="H193" s="87">
        <v>386.21793639999999</v>
      </c>
      <c r="I193" s="87">
        <v>0</v>
      </c>
      <c r="J193" s="87">
        <v>424.83973004000001</v>
      </c>
      <c r="K193" s="87">
        <v>502.08331731999999</v>
      </c>
      <c r="L193" s="87">
        <v>579.32690460000003</v>
      </c>
    </row>
    <row r="194" spans="1:12" ht="12.75" customHeight="1" x14ac:dyDescent="0.2">
      <c r="A194" s="86" t="s">
        <v>144</v>
      </c>
      <c r="B194" s="86">
        <v>17</v>
      </c>
      <c r="C194" s="87">
        <v>780.53428527999995</v>
      </c>
      <c r="D194" s="87">
        <v>773.30700024999999</v>
      </c>
      <c r="E194" s="87">
        <v>0</v>
      </c>
      <c r="F194" s="87">
        <v>77.330700030000003</v>
      </c>
      <c r="G194" s="87">
        <v>193.32675005999999</v>
      </c>
      <c r="H194" s="87">
        <v>386.65350013</v>
      </c>
      <c r="I194" s="87">
        <v>0</v>
      </c>
      <c r="J194" s="87">
        <v>425.31885014</v>
      </c>
      <c r="K194" s="87">
        <v>502.64955015999999</v>
      </c>
      <c r="L194" s="87">
        <v>579.98025018999999</v>
      </c>
    </row>
    <row r="195" spans="1:12" ht="12.75" customHeight="1" x14ac:dyDescent="0.2">
      <c r="A195" s="86" t="s">
        <v>144</v>
      </c>
      <c r="B195" s="86">
        <v>18</v>
      </c>
      <c r="C195" s="87">
        <v>789.22799737000003</v>
      </c>
      <c r="D195" s="87">
        <v>780.24399405999998</v>
      </c>
      <c r="E195" s="87">
        <v>0</v>
      </c>
      <c r="F195" s="87">
        <v>78.024399410000001</v>
      </c>
      <c r="G195" s="87">
        <v>195.06099852</v>
      </c>
      <c r="H195" s="87">
        <v>390.12199702999999</v>
      </c>
      <c r="I195" s="87">
        <v>0</v>
      </c>
      <c r="J195" s="87">
        <v>429.13419672999999</v>
      </c>
      <c r="K195" s="87">
        <v>507.15859613999999</v>
      </c>
      <c r="L195" s="87">
        <v>585.18299554999999</v>
      </c>
    </row>
    <row r="196" spans="1:12" ht="12.75" customHeight="1" x14ac:dyDescent="0.2">
      <c r="A196" s="86" t="s">
        <v>144</v>
      </c>
      <c r="B196" s="86">
        <v>19</v>
      </c>
      <c r="C196" s="87">
        <v>815.93663779999997</v>
      </c>
      <c r="D196" s="87">
        <v>807.14919183999996</v>
      </c>
      <c r="E196" s="87">
        <v>0</v>
      </c>
      <c r="F196" s="87">
        <v>80.714919179999995</v>
      </c>
      <c r="G196" s="87">
        <v>201.78729795999999</v>
      </c>
      <c r="H196" s="87">
        <v>403.57459591999998</v>
      </c>
      <c r="I196" s="87">
        <v>0</v>
      </c>
      <c r="J196" s="87">
        <v>443.93205551</v>
      </c>
      <c r="K196" s="87">
        <v>524.64697469999999</v>
      </c>
      <c r="L196" s="87">
        <v>605.36189388000003</v>
      </c>
    </row>
    <row r="197" spans="1:12" ht="12.75" customHeight="1" x14ac:dyDescent="0.2">
      <c r="A197" s="86" t="s">
        <v>144</v>
      </c>
      <c r="B197" s="86">
        <v>20</v>
      </c>
      <c r="C197" s="87">
        <v>812.25513466999996</v>
      </c>
      <c r="D197" s="87">
        <v>803.41446824000002</v>
      </c>
      <c r="E197" s="87">
        <v>0</v>
      </c>
      <c r="F197" s="87">
        <v>80.341446820000002</v>
      </c>
      <c r="G197" s="87">
        <v>200.85361706</v>
      </c>
      <c r="H197" s="87">
        <v>401.70723412000001</v>
      </c>
      <c r="I197" s="87">
        <v>0</v>
      </c>
      <c r="J197" s="87">
        <v>441.87795753</v>
      </c>
      <c r="K197" s="87">
        <v>522.21940436</v>
      </c>
      <c r="L197" s="87">
        <v>602.56085117999999</v>
      </c>
    </row>
    <row r="198" spans="1:12" ht="12.75" customHeight="1" x14ac:dyDescent="0.2">
      <c r="A198" s="86" t="s">
        <v>144</v>
      </c>
      <c r="B198" s="86">
        <v>21</v>
      </c>
      <c r="C198" s="87">
        <v>800.88464279000004</v>
      </c>
      <c r="D198" s="87">
        <v>794.38715184</v>
      </c>
      <c r="E198" s="87">
        <v>0</v>
      </c>
      <c r="F198" s="87">
        <v>79.438715180000003</v>
      </c>
      <c r="G198" s="87">
        <v>198.59678796</v>
      </c>
      <c r="H198" s="87">
        <v>397.19357592</v>
      </c>
      <c r="I198" s="87">
        <v>0</v>
      </c>
      <c r="J198" s="87">
        <v>436.91293351000002</v>
      </c>
      <c r="K198" s="87">
        <v>516.35164870000006</v>
      </c>
      <c r="L198" s="87">
        <v>595.79036387999997</v>
      </c>
    </row>
    <row r="199" spans="1:12" ht="12.75" customHeight="1" x14ac:dyDescent="0.2">
      <c r="A199" s="86" t="s">
        <v>144</v>
      </c>
      <c r="B199" s="86">
        <v>22</v>
      </c>
      <c r="C199" s="87">
        <v>794.16987781</v>
      </c>
      <c r="D199" s="87">
        <v>789.56700791000003</v>
      </c>
      <c r="E199" s="87">
        <v>0</v>
      </c>
      <c r="F199" s="87">
        <v>78.956700789999999</v>
      </c>
      <c r="G199" s="87">
        <v>197.39175198000001</v>
      </c>
      <c r="H199" s="87">
        <v>394.78350396000002</v>
      </c>
      <c r="I199" s="87">
        <v>0</v>
      </c>
      <c r="J199" s="87">
        <v>434.26185435000002</v>
      </c>
      <c r="K199" s="87">
        <v>513.21855514000003</v>
      </c>
      <c r="L199" s="87">
        <v>592.17525593000005</v>
      </c>
    </row>
    <row r="200" spans="1:12" ht="12.75" customHeight="1" x14ac:dyDescent="0.2">
      <c r="A200" s="86" t="s">
        <v>144</v>
      </c>
      <c r="B200" s="86">
        <v>23</v>
      </c>
      <c r="C200" s="87">
        <v>783.73167242</v>
      </c>
      <c r="D200" s="87">
        <v>779.71508157000005</v>
      </c>
      <c r="E200" s="87">
        <v>0</v>
      </c>
      <c r="F200" s="87">
        <v>77.971508159999999</v>
      </c>
      <c r="G200" s="87">
        <v>194.92877039000001</v>
      </c>
      <c r="H200" s="87">
        <v>389.85754078999997</v>
      </c>
      <c r="I200" s="87">
        <v>0</v>
      </c>
      <c r="J200" s="87">
        <v>428.84329486000001</v>
      </c>
      <c r="K200" s="87">
        <v>506.81480302</v>
      </c>
      <c r="L200" s="87">
        <v>584.78631117999998</v>
      </c>
    </row>
    <row r="201" spans="1:12" ht="12.75" customHeight="1" x14ac:dyDescent="0.2">
      <c r="A201" s="86" t="s">
        <v>144</v>
      </c>
      <c r="B201" s="86">
        <v>24</v>
      </c>
      <c r="C201" s="87">
        <v>823.77950165000004</v>
      </c>
      <c r="D201" s="87">
        <v>819.57462726999995</v>
      </c>
      <c r="E201" s="87">
        <v>0</v>
      </c>
      <c r="F201" s="87">
        <v>81.957462730000003</v>
      </c>
      <c r="G201" s="87">
        <v>204.89365681999999</v>
      </c>
      <c r="H201" s="87">
        <v>409.78731363999998</v>
      </c>
      <c r="I201" s="87">
        <v>0</v>
      </c>
      <c r="J201" s="87">
        <v>450.76604500000002</v>
      </c>
      <c r="K201" s="87">
        <v>532.72350773000005</v>
      </c>
      <c r="L201" s="87">
        <v>614.68097045000002</v>
      </c>
    </row>
    <row r="202" spans="1:12" ht="12.75" customHeight="1" x14ac:dyDescent="0.2">
      <c r="A202" s="86" t="s">
        <v>145</v>
      </c>
      <c r="B202" s="86">
        <v>1</v>
      </c>
      <c r="C202" s="87">
        <v>859.21842890999994</v>
      </c>
      <c r="D202" s="87">
        <v>854.92512882000005</v>
      </c>
      <c r="E202" s="87">
        <v>0</v>
      </c>
      <c r="F202" s="87">
        <v>85.492512880000007</v>
      </c>
      <c r="G202" s="87">
        <v>213.73128220999999</v>
      </c>
      <c r="H202" s="87">
        <v>427.46256441000003</v>
      </c>
      <c r="I202" s="87">
        <v>0</v>
      </c>
      <c r="J202" s="87">
        <v>470.20882085</v>
      </c>
      <c r="K202" s="87">
        <v>555.70133372999999</v>
      </c>
      <c r="L202" s="87">
        <v>641.19384662000004</v>
      </c>
    </row>
    <row r="203" spans="1:12" ht="12.75" customHeight="1" x14ac:dyDescent="0.2">
      <c r="A203" s="86" t="s">
        <v>145</v>
      </c>
      <c r="B203" s="86">
        <v>2</v>
      </c>
      <c r="C203" s="87">
        <v>902.95418128999995</v>
      </c>
      <c r="D203" s="87">
        <v>898.50058932000002</v>
      </c>
      <c r="E203" s="87">
        <v>0</v>
      </c>
      <c r="F203" s="87">
        <v>89.850058930000003</v>
      </c>
      <c r="G203" s="87">
        <v>224.62514733</v>
      </c>
      <c r="H203" s="87">
        <v>449.25029466000001</v>
      </c>
      <c r="I203" s="87">
        <v>0</v>
      </c>
      <c r="J203" s="87">
        <v>494.17532412999998</v>
      </c>
      <c r="K203" s="87">
        <v>584.02538305999997</v>
      </c>
      <c r="L203" s="87">
        <v>673.87544199000001</v>
      </c>
    </row>
    <row r="204" spans="1:12" ht="12.75" customHeight="1" x14ac:dyDescent="0.2">
      <c r="A204" s="86" t="s">
        <v>145</v>
      </c>
      <c r="B204" s="86">
        <v>3</v>
      </c>
      <c r="C204" s="87">
        <v>943.84220511000001</v>
      </c>
      <c r="D204" s="87">
        <v>939.04492956000001</v>
      </c>
      <c r="E204" s="87">
        <v>0</v>
      </c>
      <c r="F204" s="87">
        <v>93.904492959999999</v>
      </c>
      <c r="G204" s="87">
        <v>234.76123239</v>
      </c>
      <c r="H204" s="87">
        <v>469.52246478000001</v>
      </c>
      <c r="I204" s="87">
        <v>0</v>
      </c>
      <c r="J204" s="87">
        <v>516.47471126000005</v>
      </c>
      <c r="K204" s="87">
        <v>610.37920421000001</v>
      </c>
      <c r="L204" s="87">
        <v>704.28369716999998</v>
      </c>
    </row>
    <row r="205" spans="1:12" ht="12.75" customHeight="1" x14ac:dyDescent="0.2">
      <c r="A205" s="86" t="s">
        <v>145</v>
      </c>
      <c r="B205" s="86">
        <v>4</v>
      </c>
      <c r="C205" s="87">
        <v>981.48586808000005</v>
      </c>
      <c r="D205" s="87">
        <v>976.47058431000005</v>
      </c>
      <c r="E205" s="87">
        <v>0</v>
      </c>
      <c r="F205" s="87">
        <v>97.647058430000001</v>
      </c>
      <c r="G205" s="87">
        <v>244.11764607999999</v>
      </c>
      <c r="H205" s="87">
        <v>488.23529215999997</v>
      </c>
      <c r="I205" s="87">
        <v>0</v>
      </c>
      <c r="J205" s="87">
        <v>537.05882137000003</v>
      </c>
      <c r="K205" s="87">
        <v>634.70587980000005</v>
      </c>
      <c r="L205" s="87">
        <v>732.35293822999995</v>
      </c>
    </row>
    <row r="206" spans="1:12" ht="12.75" customHeight="1" x14ac:dyDescent="0.2">
      <c r="A206" s="86" t="s">
        <v>145</v>
      </c>
      <c r="B206" s="86">
        <v>5</v>
      </c>
      <c r="C206" s="87">
        <v>991.09139248999998</v>
      </c>
      <c r="D206" s="87">
        <v>985.9171685</v>
      </c>
      <c r="E206" s="87">
        <v>0</v>
      </c>
      <c r="F206" s="87">
        <v>98.591716849999997</v>
      </c>
      <c r="G206" s="87">
        <v>246.47929213</v>
      </c>
      <c r="H206" s="87">
        <v>492.95858425</v>
      </c>
      <c r="I206" s="87">
        <v>0</v>
      </c>
      <c r="J206" s="87">
        <v>542.25444268000001</v>
      </c>
      <c r="K206" s="87">
        <v>640.84615953000002</v>
      </c>
      <c r="L206" s="87">
        <v>739.43787638000003</v>
      </c>
    </row>
    <row r="207" spans="1:12" ht="12.75" customHeight="1" x14ac:dyDescent="0.2">
      <c r="A207" s="86" t="s">
        <v>145</v>
      </c>
      <c r="B207" s="86">
        <v>6</v>
      </c>
      <c r="C207" s="87">
        <v>983.95124522000003</v>
      </c>
      <c r="D207" s="87">
        <v>978.92258861000005</v>
      </c>
      <c r="E207" s="87">
        <v>0</v>
      </c>
      <c r="F207" s="87">
        <v>97.892258859999998</v>
      </c>
      <c r="G207" s="87">
        <v>244.73064715000001</v>
      </c>
      <c r="H207" s="87">
        <v>489.46129431000003</v>
      </c>
      <c r="I207" s="87">
        <v>0</v>
      </c>
      <c r="J207" s="87">
        <v>538.40742374000001</v>
      </c>
      <c r="K207" s="87">
        <v>636.29968259999998</v>
      </c>
      <c r="L207" s="87">
        <v>734.19194145999995</v>
      </c>
    </row>
    <row r="208" spans="1:12" ht="12.75" customHeight="1" x14ac:dyDescent="0.2">
      <c r="A208" s="86" t="s">
        <v>145</v>
      </c>
      <c r="B208" s="86">
        <v>7</v>
      </c>
      <c r="C208" s="87">
        <v>972.71120246999999</v>
      </c>
      <c r="D208" s="87">
        <v>967.75363629000003</v>
      </c>
      <c r="E208" s="87">
        <v>0</v>
      </c>
      <c r="F208" s="87">
        <v>96.775363630000001</v>
      </c>
      <c r="G208" s="87">
        <v>241.93840907000001</v>
      </c>
      <c r="H208" s="87">
        <v>483.87681815000002</v>
      </c>
      <c r="I208" s="87">
        <v>0</v>
      </c>
      <c r="J208" s="87">
        <v>532.26449995999997</v>
      </c>
      <c r="K208" s="87">
        <v>629.03986358999998</v>
      </c>
      <c r="L208" s="87">
        <v>725.81522722</v>
      </c>
    </row>
    <row r="209" spans="1:12" ht="12.75" customHeight="1" x14ac:dyDescent="0.2">
      <c r="A209" s="86" t="s">
        <v>145</v>
      </c>
      <c r="B209" s="86">
        <v>8</v>
      </c>
      <c r="C209" s="87">
        <v>928.87907241000005</v>
      </c>
      <c r="D209" s="87">
        <v>923.93128477000005</v>
      </c>
      <c r="E209" s="87">
        <v>0</v>
      </c>
      <c r="F209" s="87">
        <v>92.393128480000001</v>
      </c>
      <c r="G209" s="87">
        <v>230.98282119000001</v>
      </c>
      <c r="H209" s="87">
        <v>461.96564239000003</v>
      </c>
      <c r="I209" s="87">
        <v>0</v>
      </c>
      <c r="J209" s="87">
        <v>508.16220662000001</v>
      </c>
      <c r="K209" s="87">
        <v>600.55533509999998</v>
      </c>
      <c r="L209" s="87">
        <v>692.94846357999995</v>
      </c>
    </row>
    <row r="210" spans="1:12" ht="12.75" customHeight="1" x14ac:dyDescent="0.2">
      <c r="A210" s="86" t="s">
        <v>145</v>
      </c>
      <c r="B210" s="86">
        <v>9</v>
      </c>
      <c r="C210" s="87">
        <v>868.66401562999999</v>
      </c>
      <c r="D210" s="87">
        <v>864.09850329000005</v>
      </c>
      <c r="E210" s="87">
        <v>0</v>
      </c>
      <c r="F210" s="87">
        <v>86.409850329999998</v>
      </c>
      <c r="G210" s="87">
        <v>216.02462582000001</v>
      </c>
      <c r="H210" s="87">
        <v>432.04925164999997</v>
      </c>
      <c r="I210" s="87">
        <v>0</v>
      </c>
      <c r="J210" s="87">
        <v>475.25417680999999</v>
      </c>
      <c r="K210" s="87">
        <v>561.66402714000003</v>
      </c>
      <c r="L210" s="87">
        <v>648.07387746999996</v>
      </c>
    </row>
    <row r="211" spans="1:12" ht="12.75" customHeight="1" x14ac:dyDescent="0.2">
      <c r="A211" s="86" t="s">
        <v>145</v>
      </c>
      <c r="B211" s="86">
        <v>10</v>
      </c>
      <c r="C211" s="87">
        <v>826.50123732999998</v>
      </c>
      <c r="D211" s="87">
        <v>822.19666476999998</v>
      </c>
      <c r="E211" s="87">
        <v>0</v>
      </c>
      <c r="F211" s="87">
        <v>82.219666480000001</v>
      </c>
      <c r="G211" s="87">
        <v>205.54916618999999</v>
      </c>
      <c r="H211" s="87">
        <v>411.09833239</v>
      </c>
      <c r="I211" s="87">
        <v>0</v>
      </c>
      <c r="J211" s="87">
        <v>452.20816561999999</v>
      </c>
      <c r="K211" s="87">
        <v>534.42783210000005</v>
      </c>
      <c r="L211" s="87">
        <v>616.64749858000005</v>
      </c>
    </row>
    <row r="212" spans="1:12" ht="12.75" customHeight="1" x14ac:dyDescent="0.2">
      <c r="A212" s="86" t="s">
        <v>145</v>
      </c>
      <c r="B212" s="86">
        <v>11</v>
      </c>
      <c r="C212" s="87">
        <v>809.54224500999999</v>
      </c>
      <c r="D212" s="87">
        <v>805.43686893999995</v>
      </c>
      <c r="E212" s="87">
        <v>0</v>
      </c>
      <c r="F212" s="87">
        <v>80.543686890000004</v>
      </c>
      <c r="G212" s="87">
        <v>201.35921723999999</v>
      </c>
      <c r="H212" s="87">
        <v>402.71843446999998</v>
      </c>
      <c r="I212" s="87">
        <v>0</v>
      </c>
      <c r="J212" s="87">
        <v>442.99027791999998</v>
      </c>
      <c r="K212" s="87">
        <v>523.53396481000004</v>
      </c>
      <c r="L212" s="87">
        <v>604.07765171000005</v>
      </c>
    </row>
    <row r="213" spans="1:12" ht="12.75" customHeight="1" x14ac:dyDescent="0.2">
      <c r="A213" s="86" t="s">
        <v>145</v>
      </c>
      <c r="B213" s="86">
        <v>12</v>
      </c>
      <c r="C213" s="87">
        <v>809.53917248000005</v>
      </c>
      <c r="D213" s="87">
        <v>805.57907035999995</v>
      </c>
      <c r="E213" s="87">
        <v>0</v>
      </c>
      <c r="F213" s="87">
        <v>80.557907040000003</v>
      </c>
      <c r="G213" s="87">
        <v>201.39476758999999</v>
      </c>
      <c r="H213" s="87">
        <v>402.78953517999997</v>
      </c>
      <c r="I213" s="87">
        <v>0</v>
      </c>
      <c r="J213" s="87">
        <v>443.06848869999999</v>
      </c>
      <c r="K213" s="87">
        <v>523.62639573000001</v>
      </c>
      <c r="L213" s="87">
        <v>604.18430277000004</v>
      </c>
    </row>
    <row r="214" spans="1:12" ht="12.75" customHeight="1" x14ac:dyDescent="0.2">
      <c r="A214" s="86" t="s">
        <v>145</v>
      </c>
      <c r="B214" s="86">
        <v>13</v>
      </c>
      <c r="C214" s="87">
        <v>803.79973609000001</v>
      </c>
      <c r="D214" s="87">
        <v>799.71500722999997</v>
      </c>
      <c r="E214" s="87">
        <v>0</v>
      </c>
      <c r="F214" s="87">
        <v>79.971500719999995</v>
      </c>
      <c r="G214" s="87">
        <v>199.92875180999999</v>
      </c>
      <c r="H214" s="87">
        <v>399.85750361999999</v>
      </c>
      <c r="I214" s="87">
        <v>0</v>
      </c>
      <c r="J214" s="87">
        <v>439.84325397999999</v>
      </c>
      <c r="K214" s="87">
        <v>519.81475469999998</v>
      </c>
      <c r="L214" s="87">
        <v>599.78625541999997</v>
      </c>
    </row>
    <row r="215" spans="1:12" ht="12.75" customHeight="1" x14ac:dyDescent="0.2">
      <c r="A215" s="86" t="s">
        <v>145</v>
      </c>
      <c r="B215" s="86">
        <v>14</v>
      </c>
      <c r="C215" s="87">
        <v>815.31346985000005</v>
      </c>
      <c r="D215" s="87">
        <v>811.03949079999995</v>
      </c>
      <c r="E215" s="87">
        <v>0</v>
      </c>
      <c r="F215" s="87">
        <v>81.103949080000007</v>
      </c>
      <c r="G215" s="87">
        <v>202.75987269999999</v>
      </c>
      <c r="H215" s="87">
        <v>405.51974539999998</v>
      </c>
      <c r="I215" s="87">
        <v>0</v>
      </c>
      <c r="J215" s="87">
        <v>446.07171993999998</v>
      </c>
      <c r="K215" s="87">
        <v>527.17566901999999</v>
      </c>
      <c r="L215" s="87">
        <v>608.27961809999999</v>
      </c>
    </row>
    <row r="216" spans="1:12" ht="12.75" customHeight="1" x14ac:dyDescent="0.2">
      <c r="A216" s="86" t="s">
        <v>145</v>
      </c>
      <c r="B216" s="86">
        <v>15</v>
      </c>
      <c r="C216" s="87">
        <v>824.48842872</v>
      </c>
      <c r="D216" s="87">
        <v>819.99983012999996</v>
      </c>
      <c r="E216" s="87">
        <v>0</v>
      </c>
      <c r="F216" s="87">
        <v>81.999983009999994</v>
      </c>
      <c r="G216" s="87">
        <v>204.99995752999999</v>
      </c>
      <c r="H216" s="87">
        <v>409.99991506999999</v>
      </c>
      <c r="I216" s="87">
        <v>0</v>
      </c>
      <c r="J216" s="87">
        <v>450.99990657000001</v>
      </c>
      <c r="K216" s="87">
        <v>532.99988957999994</v>
      </c>
      <c r="L216" s="87">
        <v>614.9998726</v>
      </c>
    </row>
    <row r="217" spans="1:12" ht="12.75" customHeight="1" x14ac:dyDescent="0.2">
      <c r="A217" s="86" t="s">
        <v>145</v>
      </c>
      <c r="B217" s="86">
        <v>16</v>
      </c>
      <c r="C217" s="87">
        <v>839.12429364000002</v>
      </c>
      <c r="D217" s="87">
        <v>833.89238812999997</v>
      </c>
      <c r="E217" s="87">
        <v>0</v>
      </c>
      <c r="F217" s="87">
        <v>83.389238809999995</v>
      </c>
      <c r="G217" s="87">
        <v>208.47309702999999</v>
      </c>
      <c r="H217" s="87">
        <v>416.94619406999999</v>
      </c>
      <c r="I217" s="87">
        <v>0</v>
      </c>
      <c r="J217" s="87">
        <v>458.64081347000001</v>
      </c>
      <c r="K217" s="87">
        <v>542.03005227999995</v>
      </c>
      <c r="L217" s="87">
        <v>625.41929110000001</v>
      </c>
    </row>
    <row r="218" spans="1:12" ht="12.75" customHeight="1" x14ac:dyDescent="0.2">
      <c r="A218" s="86" t="s">
        <v>145</v>
      </c>
      <c r="B218" s="86">
        <v>17</v>
      </c>
      <c r="C218" s="87">
        <v>836.01956719999998</v>
      </c>
      <c r="D218" s="87">
        <v>830.11011199999996</v>
      </c>
      <c r="E218" s="87">
        <v>0</v>
      </c>
      <c r="F218" s="87">
        <v>83.011011199999999</v>
      </c>
      <c r="G218" s="87">
        <v>207.52752799999999</v>
      </c>
      <c r="H218" s="87">
        <v>415.05505599999998</v>
      </c>
      <c r="I218" s="87">
        <v>0</v>
      </c>
      <c r="J218" s="87">
        <v>456.56056160000003</v>
      </c>
      <c r="K218" s="87">
        <v>539.57157280000001</v>
      </c>
      <c r="L218" s="87">
        <v>622.582584</v>
      </c>
    </row>
    <row r="219" spans="1:12" ht="12.75" customHeight="1" x14ac:dyDescent="0.2">
      <c r="A219" s="86" t="s">
        <v>145</v>
      </c>
      <c r="B219" s="86">
        <v>18</v>
      </c>
      <c r="C219" s="87">
        <v>811.06408652000005</v>
      </c>
      <c r="D219" s="87">
        <v>805.29527562999999</v>
      </c>
      <c r="E219" s="87">
        <v>0</v>
      </c>
      <c r="F219" s="87">
        <v>80.529527560000005</v>
      </c>
      <c r="G219" s="87">
        <v>201.32381891</v>
      </c>
      <c r="H219" s="87">
        <v>402.64763782</v>
      </c>
      <c r="I219" s="87">
        <v>0</v>
      </c>
      <c r="J219" s="87">
        <v>442.91240160000001</v>
      </c>
      <c r="K219" s="87">
        <v>523.44192915999997</v>
      </c>
      <c r="L219" s="87">
        <v>603.97145671999999</v>
      </c>
    </row>
    <row r="220" spans="1:12" ht="12.75" customHeight="1" x14ac:dyDescent="0.2">
      <c r="A220" s="86" t="s">
        <v>145</v>
      </c>
      <c r="B220" s="86">
        <v>19</v>
      </c>
      <c r="C220" s="87">
        <v>826.75402243999997</v>
      </c>
      <c r="D220" s="87">
        <v>821.33675091999999</v>
      </c>
      <c r="E220" s="87">
        <v>0</v>
      </c>
      <c r="F220" s="87">
        <v>82.133675089999997</v>
      </c>
      <c r="G220" s="87">
        <v>205.33418773</v>
      </c>
      <c r="H220" s="87">
        <v>410.66837545999999</v>
      </c>
      <c r="I220" s="87">
        <v>0</v>
      </c>
      <c r="J220" s="87">
        <v>451.73521301</v>
      </c>
      <c r="K220" s="87">
        <v>533.86888810000005</v>
      </c>
      <c r="L220" s="87">
        <v>616.00256319000005</v>
      </c>
    </row>
    <row r="221" spans="1:12" ht="12.75" customHeight="1" x14ac:dyDescent="0.2">
      <c r="A221" s="86" t="s">
        <v>145</v>
      </c>
      <c r="B221" s="86">
        <v>20</v>
      </c>
      <c r="C221" s="87">
        <v>823.29966904000003</v>
      </c>
      <c r="D221" s="87">
        <v>818.90191258000004</v>
      </c>
      <c r="E221" s="87">
        <v>0</v>
      </c>
      <c r="F221" s="87">
        <v>81.890191259999995</v>
      </c>
      <c r="G221" s="87">
        <v>204.72547814999999</v>
      </c>
      <c r="H221" s="87">
        <v>409.45095629000002</v>
      </c>
      <c r="I221" s="87">
        <v>0</v>
      </c>
      <c r="J221" s="87">
        <v>450.39605191999999</v>
      </c>
      <c r="K221" s="87">
        <v>532.28624318000004</v>
      </c>
      <c r="L221" s="87">
        <v>614.17643443999998</v>
      </c>
    </row>
    <row r="222" spans="1:12" ht="12.75" customHeight="1" x14ac:dyDescent="0.2">
      <c r="A222" s="86" t="s">
        <v>145</v>
      </c>
      <c r="B222" s="86">
        <v>21</v>
      </c>
      <c r="C222" s="87">
        <v>817.02429972000004</v>
      </c>
      <c r="D222" s="87">
        <v>812.42068816000005</v>
      </c>
      <c r="E222" s="87">
        <v>0</v>
      </c>
      <c r="F222" s="87">
        <v>81.24206882</v>
      </c>
      <c r="G222" s="87">
        <v>203.10517204000001</v>
      </c>
      <c r="H222" s="87">
        <v>406.21034408000003</v>
      </c>
      <c r="I222" s="87">
        <v>0</v>
      </c>
      <c r="J222" s="87">
        <v>446.83137849000002</v>
      </c>
      <c r="K222" s="87">
        <v>528.0734473</v>
      </c>
      <c r="L222" s="87">
        <v>609.31551611999998</v>
      </c>
    </row>
    <row r="223" spans="1:12" ht="12.75" customHeight="1" x14ac:dyDescent="0.2">
      <c r="A223" s="86" t="s">
        <v>145</v>
      </c>
      <c r="B223" s="86">
        <v>22</v>
      </c>
      <c r="C223" s="87">
        <v>815.60395085000005</v>
      </c>
      <c r="D223" s="87">
        <v>811.03957047999995</v>
      </c>
      <c r="E223" s="87">
        <v>0</v>
      </c>
      <c r="F223" s="87">
        <v>81.103957050000005</v>
      </c>
      <c r="G223" s="87">
        <v>202.75989261999999</v>
      </c>
      <c r="H223" s="87">
        <v>405.51978523999998</v>
      </c>
      <c r="I223" s="87">
        <v>0</v>
      </c>
      <c r="J223" s="87">
        <v>446.07176376000001</v>
      </c>
      <c r="K223" s="87">
        <v>527.17572081000003</v>
      </c>
      <c r="L223" s="87">
        <v>608.27967785999999</v>
      </c>
    </row>
    <row r="224" spans="1:12" ht="12.75" customHeight="1" x14ac:dyDescent="0.2">
      <c r="A224" s="86" t="s">
        <v>145</v>
      </c>
      <c r="B224" s="86">
        <v>23</v>
      </c>
      <c r="C224" s="87">
        <v>832.42353642</v>
      </c>
      <c r="D224" s="87">
        <v>828.16058395000005</v>
      </c>
      <c r="E224" s="87">
        <v>0</v>
      </c>
      <c r="F224" s="87">
        <v>82.816058400000003</v>
      </c>
      <c r="G224" s="87">
        <v>207.04014599000001</v>
      </c>
      <c r="H224" s="87">
        <v>414.08029198000003</v>
      </c>
      <c r="I224" s="87">
        <v>0</v>
      </c>
      <c r="J224" s="87">
        <v>455.48832117000001</v>
      </c>
      <c r="K224" s="87">
        <v>538.30437957000004</v>
      </c>
      <c r="L224" s="87">
        <v>621.12043796</v>
      </c>
    </row>
    <row r="225" spans="1:12" ht="12.75" customHeight="1" x14ac:dyDescent="0.2">
      <c r="A225" s="86" t="s">
        <v>145</v>
      </c>
      <c r="B225" s="86">
        <v>24</v>
      </c>
      <c r="C225" s="87">
        <v>898.38199337000003</v>
      </c>
      <c r="D225" s="87">
        <v>893.44329354000001</v>
      </c>
      <c r="E225" s="87">
        <v>0</v>
      </c>
      <c r="F225" s="87">
        <v>89.344329349999995</v>
      </c>
      <c r="G225" s="87">
        <v>223.36082339000001</v>
      </c>
      <c r="H225" s="87">
        <v>446.72164677000001</v>
      </c>
      <c r="I225" s="87">
        <v>0</v>
      </c>
      <c r="J225" s="87">
        <v>491.39381144999999</v>
      </c>
      <c r="K225" s="87">
        <v>580.7381408</v>
      </c>
      <c r="L225" s="87">
        <v>670.08247015999996</v>
      </c>
    </row>
    <row r="226" spans="1:12" ht="12.75" customHeight="1" x14ac:dyDescent="0.2">
      <c r="A226" s="86" t="s">
        <v>146</v>
      </c>
      <c r="B226" s="86">
        <v>1</v>
      </c>
      <c r="C226" s="87">
        <v>941.44583640999997</v>
      </c>
      <c r="D226" s="87">
        <v>935.25836543000003</v>
      </c>
      <c r="E226" s="87">
        <v>0</v>
      </c>
      <c r="F226" s="87">
        <v>93.52583654</v>
      </c>
      <c r="G226" s="87">
        <v>233.81459136000001</v>
      </c>
      <c r="H226" s="87">
        <v>467.62918272000002</v>
      </c>
      <c r="I226" s="87">
        <v>0</v>
      </c>
      <c r="J226" s="87">
        <v>514.39210099000002</v>
      </c>
      <c r="K226" s="87">
        <v>607.91793753000002</v>
      </c>
      <c r="L226" s="87">
        <v>701.44377407000002</v>
      </c>
    </row>
    <row r="227" spans="1:12" ht="12.75" customHeight="1" x14ac:dyDescent="0.2">
      <c r="A227" s="86" t="s">
        <v>146</v>
      </c>
      <c r="B227" s="86">
        <v>2</v>
      </c>
      <c r="C227" s="87">
        <v>979.95548875999998</v>
      </c>
      <c r="D227" s="87">
        <v>974.43239853</v>
      </c>
      <c r="E227" s="87">
        <v>0</v>
      </c>
      <c r="F227" s="87">
        <v>97.443239849999998</v>
      </c>
      <c r="G227" s="87">
        <v>243.60809963</v>
      </c>
      <c r="H227" s="87">
        <v>487.21619927</v>
      </c>
      <c r="I227" s="87">
        <v>0</v>
      </c>
      <c r="J227" s="87">
        <v>535.93781919000003</v>
      </c>
      <c r="K227" s="87">
        <v>633.38105903999997</v>
      </c>
      <c r="L227" s="87">
        <v>730.82429890000003</v>
      </c>
    </row>
    <row r="228" spans="1:12" ht="12.75" customHeight="1" x14ac:dyDescent="0.2">
      <c r="A228" s="86" t="s">
        <v>146</v>
      </c>
      <c r="B228" s="86">
        <v>3</v>
      </c>
      <c r="C228" s="87">
        <v>1009.14847754</v>
      </c>
      <c r="D228" s="87">
        <v>1003.72485423</v>
      </c>
      <c r="E228" s="87">
        <v>0</v>
      </c>
      <c r="F228" s="87">
        <v>100.37248542</v>
      </c>
      <c r="G228" s="87">
        <v>250.93121356</v>
      </c>
      <c r="H228" s="87">
        <v>501.86242712000001</v>
      </c>
      <c r="I228" s="87">
        <v>0</v>
      </c>
      <c r="J228" s="87">
        <v>552.04866982999999</v>
      </c>
      <c r="K228" s="87">
        <v>652.42115524999997</v>
      </c>
      <c r="L228" s="87">
        <v>752.79364066999995</v>
      </c>
    </row>
    <row r="229" spans="1:12" ht="12.75" customHeight="1" x14ac:dyDescent="0.2">
      <c r="A229" s="86" t="s">
        <v>146</v>
      </c>
      <c r="B229" s="86">
        <v>4</v>
      </c>
      <c r="C229" s="87">
        <v>1022.47252823</v>
      </c>
      <c r="D229" s="87">
        <v>1017.10585021</v>
      </c>
      <c r="E229" s="87">
        <v>0</v>
      </c>
      <c r="F229" s="87">
        <v>101.71058502</v>
      </c>
      <c r="G229" s="87">
        <v>254.27646254999999</v>
      </c>
      <c r="H229" s="87">
        <v>508.55292510999999</v>
      </c>
      <c r="I229" s="87">
        <v>0</v>
      </c>
      <c r="J229" s="87">
        <v>559.40821761999996</v>
      </c>
      <c r="K229" s="87">
        <v>661.11880264000001</v>
      </c>
      <c r="L229" s="87">
        <v>762.82938765999995</v>
      </c>
    </row>
    <row r="230" spans="1:12" ht="12.75" customHeight="1" x14ac:dyDescent="0.2">
      <c r="A230" s="86" t="s">
        <v>146</v>
      </c>
      <c r="B230" s="86">
        <v>5</v>
      </c>
      <c r="C230" s="87">
        <v>1019.90602239</v>
      </c>
      <c r="D230" s="87">
        <v>1014.23630747</v>
      </c>
      <c r="E230" s="87">
        <v>0</v>
      </c>
      <c r="F230" s="87">
        <v>101.42363075</v>
      </c>
      <c r="G230" s="87">
        <v>253.55907687000001</v>
      </c>
      <c r="H230" s="87">
        <v>507.11815374000003</v>
      </c>
      <c r="I230" s="87">
        <v>0</v>
      </c>
      <c r="J230" s="87">
        <v>557.82996910999998</v>
      </c>
      <c r="K230" s="87">
        <v>659.25359986000001</v>
      </c>
      <c r="L230" s="87">
        <v>760.67723060000003</v>
      </c>
    </row>
    <row r="231" spans="1:12" ht="12.75" customHeight="1" x14ac:dyDescent="0.2">
      <c r="A231" s="86" t="s">
        <v>146</v>
      </c>
      <c r="B231" s="86">
        <v>6</v>
      </c>
      <c r="C231" s="87">
        <v>1008.97447769</v>
      </c>
      <c r="D231" s="87">
        <v>1003.61360502</v>
      </c>
      <c r="E231" s="87">
        <v>0</v>
      </c>
      <c r="F231" s="87">
        <v>100.3613605</v>
      </c>
      <c r="G231" s="87">
        <v>250.90340126000001</v>
      </c>
      <c r="H231" s="87">
        <v>501.80680251000001</v>
      </c>
      <c r="I231" s="87">
        <v>0</v>
      </c>
      <c r="J231" s="87">
        <v>551.98748276000003</v>
      </c>
      <c r="K231" s="87">
        <v>652.34884325999997</v>
      </c>
      <c r="L231" s="87">
        <v>752.71020377000002</v>
      </c>
    </row>
    <row r="232" spans="1:12" ht="12.75" customHeight="1" x14ac:dyDescent="0.2">
      <c r="A232" s="86" t="s">
        <v>146</v>
      </c>
      <c r="B232" s="86">
        <v>7</v>
      </c>
      <c r="C232" s="87">
        <v>953.04301390000001</v>
      </c>
      <c r="D232" s="87">
        <v>947.32720653000001</v>
      </c>
      <c r="E232" s="87">
        <v>0</v>
      </c>
      <c r="F232" s="87">
        <v>94.732720650000005</v>
      </c>
      <c r="G232" s="87">
        <v>236.83180163</v>
      </c>
      <c r="H232" s="87">
        <v>473.66360327000001</v>
      </c>
      <c r="I232" s="87">
        <v>0</v>
      </c>
      <c r="J232" s="87">
        <v>521.02996358999997</v>
      </c>
      <c r="K232" s="87">
        <v>615.76268424</v>
      </c>
      <c r="L232" s="87">
        <v>710.49540490000004</v>
      </c>
    </row>
    <row r="233" spans="1:12" ht="12.75" customHeight="1" x14ac:dyDescent="0.2">
      <c r="A233" s="86" t="s">
        <v>146</v>
      </c>
      <c r="B233" s="86">
        <v>8</v>
      </c>
      <c r="C233" s="87">
        <v>903.31695199000001</v>
      </c>
      <c r="D233" s="87">
        <v>898.34997711000005</v>
      </c>
      <c r="E233" s="87">
        <v>0</v>
      </c>
      <c r="F233" s="87">
        <v>89.834997709999996</v>
      </c>
      <c r="G233" s="87">
        <v>224.58749427999999</v>
      </c>
      <c r="H233" s="87">
        <v>449.17498855999997</v>
      </c>
      <c r="I233" s="87">
        <v>0</v>
      </c>
      <c r="J233" s="87">
        <v>494.09248740999999</v>
      </c>
      <c r="K233" s="87">
        <v>583.92748512000003</v>
      </c>
      <c r="L233" s="87">
        <v>673.76248282999995</v>
      </c>
    </row>
    <row r="234" spans="1:12" ht="12.75" customHeight="1" x14ac:dyDescent="0.2">
      <c r="A234" s="86" t="s">
        <v>146</v>
      </c>
      <c r="B234" s="86">
        <v>9</v>
      </c>
      <c r="C234" s="87">
        <v>839.37914097999999</v>
      </c>
      <c r="D234" s="87">
        <v>834.87043451</v>
      </c>
      <c r="E234" s="87">
        <v>0</v>
      </c>
      <c r="F234" s="87">
        <v>83.487043450000002</v>
      </c>
      <c r="G234" s="87">
        <v>208.71760863</v>
      </c>
      <c r="H234" s="87">
        <v>417.43521726</v>
      </c>
      <c r="I234" s="87">
        <v>0</v>
      </c>
      <c r="J234" s="87">
        <v>459.17873897999999</v>
      </c>
      <c r="K234" s="87">
        <v>542.66578243000004</v>
      </c>
      <c r="L234" s="87">
        <v>626.15282588000002</v>
      </c>
    </row>
    <row r="235" spans="1:12" ht="12.75" customHeight="1" x14ac:dyDescent="0.2">
      <c r="A235" s="86" t="s">
        <v>146</v>
      </c>
      <c r="B235" s="86">
        <v>10</v>
      </c>
      <c r="C235" s="87">
        <v>815.14693566999995</v>
      </c>
      <c r="D235" s="87">
        <v>810.89068196000005</v>
      </c>
      <c r="E235" s="87">
        <v>0</v>
      </c>
      <c r="F235" s="87">
        <v>81.0890682</v>
      </c>
      <c r="G235" s="87">
        <v>202.72267049000001</v>
      </c>
      <c r="H235" s="87">
        <v>405.44534098000003</v>
      </c>
      <c r="I235" s="87">
        <v>0</v>
      </c>
      <c r="J235" s="87">
        <v>445.98987507999999</v>
      </c>
      <c r="K235" s="87">
        <v>527.07894326999997</v>
      </c>
      <c r="L235" s="87">
        <v>608.16801147000001</v>
      </c>
    </row>
    <row r="236" spans="1:12" ht="12.75" customHeight="1" x14ac:dyDescent="0.2">
      <c r="A236" s="86" t="s">
        <v>146</v>
      </c>
      <c r="B236" s="86">
        <v>11</v>
      </c>
      <c r="C236" s="87">
        <v>813.19181278999997</v>
      </c>
      <c r="D236" s="87">
        <v>808.74030055000003</v>
      </c>
      <c r="E236" s="87">
        <v>0</v>
      </c>
      <c r="F236" s="87">
        <v>80.874030059999996</v>
      </c>
      <c r="G236" s="87">
        <v>202.18507514000001</v>
      </c>
      <c r="H236" s="87">
        <v>404.37015028000002</v>
      </c>
      <c r="I236" s="87">
        <v>0</v>
      </c>
      <c r="J236" s="87">
        <v>444.80716530000001</v>
      </c>
      <c r="K236" s="87">
        <v>525.68119535999995</v>
      </c>
      <c r="L236" s="87">
        <v>606.55522541000005</v>
      </c>
    </row>
    <row r="237" spans="1:12" ht="12.75" customHeight="1" x14ac:dyDescent="0.2">
      <c r="A237" s="86" t="s">
        <v>146</v>
      </c>
      <c r="B237" s="86">
        <v>12</v>
      </c>
      <c r="C237" s="87">
        <v>810.99139241</v>
      </c>
      <c r="D237" s="87">
        <v>806.51517201000001</v>
      </c>
      <c r="E237" s="87">
        <v>0</v>
      </c>
      <c r="F237" s="87">
        <v>80.651517200000001</v>
      </c>
      <c r="G237" s="87">
        <v>201.628793</v>
      </c>
      <c r="H237" s="87">
        <v>403.25758601000001</v>
      </c>
      <c r="I237" s="87">
        <v>0</v>
      </c>
      <c r="J237" s="87">
        <v>443.58334460999998</v>
      </c>
      <c r="K237" s="87">
        <v>524.23486180999998</v>
      </c>
      <c r="L237" s="87">
        <v>604.88637901000004</v>
      </c>
    </row>
    <row r="238" spans="1:12" ht="12.75" customHeight="1" x14ac:dyDescent="0.2">
      <c r="A238" s="86" t="s">
        <v>146</v>
      </c>
      <c r="B238" s="86">
        <v>13</v>
      </c>
      <c r="C238" s="87">
        <v>831.37604953000005</v>
      </c>
      <c r="D238" s="87">
        <v>826.94203524</v>
      </c>
      <c r="E238" s="87">
        <v>0</v>
      </c>
      <c r="F238" s="87">
        <v>82.694203520000002</v>
      </c>
      <c r="G238" s="87">
        <v>206.73550881</v>
      </c>
      <c r="H238" s="87">
        <v>413.47101762</v>
      </c>
      <c r="I238" s="87">
        <v>0</v>
      </c>
      <c r="J238" s="87">
        <v>454.81811937999998</v>
      </c>
      <c r="K238" s="87">
        <v>537.51232290999997</v>
      </c>
      <c r="L238" s="87">
        <v>620.20652643000005</v>
      </c>
    </row>
    <row r="239" spans="1:12" ht="12.75" customHeight="1" x14ac:dyDescent="0.2">
      <c r="A239" s="86" t="s">
        <v>146</v>
      </c>
      <c r="B239" s="86">
        <v>14</v>
      </c>
      <c r="C239" s="87">
        <v>831.21554506999996</v>
      </c>
      <c r="D239" s="87">
        <v>827.12106214000005</v>
      </c>
      <c r="E239" s="87">
        <v>0</v>
      </c>
      <c r="F239" s="87">
        <v>82.712106210000002</v>
      </c>
      <c r="G239" s="87">
        <v>206.78026553999999</v>
      </c>
      <c r="H239" s="87">
        <v>413.56053107000002</v>
      </c>
      <c r="I239" s="87">
        <v>0</v>
      </c>
      <c r="J239" s="87">
        <v>454.91658417999997</v>
      </c>
      <c r="K239" s="87">
        <v>537.62869038999997</v>
      </c>
      <c r="L239" s="87">
        <v>620.34079660999998</v>
      </c>
    </row>
    <row r="240" spans="1:12" ht="12.75" customHeight="1" x14ac:dyDescent="0.2">
      <c r="A240" s="86" t="s">
        <v>146</v>
      </c>
      <c r="B240" s="86">
        <v>15</v>
      </c>
      <c r="C240" s="87">
        <v>833.71851847999994</v>
      </c>
      <c r="D240" s="87">
        <v>829.46782000999997</v>
      </c>
      <c r="E240" s="87">
        <v>0</v>
      </c>
      <c r="F240" s="87">
        <v>82.946781999999999</v>
      </c>
      <c r="G240" s="87">
        <v>207.36695499999999</v>
      </c>
      <c r="H240" s="87">
        <v>414.73391000999999</v>
      </c>
      <c r="I240" s="87">
        <v>0</v>
      </c>
      <c r="J240" s="87">
        <v>456.20730100999998</v>
      </c>
      <c r="K240" s="87">
        <v>539.15408301000002</v>
      </c>
      <c r="L240" s="87">
        <v>622.10086501000001</v>
      </c>
    </row>
    <row r="241" spans="1:12" ht="12.75" customHeight="1" x14ac:dyDescent="0.2">
      <c r="A241" s="86" t="s">
        <v>146</v>
      </c>
      <c r="B241" s="86">
        <v>16</v>
      </c>
      <c r="C241" s="87">
        <v>833.53490906000002</v>
      </c>
      <c r="D241" s="87">
        <v>828.97583251000003</v>
      </c>
      <c r="E241" s="87">
        <v>0</v>
      </c>
      <c r="F241" s="87">
        <v>82.897583249999997</v>
      </c>
      <c r="G241" s="87">
        <v>207.24395813000001</v>
      </c>
      <c r="H241" s="87">
        <v>414.48791626000002</v>
      </c>
      <c r="I241" s="87">
        <v>0</v>
      </c>
      <c r="J241" s="87">
        <v>455.93670787999997</v>
      </c>
      <c r="K241" s="87">
        <v>538.83429113</v>
      </c>
      <c r="L241" s="87">
        <v>621.73187438000002</v>
      </c>
    </row>
    <row r="242" spans="1:12" ht="12.75" customHeight="1" x14ac:dyDescent="0.2">
      <c r="A242" s="86" t="s">
        <v>146</v>
      </c>
      <c r="B242" s="86">
        <v>17</v>
      </c>
      <c r="C242" s="87">
        <v>836.38971486000003</v>
      </c>
      <c r="D242" s="87">
        <v>831.49972932000003</v>
      </c>
      <c r="E242" s="87">
        <v>0</v>
      </c>
      <c r="F242" s="87">
        <v>83.149972930000004</v>
      </c>
      <c r="G242" s="87">
        <v>207.87493233000001</v>
      </c>
      <c r="H242" s="87">
        <v>415.74986466000001</v>
      </c>
      <c r="I242" s="87">
        <v>0</v>
      </c>
      <c r="J242" s="87">
        <v>457.32485113000001</v>
      </c>
      <c r="K242" s="87">
        <v>540.47482405999995</v>
      </c>
      <c r="L242" s="87">
        <v>623.62479699000005</v>
      </c>
    </row>
    <row r="243" spans="1:12" ht="12.75" customHeight="1" x14ac:dyDescent="0.2">
      <c r="A243" s="86" t="s">
        <v>146</v>
      </c>
      <c r="B243" s="86">
        <v>18</v>
      </c>
      <c r="C243" s="87">
        <v>830.28334811000002</v>
      </c>
      <c r="D243" s="87">
        <v>824.81296348000001</v>
      </c>
      <c r="E243" s="87">
        <v>0</v>
      </c>
      <c r="F243" s="87">
        <v>82.481296349999994</v>
      </c>
      <c r="G243" s="87">
        <v>206.20324087</v>
      </c>
      <c r="H243" s="87">
        <v>412.40648174</v>
      </c>
      <c r="I243" s="87">
        <v>0</v>
      </c>
      <c r="J243" s="87">
        <v>453.64712990999999</v>
      </c>
      <c r="K243" s="87">
        <v>536.12842625999997</v>
      </c>
      <c r="L243" s="87">
        <v>618.60972260999995</v>
      </c>
    </row>
    <row r="244" spans="1:12" ht="12.75" customHeight="1" x14ac:dyDescent="0.2">
      <c r="A244" s="86" t="s">
        <v>146</v>
      </c>
      <c r="B244" s="86">
        <v>19</v>
      </c>
      <c r="C244" s="87">
        <v>814.61642208000001</v>
      </c>
      <c r="D244" s="87">
        <v>809.83555704000003</v>
      </c>
      <c r="E244" s="87">
        <v>0</v>
      </c>
      <c r="F244" s="87">
        <v>80.983555699999997</v>
      </c>
      <c r="G244" s="87">
        <v>202.45888926000001</v>
      </c>
      <c r="H244" s="87">
        <v>404.91777852000001</v>
      </c>
      <c r="I244" s="87">
        <v>0</v>
      </c>
      <c r="J244" s="87">
        <v>445.40955637000002</v>
      </c>
      <c r="K244" s="87">
        <v>526.39311208000004</v>
      </c>
      <c r="L244" s="87">
        <v>607.37666778000005</v>
      </c>
    </row>
    <row r="245" spans="1:12" ht="12.75" customHeight="1" x14ac:dyDescent="0.2">
      <c r="A245" s="86" t="s">
        <v>146</v>
      </c>
      <c r="B245" s="86">
        <v>20</v>
      </c>
      <c r="C245" s="87">
        <v>818.45400785000004</v>
      </c>
      <c r="D245" s="87">
        <v>813.65654361999998</v>
      </c>
      <c r="E245" s="87">
        <v>0</v>
      </c>
      <c r="F245" s="87">
        <v>81.365654359999994</v>
      </c>
      <c r="G245" s="87">
        <v>203.41413591</v>
      </c>
      <c r="H245" s="87">
        <v>406.82827180999999</v>
      </c>
      <c r="I245" s="87">
        <v>0</v>
      </c>
      <c r="J245" s="87">
        <v>447.51109898999999</v>
      </c>
      <c r="K245" s="87">
        <v>528.87675334999994</v>
      </c>
      <c r="L245" s="87">
        <v>610.24240771999996</v>
      </c>
    </row>
    <row r="246" spans="1:12" ht="12.75" customHeight="1" x14ac:dyDescent="0.2">
      <c r="A246" s="86" t="s">
        <v>146</v>
      </c>
      <c r="B246" s="86">
        <v>21</v>
      </c>
      <c r="C246" s="87">
        <v>818.49733760000004</v>
      </c>
      <c r="D246" s="87">
        <v>813.29706295999995</v>
      </c>
      <c r="E246" s="87">
        <v>0</v>
      </c>
      <c r="F246" s="87">
        <v>81.329706299999998</v>
      </c>
      <c r="G246" s="87">
        <v>203.32426573999999</v>
      </c>
      <c r="H246" s="87">
        <v>406.64853147999997</v>
      </c>
      <c r="I246" s="87">
        <v>0</v>
      </c>
      <c r="J246" s="87">
        <v>447.31338462999997</v>
      </c>
      <c r="K246" s="87">
        <v>528.64309091999996</v>
      </c>
      <c r="L246" s="87">
        <v>609.97279721999996</v>
      </c>
    </row>
    <row r="247" spans="1:12" ht="12.75" customHeight="1" x14ac:dyDescent="0.2">
      <c r="A247" s="86" t="s">
        <v>146</v>
      </c>
      <c r="B247" s="86">
        <v>22</v>
      </c>
      <c r="C247" s="87">
        <v>818.94396987000005</v>
      </c>
      <c r="D247" s="87">
        <v>814.21827780000001</v>
      </c>
      <c r="E247" s="87">
        <v>0</v>
      </c>
      <c r="F247" s="87">
        <v>81.421827780000001</v>
      </c>
      <c r="G247" s="87">
        <v>203.55456945</v>
      </c>
      <c r="H247" s="87">
        <v>407.1091389</v>
      </c>
      <c r="I247" s="87">
        <v>0</v>
      </c>
      <c r="J247" s="87">
        <v>447.82005278999998</v>
      </c>
      <c r="K247" s="87">
        <v>529.24188057000003</v>
      </c>
      <c r="L247" s="87">
        <v>610.66370834999998</v>
      </c>
    </row>
    <row r="248" spans="1:12" ht="12.75" customHeight="1" x14ac:dyDescent="0.2">
      <c r="A248" s="86" t="s">
        <v>146</v>
      </c>
      <c r="B248" s="86">
        <v>23</v>
      </c>
      <c r="C248" s="87">
        <v>828.15387282999995</v>
      </c>
      <c r="D248" s="87">
        <v>823.77511463999997</v>
      </c>
      <c r="E248" s="87">
        <v>0</v>
      </c>
      <c r="F248" s="87">
        <v>82.377511459999994</v>
      </c>
      <c r="G248" s="87">
        <v>205.94377865999999</v>
      </c>
      <c r="H248" s="87">
        <v>411.88755731999998</v>
      </c>
      <c r="I248" s="87">
        <v>0</v>
      </c>
      <c r="J248" s="87">
        <v>453.07631305000001</v>
      </c>
      <c r="K248" s="87">
        <v>535.45382452000001</v>
      </c>
      <c r="L248" s="87">
        <v>617.83133597999995</v>
      </c>
    </row>
    <row r="249" spans="1:12" ht="12.75" customHeight="1" x14ac:dyDescent="0.2">
      <c r="A249" s="86" t="s">
        <v>146</v>
      </c>
      <c r="B249" s="86">
        <v>24</v>
      </c>
      <c r="C249" s="87">
        <v>881.26157147000004</v>
      </c>
      <c r="D249" s="87">
        <v>876.55581339000003</v>
      </c>
      <c r="E249" s="87">
        <v>0</v>
      </c>
      <c r="F249" s="87">
        <v>87.655581339999998</v>
      </c>
      <c r="G249" s="87">
        <v>219.13895335000001</v>
      </c>
      <c r="H249" s="87">
        <v>438.27790670000002</v>
      </c>
      <c r="I249" s="87">
        <v>0</v>
      </c>
      <c r="J249" s="87">
        <v>482.10569736000002</v>
      </c>
      <c r="K249" s="87">
        <v>569.76127870000005</v>
      </c>
      <c r="L249" s="87">
        <v>657.41686003999996</v>
      </c>
    </row>
    <row r="250" spans="1:12" ht="12.75" customHeight="1" x14ac:dyDescent="0.2">
      <c r="A250" s="86" t="s">
        <v>147</v>
      </c>
      <c r="B250" s="86">
        <v>1</v>
      </c>
      <c r="C250" s="87">
        <v>982.93990374999998</v>
      </c>
      <c r="D250" s="87">
        <v>978.08062626000003</v>
      </c>
      <c r="E250" s="87">
        <v>0</v>
      </c>
      <c r="F250" s="87">
        <v>97.808062629999995</v>
      </c>
      <c r="G250" s="87">
        <v>244.52015657000001</v>
      </c>
      <c r="H250" s="87">
        <v>489.04031313000002</v>
      </c>
      <c r="I250" s="87">
        <v>0</v>
      </c>
      <c r="J250" s="87">
        <v>537.94434444000001</v>
      </c>
      <c r="K250" s="87">
        <v>635.75240707</v>
      </c>
      <c r="L250" s="87">
        <v>733.5604697</v>
      </c>
    </row>
    <row r="251" spans="1:12" ht="12.75" customHeight="1" x14ac:dyDescent="0.2">
      <c r="A251" s="86" t="s">
        <v>147</v>
      </c>
      <c r="B251" s="86">
        <v>2</v>
      </c>
      <c r="C251" s="87">
        <v>1014.04972262</v>
      </c>
      <c r="D251" s="87">
        <v>1008.9283991900001</v>
      </c>
      <c r="E251" s="87">
        <v>0</v>
      </c>
      <c r="F251" s="87">
        <v>100.89283992</v>
      </c>
      <c r="G251" s="87">
        <v>252.23209979999999</v>
      </c>
      <c r="H251" s="87">
        <v>504.46419959999997</v>
      </c>
      <c r="I251" s="87">
        <v>0</v>
      </c>
      <c r="J251" s="87">
        <v>554.91061954999998</v>
      </c>
      <c r="K251" s="87">
        <v>655.80345947000001</v>
      </c>
      <c r="L251" s="87">
        <v>756.69629939000004</v>
      </c>
    </row>
    <row r="252" spans="1:12" ht="12.75" customHeight="1" x14ac:dyDescent="0.2">
      <c r="A252" s="86" t="s">
        <v>147</v>
      </c>
      <c r="B252" s="86">
        <v>3</v>
      </c>
      <c r="C252" s="87">
        <v>1017.62215671</v>
      </c>
      <c r="D252" s="87">
        <v>1012.50569798</v>
      </c>
      <c r="E252" s="87">
        <v>0</v>
      </c>
      <c r="F252" s="87">
        <v>101.25056979999999</v>
      </c>
      <c r="G252" s="87">
        <v>253.12642450000001</v>
      </c>
      <c r="H252" s="87">
        <v>506.25284899000002</v>
      </c>
      <c r="I252" s="87">
        <v>0</v>
      </c>
      <c r="J252" s="87">
        <v>556.87813388999996</v>
      </c>
      <c r="K252" s="87">
        <v>658.12870368999995</v>
      </c>
      <c r="L252" s="87">
        <v>759.37927348999995</v>
      </c>
    </row>
    <row r="253" spans="1:12" ht="12.75" customHeight="1" x14ac:dyDescent="0.2">
      <c r="A253" s="86" t="s">
        <v>147</v>
      </c>
      <c r="B253" s="86">
        <v>4</v>
      </c>
      <c r="C253" s="87">
        <v>1020.53875197</v>
      </c>
      <c r="D253" s="87">
        <v>1015.55828164</v>
      </c>
      <c r="E253" s="87">
        <v>0</v>
      </c>
      <c r="F253" s="87">
        <v>101.55582816</v>
      </c>
      <c r="G253" s="87">
        <v>253.88957041</v>
      </c>
      <c r="H253" s="87">
        <v>507.77914082000001</v>
      </c>
      <c r="I253" s="87">
        <v>0</v>
      </c>
      <c r="J253" s="87">
        <v>558.55705490000003</v>
      </c>
      <c r="K253" s="87">
        <v>660.11288306999995</v>
      </c>
      <c r="L253" s="87">
        <v>761.66871122999999</v>
      </c>
    </row>
    <row r="254" spans="1:12" ht="12.75" customHeight="1" x14ac:dyDescent="0.2">
      <c r="A254" s="86" t="s">
        <v>147</v>
      </c>
      <c r="B254" s="86">
        <v>5</v>
      </c>
      <c r="C254" s="87">
        <v>1020.95256421</v>
      </c>
      <c r="D254" s="87">
        <v>1016.0605384</v>
      </c>
      <c r="E254" s="87">
        <v>0</v>
      </c>
      <c r="F254" s="87">
        <v>101.60605384</v>
      </c>
      <c r="G254" s="87">
        <v>254.01513460000001</v>
      </c>
      <c r="H254" s="87">
        <v>508.03026920000002</v>
      </c>
      <c r="I254" s="87">
        <v>0</v>
      </c>
      <c r="J254" s="87">
        <v>558.83329612</v>
      </c>
      <c r="K254" s="87">
        <v>660.43934995999996</v>
      </c>
      <c r="L254" s="87">
        <v>762.04540380000003</v>
      </c>
    </row>
    <row r="255" spans="1:12" ht="12.75" customHeight="1" x14ac:dyDescent="0.2">
      <c r="A255" s="86" t="s">
        <v>147</v>
      </c>
      <c r="B255" s="86">
        <v>6</v>
      </c>
      <c r="C255" s="87">
        <v>1020.89972904</v>
      </c>
      <c r="D255" s="87">
        <v>1016.03266423</v>
      </c>
      <c r="E255" s="87">
        <v>0</v>
      </c>
      <c r="F255" s="87">
        <v>101.60326642</v>
      </c>
      <c r="G255" s="87">
        <v>254.00816606000001</v>
      </c>
      <c r="H255" s="87">
        <v>508.01633212000002</v>
      </c>
      <c r="I255" s="87">
        <v>0</v>
      </c>
      <c r="J255" s="87">
        <v>558.81796532999999</v>
      </c>
      <c r="K255" s="87">
        <v>660.42123174999995</v>
      </c>
      <c r="L255" s="87">
        <v>762.02449817000002</v>
      </c>
    </row>
    <row r="256" spans="1:12" ht="12.75" customHeight="1" x14ac:dyDescent="0.2">
      <c r="A256" s="86" t="s">
        <v>147</v>
      </c>
      <c r="B256" s="86">
        <v>7</v>
      </c>
      <c r="C256" s="87">
        <v>985.06791406000002</v>
      </c>
      <c r="D256" s="87">
        <v>980.07154503000004</v>
      </c>
      <c r="E256" s="87">
        <v>0</v>
      </c>
      <c r="F256" s="87">
        <v>98.007154499999999</v>
      </c>
      <c r="G256" s="87">
        <v>245.01788626000001</v>
      </c>
      <c r="H256" s="87">
        <v>490.03577252000002</v>
      </c>
      <c r="I256" s="87">
        <v>0</v>
      </c>
      <c r="J256" s="87">
        <v>539.03934976999994</v>
      </c>
      <c r="K256" s="87">
        <v>637.04650427000001</v>
      </c>
      <c r="L256" s="87">
        <v>735.05365876999997</v>
      </c>
    </row>
    <row r="257" spans="1:12" ht="12.75" customHeight="1" x14ac:dyDescent="0.2">
      <c r="A257" s="86" t="s">
        <v>147</v>
      </c>
      <c r="B257" s="86">
        <v>8</v>
      </c>
      <c r="C257" s="87">
        <v>908.87558710999997</v>
      </c>
      <c r="D257" s="87">
        <v>903.53061974000002</v>
      </c>
      <c r="E257" s="87">
        <v>0</v>
      </c>
      <c r="F257" s="87">
        <v>90.353061969999999</v>
      </c>
      <c r="G257" s="87">
        <v>225.88265494000001</v>
      </c>
      <c r="H257" s="87">
        <v>451.76530987000001</v>
      </c>
      <c r="I257" s="87">
        <v>0</v>
      </c>
      <c r="J257" s="87">
        <v>496.94184086000001</v>
      </c>
      <c r="K257" s="87">
        <v>587.29490282999996</v>
      </c>
      <c r="L257" s="87">
        <v>677.64796480999996</v>
      </c>
    </row>
    <row r="258" spans="1:12" ht="12.75" customHeight="1" x14ac:dyDescent="0.2">
      <c r="A258" s="86" t="s">
        <v>147</v>
      </c>
      <c r="B258" s="86">
        <v>9</v>
      </c>
      <c r="C258" s="87">
        <v>832.55713753999999</v>
      </c>
      <c r="D258" s="87">
        <v>828.47066941000003</v>
      </c>
      <c r="E258" s="87">
        <v>0</v>
      </c>
      <c r="F258" s="87">
        <v>82.847066940000005</v>
      </c>
      <c r="G258" s="87">
        <v>207.11766735</v>
      </c>
      <c r="H258" s="87">
        <v>414.23533471000002</v>
      </c>
      <c r="I258" s="87">
        <v>0</v>
      </c>
      <c r="J258" s="87">
        <v>455.65886818000001</v>
      </c>
      <c r="K258" s="87">
        <v>538.50593512</v>
      </c>
      <c r="L258" s="87">
        <v>621.35300205999999</v>
      </c>
    </row>
    <row r="259" spans="1:12" ht="12.75" customHeight="1" x14ac:dyDescent="0.2">
      <c r="A259" s="86" t="s">
        <v>147</v>
      </c>
      <c r="B259" s="86">
        <v>10</v>
      </c>
      <c r="C259" s="87">
        <v>823.19136414000002</v>
      </c>
      <c r="D259" s="87">
        <v>818.68999258999997</v>
      </c>
      <c r="E259" s="87">
        <v>0</v>
      </c>
      <c r="F259" s="87">
        <v>81.868999259999995</v>
      </c>
      <c r="G259" s="87">
        <v>204.67249815</v>
      </c>
      <c r="H259" s="87">
        <v>409.34499629999999</v>
      </c>
      <c r="I259" s="87">
        <v>0</v>
      </c>
      <c r="J259" s="87">
        <v>450.27949591999999</v>
      </c>
      <c r="K259" s="87">
        <v>532.14849518000005</v>
      </c>
      <c r="L259" s="87">
        <v>614.01749443999995</v>
      </c>
    </row>
    <row r="260" spans="1:12" ht="12.75" customHeight="1" x14ac:dyDescent="0.2">
      <c r="A260" s="86" t="s">
        <v>147</v>
      </c>
      <c r="B260" s="86">
        <v>11</v>
      </c>
      <c r="C260" s="87">
        <v>826.15135550000002</v>
      </c>
      <c r="D260" s="87">
        <v>819.00204309000003</v>
      </c>
      <c r="E260" s="87">
        <v>0</v>
      </c>
      <c r="F260" s="87">
        <v>81.900204310000007</v>
      </c>
      <c r="G260" s="87">
        <v>204.75051077000001</v>
      </c>
      <c r="H260" s="87">
        <v>409.50102155000002</v>
      </c>
      <c r="I260" s="87">
        <v>0</v>
      </c>
      <c r="J260" s="87">
        <v>450.45112369999998</v>
      </c>
      <c r="K260" s="87">
        <v>532.35132800999997</v>
      </c>
      <c r="L260" s="87">
        <v>614.25153232000002</v>
      </c>
    </row>
    <row r="261" spans="1:12" ht="12.75" customHeight="1" x14ac:dyDescent="0.2">
      <c r="A261" s="86" t="s">
        <v>147</v>
      </c>
      <c r="B261" s="86">
        <v>12</v>
      </c>
      <c r="C261" s="87">
        <v>819.19408527999997</v>
      </c>
      <c r="D261" s="87">
        <v>811.60553660000005</v>
      </c>
      <c r="E261" s="87">
        <v>0</v>
      </c>
      <c r="F261" s="87">
        <v>81.160553660000005</v>
      </c>
      <c r="G261" s="87">
        <v>202.90138415000001</v>
      </c>
      <c r="H261" s="87">
        <v>405.80276830000003</v>
      </c>
      <c r="I261" s="87">
        <v>0</v>
      </c>
      <c r="J261" s="87">
        <v>446.38304513000003</v>
      </c>
      <c r="K261" s="87">
        <v>527.54359879000003</v>
      </c>
      <c r="L261" s="87">
        <v>608.70415245000004</v>
      </c>
    </row>
    <row r="262" spans="1:12" ht="12.75" customHeight="1" x14ac:dyDescent="0.2">
      <c r="A262" s="86" t="s">
        <v>147</v>
      </c>
      <c r="B262" s="86">
        <v>13</v>
      </c>
      <c r="C262" s="87">
        <v>823.33191962000001</v>
      </c>
      <c r="D262" s="87">
        <v>815.61109615999999</v>
      </c>
      <c r="E262" s="87">
        <v>0</v>
      </c>
      <c r="F262" s="87">
        <v>81.561109619999996</v>
      </c>
      <c r="G262" s="87">
        <v>203.90277404</v>
      </c>
      <c r="H262" s="87">
        <v>407.80554807999999</v>
      </c>
      <c r="I262" s="87">
        <v>0</v>
      </c>
      <c r="J262" s="87">
        <v>448.58610289000001</v>
      </c>
      <c r="K262" s="87">
        <v>530.14721250000002</v>
      </c>
      <c r="L262" s="87">
        <v>611.70832212000005</v>
      </c>
    </row>
    <row r="263" spans="1:12" ht="12.75" customHeight="1" x14ac:dyDescent="0.2">
      <c r="A263" s="86" t="s">
        <v>147</v>
      </c>
      <c r="B263" s="86">
        <v>14</v>
      </c>
      <c r="C263" s="87">
        <v>831.91008346000001</v>
      </c>
      <c r="D263" s="87">
        <v>825.33526436</v>
      </c>
      <c r="E263" s="87">
        <v>0</v>
      </c>
      <c r="F263" s="87">
        <v>82.533526440000003</v>
      </c>
      <c r="G263" s="87">
        <v>206.33381609</v>
      </c>
      <c r="H263" s="87">
        <v>412.66763218</v>
      </c>
      <c r="I263" s="87">
        <v>0</v>
      </c>
      <c r="J263" s="87">
        <v>453.93439540000003</v>
      </c>
      <c r="K263" s="87">
        <v>536.46792183000002</v>
      </c>
      <c r="L263" s="87">
        <v>619.00144826999997</v>
      </c>
    </row>
    <row r="264" spans="1:12" ht="12.75" customHeight="1" x14ac:dyDescent="0.2">
      <c r="A264" s="86" t="s">
        <v>147</v>
      </c>
      <c r="B264" s="86">
        <v>15</v>
      </c>
      <c r="C264" s="87">
        <v>840.99820599999998</v>
      </c>
      <c r="D264" s="87">
        <v>836.12063787</v>
      </c>
      <c r="E264" s="87">
        <v>0</v>
      </c>
      <c r="F264" s="87">
        <v>83.612063789999993</v>
      </c>
      <c r="G264" s="87">
        <v>209.03015947</v>
      </c>
      <c r="H264" s="87">
        <v>418.06031894</v>
      </c>
      <c r="I264" s="87">
        <v>0</v>
      </c>
      <c r="J264" s="87">
        <v>459.86635082999999</v>
      </c>
      <c r="K264" s="87">
        <v>543.47841461999997</v>
      </c>
      <c r="L264" s="87">
        <v>627.09047840000005</v>
      </c>
    </row>
    <row r="265" spans="1:12" ht="12.75" customHeight="1" x14ac:dyDescent="0.2">
      <c r="A265" s="86" t="s">
        <v>147</v>
      </c>
      <c r="B265" s="86">
        <v>16</v>
      </c>
      <c r="C265" s="87">
        <v>854.42360267000004</v>
      </c>
      <c r="D265" s="87">
        <v>849.62128256000005</v>
      </c>
      <c r="E265" s="87">
        <v>0</v>
      </c>
      <c r="F265" s="87">
        <v>84.96212826</v>
      </c>
      <c r="G265" s="87">
        <v>212.40532064000001</v>
      </c>
      <c r="H265" s="87">
        <v>424.81064128000003</v>
      </c>
      <c r="I265" s="87">
        <v>0</v>
      </c>
      <c r="J265" s="87">
        <v>467.29170541000002</v>
      </c>
      <c r="K265" s="87">
        <v>552.25383366000005</v>
      </c>
      <c r="L265" s="87">
        <v>637.21596192000004</v>
      </c>
    </row>
    <row r="266" spans="1:12" ht="12.75" customHeight="1" x14ac:dyDescent="0.2">
      <c r="A266" s="86" t="s">
        <v>147</v>
      </c>
      <c r="B266" s="86">
        <v>17</v>
      </c>
      <c r="C266" s="87">
        <v>852.34141524999995</v>
      </c>
      <c r="D266" s="87">
        <v>847.49290771999995</v>
      </c>
      <c r="E266" s="87">
        <v>0</v>
      </c>
      <c r="F266" s="87">
        <v>84.749290770000002</v>
      </c>
      <c r="G266" s="87">
        <v>211.87322692999999</v>
      </c>
      <c r="H266" s="87">
        <v>423.74645385999997</v>
      </c>
      <c r="I266" s="87">
        <v>0</v>
      </c>
      <c r="J266" s="87">
        <v>466.12109924999999</v>
      </c>
      <c r="K266" s="87">
        <v>550.87039001999995</v>
      </c>
      <c r="L266" s="87">
        <v>635.61968078999996</v>
      </c>
    </row>
    <row r="267" spans="1:12" ht="12.75" customHeight="1" x14ac:dyDescent="0.2">
      <c r="A267" s="86" t="s">
        <v>147</v>
      </c>
      <c r="B267" s="86">
        <v>18</v>
      </c>
      <c r="C267" s="87">
        <v>826.32064421999996</v>
      </c>
      <c r="D267" s="87">
        <v>821.57815743000003</v>
      </c>
      <c r="E267" s="87">
        <v>0</v>
      </c>
      <c r="F267" s="87">
        <v>82.157815740000004</v>
      </c>
      <c r="G267" s="87">
        <v>205.39453936000001</v>
      </c>
      <c r="H267" s="87">
        <v>410.78907872000002</v>
      </c>
      <c r="I267" s="87">
        <v>0</v>
      </c>
      <c r="J267" s="87">
        <v>451.86798658999999</v>
      </c>
      <c r="K267" s="87">
        <v>534.02580233000003</v>
      </c>
      <c r="L267" s="87">
        <v>616.18361806999997</v>
      </c>
    </row>
    <row r="268" spans="1:12" ht="12.75" customHeight="1" x14ac:dyDescent="0.2">
      <c r="A268" s="86" t="s">
        <v>147</v>
      </c>
      <c r="B268" s="86">
        <v>19</v>
      </c>
      <c r="C268" s="87">
        <v>819.57086874000004</v>
      </c>
      <c r="D268" s="87">
        <v>815.05700715</v>
      </c>
      <c r="E268" s="87">
        <v>0</v>
      </c>
      <c r="F268" s="87">
        <v>81.505700719999993</v>
      </c>
      <c r="G268" s="87">
        <v>203.76425179</v>
      </c>
      <c r="H268" s="87">
        <v>407.52850358000001</v>
      </c>
      <c r="I268" s="87">
        <v>0</v>
      </c>
      <c r="J268" s="87">
        <v>448.28135393000002</v>
      </c>
      <c r="K268" s="87">
        <v>529.78705464999996</v>
      </c>
      <c r="L268" s="87">
        <v>611.29275536</v>
      </c>
    </row>
    <row r="269" spans="1:12" ht="12.75" customHeight="1" x14ac:dyDescent="0.2">
      <c r="A269" s="86" t="s">
        <v>147</v>
      </c>
      <c r="B269" s="86">
        <v>20</v>
      </c>
      <c r="C269" s="87">
        <v>819.47297952999998</v>
      </c>
      <c r="D269" s="87">
        <v>815.45670006</v>
      </c>
      <c r="E269" s="87">
        <v>0</v>
      </c>
      <c r="F269" s="87">
        <v>81.545670009999995</v>
      </c>
      <c r="G269" s="87">
        <v>203.86417502</v>
      </c>
      <c r="H269" s="87">
        <v>407.72835003</v>
      </c>
      <c r="I269" s="87">
        <v>0</v>
      </c>
      <c r="J269" s="87">
        <v>448.50118502999999</v>
      </c>
      <c r="K269" s="87">
        <v>530.04685503999997</v>
      </c>
      <c r="L269" s="87">
        <v>611.59252504999995</v>
      </c>
    </row>
    <row r="270" spans="1:12" ht="12.75" customHeight="1" x14ac:dyDescent="0.2">
      <c r="A270" s="86" t="s">
        <v>147</v>
      </c>
      <c r="B270" s="86">
        <v>21</v>
      </c>
      <c r="C270" s="87">
        <v>816.38363512000001</v>
      </c>
      <c r="D270" s="87">
        <v>812.27986714999997</v>
      </c>
      <c r="E270" s="87">
        <v>0</v>
      </c>
      <c r="F270" s="87">
        <v>81.227986720000004</v>
      </c>
      <c r="G270" s="87">
        <v>203.06996679</v>
      </c>
      <c r="H270" s="87">
        <v>406.13993357999999</v>
      </c>
      <c r="I270" s="87">
        <v>0</v>
      </c>
      <c r="J270" s="87">
        <v>446.75392692999998</v>
      </c>
      <c r="K270" s="87">
        <v>527.98191365000002</v>
      </c>
      <c r="L270" s="87">
        <v>609.20990036000001</v>
      </c>
    </row>
    <row r="271" spans="1:12" ht="12.75" customHeight="1" x14ac:dyDescent="0.2">
      <c r="A271" s="86" t="s">
        <v>147</v>
      </c>
      <c r="B271" s="86">
        <v>22</v>
      </c>
      <c r="C271" s="87">
        <v>815.25797954999996</v>
      </c>
      <c r="D271" s="87">
        <v>811.18631155000003</v>
      </c>
      <c r="E271" s="87">
        <v>0</v>
      </c>
      <c r="F271" s="87">
        <v>81.118631160000007</v>
      </c>
      <c r="G271" s="87">
        <v>202.79657789000001</v>
      </c>
      <c r="H271" s="87">
        <v>405.59315578000002</v>
      </c>
      <c r="I271" s="87">
        <v>0</v>
      </c>
      <c r="J271" s="87">
        <v>446.15247134999998</v>
      </c>
      <c r="K271" s="87">
        <v>527.27110250999999</v>
      </c>
      <c r="L271" s="87">
        <v>608.38973366000005</v>
      </c>
    </row>
    <row r="272" spans="1:12" ht="12.75" customHeight="1" x14ac:dyDescent="0.2">
      <c r="A272" s="86" t="s">
        <v>147</v>
      </c>
      <c r="B272" s="86">
        <v>23</v>
      </c>
      <c r="C272" s="87">
        <v>838.54759148000005</v>
      </c>
      <c r="D272" s="87">
        <v>834.53716532999999</v>
      </c>
      <c r="E272" s="87">
        <v>0</v>
      </c>
      <c r="F272" s="87">
        <v>83.453716529999994</v>
      </c>
      <c r="G272" s="87">
        <v>208.63429133</v>
      </c>
      <c r="H272" s="87">
        <v>417.26858267</v>
      </c>
      <c r="I272" s="87">
        <v>0</v>
      </c>
      <c r="J272" s="87">
        <v>458.99544092999997</v>
      </c>
      <c r="K272" s="87">
        <v>542.44915746000004</v>
      </c>
      <c r="L272" s="87">
        <v>625.902874</v>
      </c>
    </row>
    <row r="273" spans="1:12" ht="12.75" customHeight="1" x14ac:dyDescent="0.2">
      <c r="A273" s="86" t="s">
        <v>147</v>
      </c>
      <c r="B273" s="86">
        <v>24</v>
      </c>
      <c r="C273" s="87">
        <v>912.75317931999996</v>
      </c>
      <c r="D273" s="87">
        <v>907.86805120999998</v>
      </c>
      <c r="E273" s="87">
        <v>0</v>
      </c>
      <c r="F273" s="87">
        <v>90.786805119999997</v>
      </c>
      <c r="G273" s="87">
        <v>226.96701279999999</v>
      </c>
      <c r="H273" s="87">
        <v>453.93402560999999</v>
      </c>
      <c r="I273" s="87">
        <v>0</v>
      </c>
      <c r="J273" s="87">
        <v>499.32742817000002</v>
      </c>
      <c r="K273" s="87">
        <v>590.11423329000002</v>
      </c>
      <c r="L273" s="87">
        <v>680.90103840999996</v>
      </c>
    </row>
    <row r="274" spans="1:12" ht="12.75" customHeight="1" x14ac:dyDescent="0.2">
      <c r="A274" s="86" t="s">
        <v>148</v>
      </c>
      <c r="B274" s="86">
        <v>1</v>
      </c>
      <c r="C274" s="87">
        <v>931.46082803000002</v>
      </c>
      <c r="D274" s="87">
        <v>926.16506504999995</v>
      </c>
      <c r="E274" s="87">
        <v>0</v>
      </c>
      <c r="F274" s="87">
        <v>92.616506509999994</v>
      </c>
      <c r="G274" s="87">
        <v>231.54126625999999</v>
      </c>
      <c r="H274" s="87">
        <v>463.08253252999998</v>
      </c>
      <c r="I274" s="87">
        <v>0</v>
      </c>
      <c r="J274" s="87">
        <v>509.39078577999999</v>
      </c>
      <c r="K274" s="87">
        <v>602.00729228</v>
      </c>
      <c r="L274" s="87">
        <v>694.62379879000002</v>
      </c>
    </row>
    <row r="275" spans="1:12" ht="12.75" customHeight="1" x14ac:dyDescent="0.2">
      <c r="A275" s="86" t="s">
        <v>148</v>
      </c>
      <c r="B275" s="86">
        <v>2</v>
      </c>
      <c r="C275" s="87">
        <v>943.84618559</v>
      </c>
      <c r="D275" s="87">
        <v>938.67349044000002</v>
      </c>
      <c r="E275" s="87">
        <v>0</v>
      </c>
      <c r="F275" s="87">
        <v>93.867349039999993</v>
      </c>
      <c r="G275" s="87">
        <v>234.66837261000001</v>
      </c>
      <c r="H275" s="87">
        <v>469.33674522000001</v>
      </c>
      <c r="I275" s="87">
        <v>0</v>
      </c>
      <c r="J275" s="87">
        <v>516.27041973999997</v>
      </c>
      <c r="K275" s="87">
        <v>610.13776879</v>
      </c>
      <c r="L275" s="87">
        <v>704.00511783000002</v>
      </c>
    </row>
    <row r="276" spans="1:12" ht="12.75" customHeight="1" x14ac:dyDescent="0.2">
      <c r="A276" s="86" t="s">
        <v>148</v>
      </c>
      <c r="B276" s="86">
        <v>3</v>
      </c>
      <c r="C276" s="87">
        <v>952.70689273000005</v>
      </c>
      <c r="D276" s="87">
        <v>947.83510024999998</v>
      </c>
      <c r="E276" s="87">
        <v>0</v>
      </c>
      <c r="F276" s="87">
        <v>94.783510030000002</v>
      </c>
      <c r="G276" s="87">
        <v>236.95877505999999</v>
      </c>
      <c r="H276" s="87">
        <v>473.91755013</v>
      </c>
      <c r="I276" s="87">
        <v>0</v>
      </c>
      <c r="J276" s="87">
        <v>521.30930513999999</v>
      </c>
      <c r="K276" s="87">
        <v>616.09281515999999</v>
      </c>
      <c r="L276" s="87">
        <v>710.87632518999999</v>
      </c>
    </row>
    <row r="277" spans="1:12" ht="12.75" customHeight="1" x14ac:dyDescent="0.2">
      <c r="A277" s="86" t="s">
        <v>148</v>
      </c>
      <c r="B277" s="86">
        <v>4</v>
      </c>
      <c r="C277" s="87">
        <v>947.70808533000002</v>
      </c>
      <c r="D277" s="87">
        <v>942.86180669999999</v>
      </c>
      <c r="E277" s="87">
        <v>0</v>
      </c>
      <c r="F277" s="87">
        <v>94.286180669999993</v>
      </c>
      <c r="G277" s="87">
        <v>235.71545168</v>
      </c>
      <c r="H277" s="87">
        <v>471.43090334999999</v>
      </c>
      <c r="I277" s="87">
        <v>0</v>
      </c>
      <c r="J277" s="87">
        <v>518.57399368999995</v>
      </c>
      <c r="K277" s="87">
        <v>612.86017435999997</v>
      </c>
      <c r="L277" s="87">
        <v>707.14635503</v>
      </c>
    </row>
    <row r="278" spans="1:12" ht="12.75" customHeight="1" x14ac:dyDescent="0.2">
      <c r="A278" s="86" t="s">
        <v>148</v>
      </c>
      <c r="B278" s="86">
        <v>5</v>
      </c>
      <c r="C278" s="87">
        <v>948.44050281</v>
      </c>
      <c r="D278" s="87">
        <v>943.50063367999996</v>
      </c>
      <c r="E278" s="87">
        <v>0</v>
      </c>
      <c r="F278" s="87">
        <v>94.350063370000001</v>
      </c>
      <c r="G278" s="87">
        <v>235.87515841999999</v>
      </c>
      <c r="H278" s="87">
        <v>471.75031683999998</v>
      </c>
      <c r="I278" s="87">
        <v>0</v>
      </c>
      <c r="J278" s="87">
        <v>518.92534851999994</v>
      </c>
      <c r="K278" s="87">
        <v>613.27541188999999</v>
      </c>
      <c r="L278" s="87">
        <v>707.62547526000003</v>
      </c>
    </row>
    <row r="279" spans="1:12" ht="12.75" customHeight="1" x14ac:dyDescent="0.2">
      <c r="A279" s="86" t="s">
        <v>148</v>
      </c>
      <c r="B279" s="86">
        <v>6</v>
      </c>
      <c r="C279" s="87">
        <v>943.30889946000002</v>
      </c>
      <c r="D279" s="87">
        <v>938.59023250999996</v>
      </c>
      <c r="E279" s="87">
        <v>0</v>
      </c>
      <c r="F279" s="87">
        <v>93.859023250000007</v>
      </c>
      <c r="G279" s="87">
        <v>234.64755812999999</v>
      </c>
      <c r="H279" s="87">
        <v>469.29511625999999</v>
      </c>
      <c r="I279" s="87">
        <v>0</v>
      </c>
      <c r="J279" s="87">
        <v>516.22462787999996</v>
      </c>
      <c r="K279" s="87">
        <v>610.08365113000002</v>
      </c>
      <c r="L279" s="87">
        <v>703.94267437999997</v>
      </c>
    </row>
    <row r="280" spans="1:12" ht="12.75" customHeight="1" x14ac:dyDescent="0.2">
      <c r="A280" s="86" t="s">
        <v>148</v>
      </c>
      <c r="B280" s="86">
        <v>7</v>
      </c>
      <c r="C280" s="87">
        <v>943.61549666999997</v>
      </c>
      <c r="D280" s="87">
        <v>938.74870568999995</v>
      </c>
      <c r="E280" s="87">
        <v>0</v>
      </c>
      <c r="F280" s="87">
        <v>93.874870569999999</v>
      </c>
      <c r="G280" s="87">
        <v>234.68717641999999</v>
      </c>
      <c r="H280" s="87">
        <v>469.37435284999998</v>
      </c>
      <c r="I280" s="87">
        <v>0</v>
      </c>
      <c r="J280" s="87">
        <v>516.31178812999997</v>
      </c>
      <c r="K280" s="87">
        <v>610.18665869999995</v>
      </c>
      <c r="L280" s="87">
        <v>704.06152927000005</v>
      </c>
    </row>
    <row r="281" spans="1:12" ht="12.75" customHeight="1" x14ac:dyDescent="0.2">
      <c r="A281" s="86" t="s">
        <v>148</v>
      </c>
      <c r="B281" s="86">
        <v>8</v>
      </c>
      <c r="C281" s="87">
        <v>919.45588194000004</v>
      </c>
      <c r="D281" s="87">
        <v>914.83607558000006</v>
      </c>
      <c r="E281" s="87">
        <v>0</v>
      </c>
      <c r="F281" s="87">
        <v>91.483607559999996</v>
      </c>
      <c r="G281" s="87">
        <v>228.70901889999999</v>
      </c>
      <c r="H281" s="87">
        <v>457.41803779000003</v>
      </c>
      <c r="I281" s="87">
        <v>0</v>
      </c>
      <c r="J281" s="87">
        <v>503.15984157000003</v>
      </c>
      <c r="K281" s="87">
        <v>594.64344913000002</v>
      </c>
      <c r="L281" s="87">
        <v>686.12705669000002</v>
      </c>
    </row>
    <row r="282" spans="1:12" ht="12.75" customHeight="1" x14ac:dyDescent="0.2">
      <c r="A282" s="86" t="s">
        <v>148</v>
      </c>
      <c r="B282" s="86">
        <v>9</v>
      </c>
      <c r="C282" s="87">
        <v>861.26311648000001</v>
      </c>
      <c r="D282" s="87">
        <v>856.30495267000003</v>
      </c>
      <c r="E282" s="87">
        <v>0</v>
      </c>
      <c r="F282" s="87">
        <v>85.630495269999997</v>
      </c>
      <c r="G282" s="87">
        <v>214.07623817000001</v>
      </c>
      <c r="H282" s="87">
        <v>428.15247634000002</v>
      </c>
      <c r="I282" s="87">
        <v>0</v>
      </c>
      <c r="J282" s="87">
        <v>470.96772397000001</v>
      </c>
      <c r="K282" s="87">
        <v>556.59821924000005</v>
      </c>
      <c r="L282" s="87">
        <v>642.22871450000002</v>
      </c>
    </row>
    <row r="283" spans="1:12" ht="12.75" customHeight="1" x14ac:dyDescent="0.2">
      <c r="A283" s="86" t="s">
        <v>148</v>
      </c>
      <c r="B283" s="86">
        <v>10</v>
      </c>
      <c r="C283" s="87">
        <v>884.13193038999998</v>
      </c>
      <c r="D283" s="87">
        <v>876.28623393999999</v>
      </c>
      <c r="E283" s="87">
        <v>0</v>
      </c>
      <c r="F283" s="87">
        <v>87.628623390000001</v>
      </c>
      <c r="G283" s="87">
        <v>219.07155849</v>
      </c>
      <c r="H283" s="87">
        <v>438.14311696999999</v>
      </c>
      <c r="I283" s="87">
        <v>0</v>
      </c>
      <c r="J283" s="87">
        <v>481.95742867000001</v>
      </c>
      <c r="K283" s="87">
        <v>569.58605206000004</v>
      </c>
      <c r="L283" s="87">
        <v>657.21467545999997</v>
      </c>
    </row>
    <row r="284" spans="1:12" ht="12.75" customHeight="1" x14ac:dyDescent="0.2">
      <c r="A284" s="86" t="s">
        <v>148</v>
      </c>
      <c r="B284" s="86">
        <v>11</v>
      </c>
      <c r="C284" s="87">
        <v>922.85948981000001</v>
      </c>
      <c r="D284" s="87">
        <v>914.92422468999996</v>
      </c>
      <c r="E284" s="87">
        <v>0</v>
      </c>
      <c r="F284" s="87">
        <v>91.492422469999994</v>
      </c>
      <c r="G284" s="87">
        <v>228.73105616999999</v>
      </c>
      <c r="H284" s="87">
        <v>457.46211234999998</v>
      </c>
      <c r="I284" s="87">
        <v>0</v>
      </c>
      <c r="J284" s="87">
        <v>503.20832358000001</v>
      </c>
      <c r="K284" s="87">
        <v>594.70074605000002</v>
      </c>
      <c r="L284" s="87">
        <v>686.19316851999997</v>
      </c>
    </row>
    <row r="285" spans="1:12" ht="12.75" customHeight="1" x14ac:dyDescent="0.2">
      <c r="A285" s="86" t="s">
        <v>148</v>
      </c>
      <c r="B285" s="86">
        <v>12</v>
      </c>
      <c r="C285" s="87">
        <v>917.63918939999996</v>
      </c>
      <c r="D285" s="87">
        <v>909.42945331999999</v>
      </c>
      <c r="E285" s="87">
        <v>0</v>
      </c>
      <c r="F285" s="87">
        <v>90.942945330000001</v>
      </c>
      <c r="G285" s="87">
        <v>227.35736333</v>
      </c>
      <c r="H285" s="87">
        <v>454.71472666</v>
      </c>
      <c r="I285" s="87">
        <v>0</v>
      </c>
      <c r="J285" s="87">
        <v>500.18619933000002</v>
      </c>
      <c r="K285" s="87">
        <v>591.12914465999995</v>
      </c>
      <c r="L285" s="87">
        <v>682.07208998999999</v>
      </c>
    </row>
    <row r="286" spans="1:12" ht="12.75" customHeight="1" x14ac:dyDescent="0.2">
      <c r="A286" s="86" t="s">
        <v>148</v>
      </c>
      <c r="B286" s="86">
        <v>13</v>
      </c>
      <c r="C286" s="87">
        <v>900.76047877999997</v>
      </c>
      <c r="D286" s="87">
        <v>894.44972480000001</v>
      </c>
      <c r="E286" s="87">
        <v>0</v>
      </c>
      <c r="F286" s="87">
        <v>89.444972480000004</v>
      </c>
      <c r="G286" s="87">
        <v>223.6124312</v>
      </c>
      <c r="H286" s="87">
        <v>447.22486240000001</v>
      </c>
      <c r="I286" s="87">
        <v>0</v>
      </c>
      <c r="J286" s="87">
        <v>491.94734863999997</v>
      </c>
      <c r="K286" s="87">
        <v>581.39232112000002</v>
      </c>
      <c r="L286" s="87">
        <v>670.83729359999995</v>
      </c>
    </row>
    <row r="287" spans="1:12" ht="12.75" customHeight="1" x14ac:dyDescent="0.2">
      <c r="A287" s="86" t="s">
        <v>148</v>
      </c>
      <c r="B287" s="86">
        <v>14</v>
      </c>
      <c r="C287" s="87">
        <v>894.99901783999996</v>
      </c>
      <c r="D287" s="87">
        <v>889.37680677000003</v>
      </c>
      <c r="E287" s="87">
        <v>0</v>
      </c>
      <c r="F287" s="87">
        <v>88.93768068</v>
      </c>
      <c r="G287" s="87">
        <v>222.34420169000001</v>
      </c>
      <c r="H287" s="87">
        <v>444.68840339000002</v>
      </c>
      <c r="I287" s="87">
        <v>0</v>
      </c>
      <c r="J287" s="87">
        <v>489.15724372</v>
      </c>
      <c r="K287" s="87">
        <v>578.09492439999997</v>
      </c>
      <c r="L287" s="87">
        <v>667.03260508000005</v>
      </c>
    </row>
    <row r="288" spans="1:12" ht="12.75" customHeight="1" x14ac:dyDescent="0.2">
      <c r="A288" s="86" t="s">
        <v>148</v>
      </c>
      <c r="B288" s="86">
        <v>15</v>
      </c>
      <c r="C288" s="87">
        <v>888.98431455000002</v>
      </c>
      <c r="D288" s="87">
        <v>883.27681772999995</v>
      </c>
      <c r="E288" s="87">
        <v>0</v>
      </c>
      <c r="F288" s="87">
        <v>88.327681769999998</v>
      </c>
      <c r="G288" s="87">
        <v>220.81920443000001</v>
      </c>
      <c r="H288" s="87">
        <v>441.63840886999998</v>
      </c>
      <c r="I288" s="87">
        <v>0</v>
      </c>
      <c r="J288" s="87">
        <v>485.80224974999999</v>
      </c>
      <c r="K288" s="87">
        <v>574.12993152000001</v>
      </c>
      <c r="L288" s="87">
        <v>662.45761330000005</v>
      </c>
    </row>
    <row r="289" spans="1:12" ht="12.75" customHeight="1" x14ac:dyDescent="0.2">
      <c r="A289" s="86" t="s">
        <v>148</v>
      </c>
      <c r="B289" s="86">
        <v>16</v>
      </c>
      <c r="C289" s="87">
        <v>883.07526722</v>
      </c>
      <c r="D289" s="87">
        <v>877.20616958999994</v>
      </c>
      <c r="E289" s="87">
        <v>0</v>
      </c>
      <c r="F289" s="87">
        <v>87.720616960000001</v>
      </c>
      <c r="G289" s="87">
        <v>219.30154239999999</v>
      </c>
      <c r="H289" s="87">
        <v>438.60308479999998</v>
      </c>
      <c r="I289" s="87">
        <v>0</v>
      </c>
      <c r="J289" s="87">
        <v>482.46339326999998</v>
      </c>
      <c r="K289" s="87">
        <v>570.18401023000001</v>
      </c>
      <c r="L289" s="87">
        <v>657.90462719000004</v>
      </c>
    </row>
    <row r="290" spans="1:12" ht="12.75" customHeight="1" x14ac:dyDescent="0.2">
      <c r="A290" s="86" t="s">
        <v>148</v>
      </c>
      <c r="B290" s="86">
        <v>17</v>
      </c>
      <c r="C290" s="87">
        <v>883.89487923000002</v>
      </c>
      <c r="D290" s="87">
        <v>878.23110500999996</v>
      </c>
      <c r="E290" s="87">
        <v>0</v>
      </c>
      <c r="F290" s="87">
        <v>87.823110499999999</v>
      </c>
      <c r="G290" s="87">
        <v>219.55777624999999</v>
      </c>
      <c r="H290" s="87">
        <v>439.11555250999999</v>
      </c>
      <c r="I290" s="87">
        <v>0</v>
      </c>
      <c r="J290" s="87">
        <v>483.02710775999998</v>
      </c>
      <c r="K290" s="87">
        <v>570.85021826000002</v>
      </c>
      <c r="L290" s="87">
        <v>658.67332876</v>
      </c>
    </row>
    <row r="291" spans="1:12" ht="12.75" customHeight="1" x14ac:dyDescent="0.2">
      <c r="A291" s="86" t="s">
        <v>148</v>
      </c>
      <c r="B291" s="86">
        <v>18</v>
      </c>
      <c r="C291" s="87">
        <v>867.10931890999996</v>
      </c>
      <c r="D291" s="87">
        <v>861.81524757</v>
      </c>
      <c r="E291" s="87">
        <v>0</v>
      </c>
      <c r="F291" s="87">
        <v>86.181524760000002</v>
      </c>
      <c r="G291" s="87">
        <v>215.45381189</v>
      </c>
      <c r="H291" s="87">
        <v>430.90762379</v>
      </c>
      <c r="I291" s="87">
        <v>0</v>
      </c>
      <c r="J291" s="87">
        <v>473.99838616</v>
      </c>
      <c r="K291" s="87">
        <v>560.17991092</v>
      </c>
      <c r="L291" s="87">
        <v>646.36143568</v>
      </c>
    </row>
    <row r="292" spans="1:12" ht="12.75" customHeight="1" x14ac:dyDescent="0.2">
      <c r="A292" s="86" t="s">
        <v>148</v>
      </c>
      <c r="B292" s="86">
        <v>19</v>
      </c>
      <c r="C292" s="87">
        <v>798.58817524000006</v>
      </c>
      <c r="D292" s="87">
        <v>793.94297709</v>
      </c>
      <c r="E292" s="87">
        <v>0</v>
      </c>
      <c r="F292" s="87">
        <v>79.394297710000004</v>
      </c>
      <c r="G292" s="87">
        <v>198.48574427</v>
      </c>
      <c r="H292" s="87">
        <v>396.97148855</v>
      </c>
      <c r="I292" s="87">
        <v>0</v>
      </c>
      <c r="J292" s="87">
        <v>436.66863740000002</v>
      </c>
      <c r="K292" s="87">
        <v>516.06293511000001</v>
      </c>
      <c r="L292" s="87">
        <v>595.45723281999994</v>
      </c>
    </row>
    <row r="293" spans="1:12" ht="12.75" customHeight="1" x14ac:dyDescent="0.2">
      <c r="A293" s="86" t="s">
        <v>148</v>
      </c>
      <c r="B293" s="86">
        <v>20</v>
      </c>
      <c r="C293" s="87">
        <v>797.56121558999996</v>
      </c>
      <c r="D293" s="87">
        <v>792.98772647999999</v>
      </c>
      <c r="E293" s="87">
        <v>0</v>
      </c>
      <c r="F293" s="87">
        <v>79.298772650000004</v>
      </c>
      <c r="G293" s="87">
        <v>198.24693162</v>
      </c>
      <c r="H293" s="87">
        <v>396.49386324</v>
      </c>
      <c r="I293" s="87">
        <v>0</v>
      </c>
      <c r="J293" s="87">
        <v>436.14324956000002</v>
      </c>
      <c r="K293" s="87">
        <v>515.44202221</v>
      </c>
      <c r="L293" s="87">
        <v>594.74079486000005</v>
      </c>
    </row>
    <row r="294" spans="1:12" ht="12.75" customHeight="1" x14ac:dyDescent="0.2">
      <c r="A294" s="86" t="s">
        <v>148</v>
      </c>
      <c r="B294" s="86">
        <v>21</v>
      </c>
      <c r="C294" s="87">
        <v>798.77817631999994</v>
      </c>
      <c r="D294" s="87">
        <v>794.54534708999995</v>
      </c>
      <c r="E294" s="87">
        <v>0</v>
      </c>
      <c r="F294" s="87">
        <v>79.454534710000004</v>
      </c>
      <c r="G294" s="87">
        <v>198.63633677000001</v>
      </c>
      <c r="H294" s="87">
        <v>397.27267354999998</v>
      </c>
      <c r="I294" s="87">
        <v>0</v>
      </c>
      <c r="J294" s="87">
        <v>436.99994090000001</v>
      </c>
      <c r="K294" s="87">
        <v>516.45447561000003</v>
      </c>
      <c r="L294" s="87">
        <v>595.90901031999999</v>
      </c>
    </row>
    <row r="295" spans="1:12" ht="12.75" customHeight="1" x14ac:dyDescent="0.2">
      <c r="A295" s="86" t="s">
        <v>148</v>
      </c>
      <c r="B295" s="86">
        <v>22</v>
      </c>
      <c r="C295" s="87">
        <v>814.19051582999998</v>
      </c>
      <c r="D295" s="87">
        <v>809.80039882999995</v>
      </c>
      <c r="E295" s="87">
        <v>0</v>
      </c>
      <c r="F295" s="87">
        <v>80.980039880000007</v>
      </c>
      <c r="G295" s="87">
        <v>202.45009970999999</v>
      </c>
      <c r="H295" s="87">
        <v>404.90019941999998</v>
      </c>
      <c r="I295" s="87">
        <v>0</v>
      </c>
      <c r="J295" s="87">
        <v>445.39021936</v>
      </c>
      <c r="K295" s="87">
        <v>526.37025924</v>
      </c>
      <c r="L295" s="87">
        <v>607.35029912000005</v>
      </c>
    </row>
    <row r="296" spans="1:12" ht="12.75" customHeight="1" x14ac:dyDescent="0.2">
      <c r="A296" s="86" t="s">
        <v>148</v>
      </c>
      <c r="B296" s="86">
        <v>23</v>
      </c>
      <c r="C296" s="87">
        <v>842.41340910999998</v>
      </c>
      <c r="D296" s="87">
        <v>837.54202396000005</v>
      </c>
      <c r="E296" s="87">
        <v>0</v>
      </c>
      <c r="F296" s="87">
        <v>83.754202399999997</v>
      </c>
      <c r="G296" s="87">
        <v>209.38550599000001</v>
      </c>
      <c r="H296" s="87">
        <v>418.77101198000003</v>
      </c>
      <c r="I296" s="87">
        <v>0</v>
      </c>
      <c r="J296" s="87">
        <v>460.64811318</v>
      </c>
      <c r="K296" s="87">
        <v>544.40231557000004</v>
      </c>
      <c r="L296" s="87">
        <v>628.15651796999998</v>
      </c>
    </row>
    <row r="297" spans="1:12" ht="12.75" customHeight="1" x14ac:dyDescent="0.2">
      <c r="A297" s="86" t="s">
        <v>148</v>
      </c>
      <c r="B297" s="86">
        <v>24</v>
      </c>
      <c r="C297" s="87">
        <v>867.21922501999995</v>
      </c>
      <c r="D297" s="87">
        <v>862.19869649999998</v>
      </c>
      <c r="E297" s="87">
        <v>0</v>
      </c>
      <c r="F297" s="87">
        <v>86.219869650000007</v>
      </c>
      <c r="G297" s="87">
        <v>215.54967413</v>
      </c>
      <c r="H297" s="87">
        <v>431.09934824999999</v>
      </c>
      <c r="I297" s="87">
        <v>0</v>
      </c>
      <c r="J297" s="87">
        <v>474.20928307999998</v>
      </c>
      <c r="K297" s="87">
        <v>560.42915273000006</v>
      </c>
      <c r="L297" s="87">
        <v>646.64902238000002</v>
      </c>
    </row>
    <row r="298" spans="1:12" ht="12.75" customHeight="1" x14ac:dyDescent="0.2">
      <c r="A298" s="86" t="s">
        <v>149</v>
      </c>
      <c r="B298" s="86">
        <v>1</v>
      </c>
      <c r="C298" s="87">
        <v>899.36966060999998</v>
      </c>
      <c r="D298" s="87">
        <v>894.32274700999994</v>
      </c>
      <c r="E298" s="87">
        <v>0</v>
      </c>
      <c r="F298" s="87">
        <v>89.432274699999994</v>
      </c>
      <c r="G298" s="87">
        <v>223.58068675000001</v>
      </c>
      <c r="H298" s="87">
        <v>447.16137350999998</v>
      </c>
      <c r="I298" s="87">
        <v>0</v>
      </c>
      <c r="J298" s="87">
        <v>491.87751085999997</v>
      </c>
      <c r="K298" s="87">
        <v>581.30978556000002</v>
      </c>
      <c r="L298" s="87">
        <v>670.74206026000002</v>
      </c>
    </row>
    <row r="299" spans="1:12" ht="12.75" customHeight="1" x14ac:dyDescent="0.2">
      <c r="A299" s="86" t="s">
        <v>149</v>
      </c>
      <c r="B299" s="86">
        <v>2</v>
      </c>
      <c r="C299" s="87">
        <v>937.92955648999998</v>
      </c>
      <c r="D299" s="87">
        <v>933.29882684999995</v>
      </c>
      <c r="E299" s="87">
        <v>0</v>
      </c>
      <c r="F299" s="87">
        <v>93.329882690000005</v>
      </c>
      <c r="G299" s="87">
        <v>233.32470670999999</v>
      </c>
      <c r="H299" s="87">
        <v>466.64941342999998</v>
      </c>
      <c r="I299" s="87">
        <v>0</v>
      </c>
      <c r="J299" s="87">
        <v>513.31435477000002</v>
      </c>
      <c r="K299" s="87">
        <v>606.64423744999999</v>
      </c>
      <c r="L299" s="87">
        <v>699.97412013999997</v>
      </c>
    </row>
    <row r="300" spans="1:12" ht="12.75" customHeight="1" x14ac:dyDescent="0.2">
      <c r="A300" s="86" t="s">
        <v>149</v>
      </c>
      <c r="B300" s="86">
        <v>3</v>
      </c>
      <c r="C300" s="87">
        <v>950.26116731000002</v>
      </c>
      <c r="D300" s="87">
        <v>945.72577149999995</v>
      </c>
      <c r="E300" s="87">
        <v>0</v>
      </c>
      <c r="F300" s="87">
        <v>94.572577150000001</v>
      </c>
      <c r="G300" s="87">
        <v>236.43144287999999</v>
      </c>
      <c r="H300" s="87">
        <v>472.86288574999998</v>
      </c>
      <c r="I300" s="87">
        <v>0</v>
      </c>
      <c r="J300" s="87">
        <v>520.14917433000005</v>
      </c>
      <c r="K300" s="87">
        <v>614.72175147999997</v>
      </c>
      <c r="L300" s="87">
        <v>709.29432863</v>
      </c>
    </row>
    <row r="301" spans="1:12" ht="12.75" customHeight="1" x14ac:dyDescent="0.2">
      <c r="A301" s="86" t="s">
        <v>149</v>
      </c>
      <c r="B301" s="86">
        <v>4</v>
      </c>
      <c r="C301" s="87">
        <v>952.95725756000002</v>
      </c>
      <c r="D301" s="87">
        <v>948.37581355999998</v>
      </c>
      <c r="E301" s="87">
        <v>0</v>
      </c>
      <c r="F301" s="87">
        <v>94.837581360000001</v>
      </c>
      <c r="G301" s="87">
        <v>237.09395339</v>
      </c>
      <c r="H301" s="87">
        <v>474.18790677999999</v>
      </c>
      <c r="I301" s="87">
        <v>0</v>
      </c>
      <c r="J301" s="87">
        <v>521.60669745999996</v>
      </c>
      <c r="K301" s="87">
        <v>616.44427881000001</v>
      </c>
      <c r="L301" s="87">
        <v>711.28186016999996</v>
      </c>
    </row>
    <row r="302" spans="1:12" ht="12.75" customHeight="1" x14ac:dyDescent="0.2">
      <c r="A302" s="86" t="s">
        <v>149</v>
      </c>
      <c r="B302" s="86">
        <v>5</v>
      </c>
      <c r="C302" s="87">
        <v>950.69346943000005</v>
      </c>
      <c r="D302" s="87">
        <v>945.98179123</v>
      </c>
      <c r="E302" s="87">
        <v>0</v>
      </c>
      <c r="F302" s="87">
        <v>94.598179119999998</v>
      </c>
      <c r="G302" s="87">
        <v>236.49544781</v>
      </c>
      <c r="H302" s="87">
        <v>472.99089562</v>
      </c>
      <c r="I302" s="87">
        <v>0</v>
      </c>
      <c r="J302" s="87">
        <v>520.28998518000003</v>
      </c>
      <c r="K302" s="87">
        <v>614.88816429999997</v>
      </c>
      <c r="L302" s="87">
        <v>709.48634342000003</v>
      </c>
    </row>
    <row r="303" spans="1:12" ht="12.75" customHeight="1" x14ac:dyDescent="0.2">
      <c r="A303" s="86" t="s">
        <v>149</v>
      </c>
      <c r="B303" s="86">
        <v>6</v>
      </c>
      <c r="C303" s="87">
        <v>953.38594354999998</v>
      </c>
      <c r="D303" s="87">
        <v>948.58624021000003</v>
      </c>
      <c r="E303" s="87">
        <v>0</v>
      </c>
      <c r="F303" s="87">
        <v>94.858624019999993</v>
      </c>
      <c r="G303" s="87">
        <v>237.14656005000001</v>
      </c>
      <c r="H303" s="87">
        <v>474.29312011000002</v>
      </c>
      <c r="I303" s="87">
        <v>0</v>
      </c>
      <c r="J303" s="87">
        <v>521.72243212000001</v>
      </c>
      <c r="K303" s="87">
        <v>616.58105613999999</v>
      </c>
      <c r="L303" s="87">
        <v>711.43968015999997</v>
      </c>
    </row>
    <row r="304" spans="1:12" ht="12.75" customHeight="1" x14ac:dyDescent="0.2">
      <c r="A304" s="86" t="s">
        <v>149</v>
      </c>
      <c r="B304" s="86">
        <v>7</v>
      </c>
      <c r="C304" s="87">
        <v>954.31578576000004</v>
      </c>
      <c r="D304" s="87">
        <v>949.58445543000005</v>
      </c>
      <c r="E304" s="87">
        <v>0</v>
      </c>
      <c r="F304" s="87">
        <v>94.95844554</v>
      </c>
      <c r="G304" s="87">
        <v>237.39611386000001</v>
      </c>
      <c r="H304" s="87">
        <v>474.79222772000003</v>
      </c>
      <c r="I304" s="87">
        <v>0</v>
      </c>
      <c r="J304" s="87">
        <v>522.27145049000001</v>
      </c>
      <c r="K304" s="87">
        <v>617.22989602999996</v>
      </c>
      <c r="L304" s="87">
        <v>712.18834157000003</v>
      </c>
    </row>
    <row r="305" spans="1:12" ht="12.75" customHeight="1" x14ac:dyDescent="0.2">
      <c r="A305" s="86" t="s">
        <v>149</v>
      </c>
      <c r="B305" s="86">
        <v>8</v>
      </c>
      <c r="C305" s="87">
        <v>913.10594139</v>
      </c>
      <c r="D305" s="87">
        <v>908.58945018999998</v>
      </c>
      <c r="E305" s="87">
        <v>0</v>
      </c>
      <c r="F305" s="87">
        <v>90.858945019999993</v>
      </c>
      <c r="G305" s="87">
        <v>227.14736255</v>
      </c>
      <c r="H305" s="87">
        <v>454.29472509999999</v>
      </c>
      <c r="I305" s="87">
        <v>0</v>
      </c>
      <c r="J305" s="87">
        <v>499.72419760000002</v>
      </c>
      <c r="K305" s="87">
        <v>590.58314261999999</v>
      </c>
      <c r="L305" s="87">
        <v>681.44208763999995</v>
      </c>
    </row>
    <row r="306" spans="1:12" ht="12.75" customHeight="1" x14ac:dyDescent="0.2">
      <c r="A306" s="86" t="s">
        <v>149</v>
      </c>
      <c r="B306" s="86">
        <v>9</v>
      </c>
      <c r="C306" s="87">
        <v>845.66526013999999</v>
      </c>
      <c r="D306" s="87">
        <v>841.56332151000004</v>
      </c>
      <c r="E306" s="87">
        <v>0</v>
      </c>
      <c r="F306" s="87">
        <v>84.156332149999997</v>
      </c>
      <c r="G306" s="87">
        <v>210.39083038000001</v>
      </c>
      <c r="H306" s="87">
        <v>420.78166076000002</v>
      </c>
      <c r="I306" s="87">
        <v>0</v>
      </c>
      <c r="J306" s="87">
        <v>462.85982682999997</v>
      </c>
      <c r="K306" s="87">
        <v>547.01615898</v>
      </c>
      <c r="L306" s="87">
        <v>631.17249113000003</v>
      </c>
    </row>
    <row r="307" spans="1:12" ht="12.75" customHeight="1" x14ac:dyDescent="0.2">
      <c r="A307" s="86" t="s">
        <v>149</v>
      </c>
      <c r="B307" s="86">
        <v>10</v>
      </c>
      <c r="C307" s="87">
        <v>831.47907948</v>
      </c>
      <c r="D307" s="87">
        <v>827.96700245</v>
      </c>
      <c r="E307" s="87">
        <v>0</v>
      </c>
      <c r="F307" s="87">
        <v>82.796700250000001</v>
      </c>
      <c r="G307" s="87">
        <v>206.99175061</v>
      </c>
      <c r="H307" s="87">
        <v>413.98350123</v>
      </c>
      <c r="I307" s="87">
        <v>0</v>
      </c>
      <c r="J307" s="87">
        <v>455.38185134999998</v>
      </c>
      <c r="K307" s="87">
        <v>538.17855158999998</v>
      </c>
      <c r="L307" s="87">
        <v>620.97525184000006</v>
      </c>
    </row>
    <row r="308" spans="1:12" ht="12.75" customHeight="1" x14ac:dyDescent="0.2">
      <c r="A308" s="86" t="s">
        <v>149</v>
      </c>
      <c r="B308" s="86">
        <v>11</v>
      </c>
      <c r="C308" s="87">
        <v>835.47684163999998</v>
      </c>
      <c r="D308" s="87">
        <v>831.80597555999998</v>
      </c>
      <c r="E308" s="87">
        <v>0</v>
      </c>
      <c r="F308" s="87">
        <v>83.180597559999995</v>
      </c>
      <c r="G308" s="87">
        <v>207.95149388999999</v>
      </c>
      <c r="H308" s="87">
        <v>415.90298777999999</v>
      </c>
      <c r="I308" s="87">
        <v>0</v>
      </c>
      <c r="J308" s="87">
        <v>457.49328656</v>
      </c>
      <c r="K308" s="87">
        <v>540.67388411000002</v>
      </c>
      <c r="L308" s="87">
        <v>623.85448167000004</v>
      </c>
    </row>
    <row r="309" spans="1:12" ht="12.75" customHeight="1" x14ac:dyDescent="0.2">
      <c r="A309" s="86" t="s">
        <v>149</v>
      </c>
      <c r="B309" s="86">
        <v>12</v>
      </c>
      <c r="C309" s="87">
        <v>841.08534278000002</v>
      </c>
      <c r="D309" s="87">
        <v>837.39747548000003</v>
      </c>
      <c r="E309" s="87">
        <v>0</v>
      </c>
      <c r="F309" s="87">
        <v>83.739747550000004</v>
      </c>
      <c r="G309" s="87">
        <v>209.34936887000001</v>
      </c>
      <c r="H309" s="87">
        <v>418.69873774000001</v>
      </c>
      <c r="I309" s="87">
        <v>0</v>
      </c>
      <c r="J309" s="87">
        <v>460.56861150999998</v>
      </c>
      <c r="K309" s="87">
        <v>544.30835906000004</v>
      </c>
      <c r="L309" s="87">
        <v>628.04810660999999</v>
      </c>
    </row>
    <row r="310" spans="1:12" ht="12.75" customHeight="1" x14ac:dyDescent="0.2">
      <c r="A310" s="86" t="s">
        <v>149</v>
      </c>
      <c r="B310" s="86">
        <v>13</v>
      </c>
      <c r="C310" s="87">
        <v>831.37961008000002</v>
      </c>
      <c r="D310" s="87">
        <v>827.76877378999995</v>
      </c>
      <c r="E310" s="87">
        <v>0</v>
      </c>
      <c r="F310" s="87">
        <v>82.776877380000002</v>
      </c>
      <c r="G310" s="87">
        <v>206.94219344999999</v>
      </c>
      <c r="H310" s="87">
        <v>413.88438689999998</v>
      </c>
      <c r="I310" s="87">
        <v>0</v>
      </c>
      <c r="J310" s="87">
        <v>455.27282558000002</v>
      </c>
      <c r="K310" s="87">
        <v>538.04970295999999</v>
      </c>
      <c r="L310" s="87">
        <v>620.82658033999996</v>
      </c>
    </row>
    <row r="311" spans="1:12" ht="12.75" customHeight="1" x14ac:dyDescent="0.2">
      <c r="A311" s="86" t="s">
        <v>149</v>
      </c>
      <c r="B311" s="86">
        <v>14</v>
      </c>
      <c r="C311" s="87">
        <v>836.30314380000004</v>
      </c>
      <c r="D311" s="87">
        <v>832.70046354999999</v>
      </c>
      <c r="E311" s="87">
        <v>0</v>
      </c>
      <c r="F311" s="87">
        <v>83.270046359999995</v>
      </c>
      <c r="G311" s="87">
        <v>208.17511589</v>
      </c>
      <c r="H311" s="87">
        <v>416.35023178</v>
      </c>
      <c r="I311" s="87">
        <v>0</v>
      </c>
      <c r="J311" s="87">
        <v>457.98525495000001</v>
      </c>
      <c r="K311" s="87">
        <v>541.25530131000005</v>
      </c>
      <c r="L311" s="87">
        <v>624.52534765999997</v>
      </c>
    </row>
    <row r="312" spans="1:12" ht="12.75" customHeight="1" x14ac:dyDescent="0.2">
      <c r="A312" s="86" t="s">
        <v>149</v>
      </c>
      <c r="B312" s="86">
        <v>15</v>
      </c>
      <c r="C312" s="87">
        <v>841.63599646</v>
      </c>
      <c r="D312" s="87">
        <v>837.98649565000005</v>
      </c>
      <c r="E312" s="87">
        <v>0</v>
      </c>
      <c r="F312" s="87">
        <v>83.798649569999995</v>
      </c>
      <c r="G312" s="87">
        <v>209.49662391000001</v>
      </c>
      <c r="H312" s="87">
        <v>418.99324782999997</v>
      </c>
      <c r="I312" s="87">
        <v>0</v>
      </c>
      <c r="J312" s="87">
        <v>460.89257261</v>
      </c>
      <c r="K312" s="87">
        <v>544.69122216999995</v>
      </c>
      <c r="L312" s="87">
        <v>628.48987174000001</v>
      </c>
    </row>
    <row r="313" spans="1:12" ht="12.75" customHeight="1" x14ac:dyDescent="0.2">
      <c r="A313" s="86" t="s">
        <v>149</v>
      </c>
      <c r="B313" s="86">
        <v>16</v>
      </c>
      <c r="C313" s="87">
        <v>838.57944275</v>
      </c>
      <c r="D313" s="87">
        <v>834.95585013000004</v>
      </c>
      <c r="E313" s="87">
        <v>0</v>
      </c>
      <c r="F313" s="87">
        <v>83.495585009999999</v>
      </c>
      <c r="G313" s="87">
        <v>208.73896253000001</v>
      </c>
      <c r="H313" s="87">
        <v>417.47792507000003</v>
      </c>
      <c r="I313" s="87">
        <v>0</v>
      </c>
      <c r="J313" s="87">
        <v>459.22571756999997</v>
      </c>
      <c r="K313" s="87">
        <v>542.72130258000004</v>
      </c>
      <c r="L313" s="87">
        <v>626.21688759999995</v>
      </c>
    </row>
    <row r="314" spans="1:12" ht="12.75" customHeight="1" x14ac:dyDescent="0.2">
      <c r="A314" s="86" t="s">
        <v>149</v>
      </c>
      <c r="B314" s="86">
        <v>17</v>
      </c>
      <c r="C314" s="87">
        <v>842.09564264000005</v>
      </c>
      <c r="D314" s="87">
        <v>837.71050839999998</v>
      </c>
      <c r="E314" s="87">
        <v>0</v>
      </c>
      <c r="F314" s="87">
        <v>83.771050840000001</v>
      </c>
      <c r="G314" s="87">
        <v>209.4276271</v>
      </c>
      <c r="H314" s="87">
        <v>418.85525419999999</v>
      </c>
      <c r="I314" s="87">
        <v>0</v>
      </c>
      <c r="J314" s="87">
        <v>460.74077962000001</v>
      </c>
      <c r="K314" s="87">
        <v>544.51183046000006</v>
      </c>
      <c r="L314" s="87">
        <v>628.28288129999999</v>
      </c>
    </row>
    <row r="315" spans="1:12" ht="12.75" customHeight="1" x14ac:dyDescent="0.2">
      <c r="A315" s="86" t="s">
        <v>149</v>
      </c>
      <c r="B315" s="86">
        <v>18</v>
      </c>
      <c r="C315" s="87">
        <v>857.40894730000002</v>
      </c>
      <c r="D315" s="87">
        <v>853.07013952</v>
      </c>
      <c r="E315" s="87">
        <v>0</v>
      </c>
      <c r="F315" s="87">
        <v>85.307013949999998</v>
      </c>
      <c r="G315" s="87">
        <v>213.26753488</v>
      </c>
      <c r="H315" s="87">
        <v>426.53506976</v>
      </c>
      <c r="I315" s="87">
        <v>0</v>
      </c>
      <c r="J315" s="87">
        <v>469.18857673999997</v>
      </c>
      <c r="K315" s="87">
        <v>554.49559068999997</v>
      </c>
      <c r="L315" s="87">
        <v>639.80260464000003</v>
      </c>
    </row>
    <row r="316" spans="1:12" ht="12.75" customHeight="1" x14ac:dyDescent="0.2">
      <c r="A316" s="86" t="s">
        <v>149</v>
      </c>
      <c r="B316" s="86">
        <v>19</v>
      </c>
      <c r="C316" s="87">
        <v>854.77354251999998</v>
      </c>
      <c r="D316" s="87">
        <v>850.49651718999996</v>
      </c>
      <c r="E316" s="87">
        <v>0</v>
      </c>
      <c r="F316" s="87">
        <v>85.04965172</v>
      </c>
      <c r="G316" s="87">
        <v>212.62412929999999</v>
      </c>
      <c r="H316" s="87">
        <v>425.24825859999999</v>
      </c>
      <c r="I316" s="87">
        <v>0</v>
      </c>
      <c r="J316" s="87">
        <v>467.77308445</v>
      </c>
      <c r="K316" s="87">
        <v>552.82273616999998</v>
      </c>
      <c r="L316" s="87">
        <v>637.87238789000003</v>
      </c>
    </row>
    <row r="317" spans="1:12" ht="12.75" customHeight="1" x14ac:dyDescent="0.2">
      <c r="A317" s="86" t="s">
        <v>149</v>
      </c>
      <c r="B317" s="86">
        <v>20</v>
      </c>
      <c r="C317" s="87">
        <v>858.02136739000002</v>
      </c>
      <c r="D317" s="87">
        <v>853.56206197999995</v>
      </c>
      <c r="E317" s="87">
        <v>0</v>
      </c>
      <c r="F317" s="87">
        <v>85.356206200000003</v>
      </c>
      <c r="G317" s="87">
        <v>213.39051549999999</v>
      </c>
      <c r="H317" s="87">
        <v>426.78103098999998</v>
      </c>
      <c r="I317" s="87">
        <v>0</v>
      </c>
      <c r="J317" s="87">
        <v>469.45913409000002</v>
      </c>
      <c r="K317" s="87">
        <v>554.81534028999999</v>
      </c>
      <c r="L317" s="87">
        <v>640.17154648999997</v>
      </c>
    </row>
    <row r="318" spans="1:12" ht="12.75" customHeight="1" x14ac:dyDescent="0.2">
      <c r="A318" s="86" t="s">
        <v>149</v>
      </c>
      <c r="B318" s="86">
        <v>21</v>
      </c>
      <c r="C318" s="87">
        <v>862.78136837</v>
      </c>
      <c r="D318" s="87">
        <v>858.45287237000002</v>
      </c>
      <c r="E318" s="87">
        <v>0</v>
      </c>
      <c r="F318" s="87">
        <v>85.845287240000005</v>
      </c>
      <c r="G318" s="87">
        <v>214.61321809</v>
      </c>
      <c r="H318" s="87">
        <v>429.22643619000002</v>
      </c>
      <c r="I318" s="87">
        <v>0</v>
      </c>
      <c r="J318" s="87">
        <v>472.14907979999998</v>
      </c>
      <c r="K318" s="87">
        <v>557.99436704000004</v>
      </c>
      <c r="L318" s="87">
        <v>643.83965427999999</v>
      </c>
    </row>
    <row r="319" spans="1:12" ht="12.75" customHeight="1" x14ac:dyDescent="0.2">
      <c r="A319" s="86" t="s">
        <v>149</v>
      </c>
      <c r="B319" s="86">
        <v>22</v>
      </c>
      <c r="C319" s="87">
        <v>869.67174502</v>
      </c>
      <c r="D319" s="87">
        <v>865.10549736999997</v>
      </c>
      <c r="E319" s="87">
        <v>0</v>
      </c>
      <c r="F319" s="87">
        <v>86.510549740000002</v>
      </c>
      <c r="G319" s="87">
        <v>216.27637433999999</v>
      </c>
      <c r="H319" s="87">
        <v>432.55274868999999</v>
      </c>
      <c r="I319" s="87">
        <v>0</v>
      </c>
      <c r="J319" s="87">
        <v>475.80802354999997</v>
      </c>
      <c r="K319" s="87">
        <v>562.31857329000002</v>
      </c>
      <c r="L319" s="87">
        <v>648.82912303000001</v>
      </c>
    </row>
    <row r="320" spans="1:12" ht="12.75" customHeight="1" x14ac:dyDescent="0.2">
      <c r="A320" s="86" t="s">
        <v>149</v>
      </c>
      <c r="B320" s="86">
        <v>23</v>
      </c>
      <c r="C320" s="87">
        <v>800.28616688</v>
      </c>
      <c r="D320" s="87">
        <v>795.92772276000005</v>
      </c>
      <c r="E320" s="87">
        <v>0</v>
      </c>
      <c r="F320" s="87">
        <v>79.592772280000005</v>
      </c>
      <c r="G320" s="87">
        <v>198.98193069000001</v>
      </c>
      <c r="H320" s="87">
        <v>397.96386138000003</v>
      </c>
      <c r="I320" s="87">
        <v>0</v>
      </c>
      <c r="J320" s="87">
        <v>437.76024752000001</v>
      </c>
      <c r="K320" s="87">
        <v>517.35301978999996</v>
      </c>
      <c r="L320" s="87">
        <v>596.94579207000004</v>
      </c>
    </row>
    <row r="321" spans="1:12" ht="12.75" customHeight="1" x14ac:dyDescent="0.2">
      <c r="A321" s="86" t="s">
        <v>149</v>
      </c>
      <c r="B321" s="86">
        <v>24</v>
      </c>
      <c r="C321" s="87">
        <v>867.32349109999996</v>
      </c>
      <c r="D321" s="87">
        <v>862.94365539</v>
      </c>
      <c r="E321" s="87">
        <v>0</v>
      </c>
      <c r="F321" s="87">
        <v>86.294365540000001</v>
      </c>
      <c r="G321" s="87">
        <v>215.73591385</v>
      </c>
      <c r="H321" s="87">
        <v>431.47182770000001</v>
      </c>
      <c r="I321" s="87">
        <v>0</v>
      </c>
      <c r="J321" s="87">
        <v>474.61901046000003</v>
      </c>
      <c r="K321" s="87">
        <v>560.91337599999997</v>
      </c>
      <c r="L321" s="87">
        <v>647.20774154000003</v>
      </c>
    </row>
    <row r="322" spans="1:12" ht="12.75" customHeight="1" x14ac:dyDescent="0.2">
      <c r="A322" s="86" t="s">
        <v>150</v>
      </c>
      <c r="B322" s="86">
        <v>1</v>
      </c>
      <c r="C322" s="87">
        <v>967.08312307999995</v>
      </c>
      <c r="D322" s="87">
        <v>962.52643498999998</v>
      </c>
      <c r="E322" s="87">
        <v>0</v>
      </c>
      <c r="F322" s="87">
        <v>96.252643500000005</v>
      </c>
      <c r="G322" s="87">
        <v>240.63160875</v>
      </c>
      <c r="H322" s="87">
        <v>481.2632175</v>
      </c>
      <c r="I322" s="87">
        <v>0</v>
      </c>
      <c r="J322" s="87">
        <v>529.38953923999998</v>
      </c>
      <c r="K322" s="87">
        <v>625.64218273999995</v>
      </c>
      <c r="L322" s="87">
        <v>721.89482624000004</v>
      </c>
    </row>
    <row r="323" spans="1:12" ht="12.75" customHeight="1" x14ac:dyDescent="0.2">
      <c r="A323" s="86" t="s">
        <v>150</v>
      </c>
      <c r="B323" s="86">
        <v>2</v>
      </c>
      <c r="C323" s="87">
        <v>1000.24201093</v>
      </c>
      <c r="D323" s="87">
        <v>994.77924859999996</v>
      </c>
      <c r="E323" s="87">
        <v>0</v>
      </c>
      <c r="F323" s="87">
        <v>99.477924860000002</v>
      </c>
      <c r="G323" s="87">
        <v>248.69481214999999</v>
      </c>
      <c r="H323" s="87">
        <v>497.38962429999998</v>
      </c>
      <c r="I323" s="87">
        <v>0</v>
      </c>
      <c r="J323" s="87">
        <v>547.12858673000005</v>
      </c>
      <c r="K323" s="87">
        <v>646.60651158999997</v>
      </c>
      <c r="L323" s="87">
        <v>746.08443645</v>
      </c>
    </row>
    <row r="324" spans="1:12" ht="12.75" customHeight="1" x14ac:dyDescent="0.2">
      <c r="A324" s="86" t="s">
        <v>150</v>
      </c>
      <c r="B324" s="86">
        <v>3</v>
      </c>
      <c r="C324" s="87">
        <v>1024.6817362899999</v>
      </c>
      <c r="D324" s="87">
        <v>1019.35104402</v>
      </c>
      <c r="E324" s="87">
        <v>0</v>
      </c>
      <c r="F324" s="87">
        <v>101.9351044</v>
      </c>
      <c r="G324" s="87">
        <v>254.83776101000001</v>
      </c>
      <c r="H324" s="87">
        <v>509.67552201000001</v>
      </c>
      <c r="I324" s="87">
        <v>0</v>
      </c>
      <c r="J324" s="87">
        <v>560.64307421000001</v>
      </c>
      <c r="K324" s="87">
        <v>662.57817861000001</v>
      </c>
      <c r="L324" s="87">
        <v>764.51328302000002</v>
      </c>
    </row>
    <row r="325" spans="1:12" ht="12.75" customHeight="1" x14ac:dyDescent="0.2">
      <c r="A325" s="86" t="s">
        <v>150</v>
      </c>
      <c r="B325" s="86">
        <v>4</v>
      </c>
      <c r="C325" s="87">
        <v>1037.31773127</v>
      </c>
      <c r="D325" s="87">
        <v>1032.1393062100001</v>
      </c>
      <c r="E325" s="87">
        <v>0</v>
      </c>
      <c r="F325" s="87">
        <v>103.21393062</v>
      </c>
      <c r="G325" s="87">
        <v>258.03482654999999</v>
      </c>
      <c r="H325" s="87">
        <v>516.06965310999999</v>
      </c>
      <c r="I325" s="87">
        <v>0</v>
      </c>
      <c r="J325" s="87">
        <v>567.67661841999995</v>
      </c>
      <c r="K325" s="87">
        <v>670.89054904</v>
      </c>
      <c r="L325" s="87">
        <v>774.10447966000004</v>
      </c>
    </row>
    <row r="326" spans="1:12" ht="12.75" customHeight="1" x14ac:dyDescent="0.2">
      <c r="A326" s="86" t="s">
        <v>150</v>
      </c>
      <c r="B326" s="86">
        <v>5</v>
      </c>
      <c r="C326" s="87">
        <v>1035.6345727200001</v>
      </c>
      <c r="D326" s="87">
        <v>1030.5670128100001</v>
      </c>
      <c r="E326" s="87">
        <v>0</v>
      </c>
      <c r="F326" s="87">
        <v>103.05670128</v>
      </c>
      <c r="G326" s="87">
        <v>257.64175319999998</v>
      </c>
      <c r="H326" s="87">
        <v>515.28350640999997</v>
      </c>
      <c r="I326" s="87">
        <v>0</v>
      </c>
      <c r="J326" s="87">
        <v>566.81185704999996</v>
      </c>
      <c r="K326" s="87">
        <v>669.86855833000004</v>
      </c>
      <c r="L326" s="87">
        <v>772.92525961000001</v>
      </c>
    </row>
    <row r="327" spans="1:12" ht="12.75" customHeight="1" x14ac:dyDescent="0.2">
      <c r="A327" s="86" t="s">
        <v>150</v>
      </c>
      <c r="B327" s="86">
        <v>6</v>
      </c>
      <c r="C327" s="87">
        <v>1019.15156932</v>
      </c>
      <c r="D327" s="87">
        <v>1014.13521555</v>
      </c>
      <c r="E327" s="87">
        <v>0</v>
      </c>
      <c r="F327" s="87">
        <v>101.41352156000001</v>
      </c>
      <c r="G327" s="87">
        <v>253.53380389</v>
      </c>
      <c r="H327" s="87">
        <v>507.06760778</v>
      </c>
      <c r="I327" s="87">
        <v>0</v>
      </c>
      <c r="J327" s="87">
        <v>557.77436854999996</v>
      </c>
      <c r="K327" s="87">
        <v>659.18789011000001</v>
      </c>
      <c r="L327" s="87">
        <v>760.60141166000005</v>
      </c>
    </row>
    <row r="328" spans="1:12" ht="12.75" customHeight="1" x14ac:dyDescent="0.2">
      <c r="A328" s="86" t="s">
        <v>150</v>
      </c>
      <c r="B328" s="86">
        <v>7</v>
      </c>
      <c r="C328" s="87">
        <v>968.21188669000003</v>
      </c>
      <c r="D328" s="87">
        <v>963.44838043000004</v>
      </c>
      <c r="E328" s="87">
        <v>0</v>
      </c>
      <c r="F328" s="87">
        <v>96.344838039999999</v>
      </c>
      <c r="G328" s="87">
        <v>240.86209511000001</v>
      </c>
      <c r="H328" s="87">
        <v>481.72419022000003</v>
      </c>
      <c r="I328" s="87">
        <v>0</v>
      </c>
      <c r="J328" s="87">
        <v>529.89660923999998</v>
      </c>
      <c r="K328" s="87">
        <v>626.24144727999999</v>
      </c>
      <c r="L328" s="87">
        <v>722.58628532</v>
      </c>
    </row>
    <row r="329" spans="1:12" ht="12.75" customHeight="1" x14ac:dyDescent="0.2">
      <c r="A329" s="86" t="s">
        <v>150</v>
      </c>
      <c r="B329" s="86">
        <v>8</v>
      </c>
      <c r="C329" s="87">
        <v>926.92774886999996</v>
      </c>
      <c r="D329" s="87">
        <v>922.01443704999997</v>
      </c>
      <c r="E329" s="87">
        <v>0</v>
      </c>
      <c r="F329" s="87">
        <v>92.201443710000007</v>
      </c>
      <c r="G329" s="87">
        <v>230.50360925999999</v>
      </c>
      <c r="H329" s="87">
        <v>461.00721852999999</v>
      </c>
      <c r="I329" s="87">
        <v>0</v>
      </c>
      <c r="J329" s="87">
        <v>507.10794038</v>
      </c>
      <c r="K329" s="87">
        <v>599.30938407999997</v>
      </c>
      <c r="L329" s="87">
        <v>691.51082779000001</v>
      </c>
    </row>
    <row r="330" spans="1:12" ht="12.75" customHeight="1" x14ac:dyDescent="0.2">
      <c r="A330" s="86" t="s">
        <v>150</v>
      </c>
      <c r="B330" s="86">
        <v>9</v>
      </c>
      <c r="C330" s="87">
        <v>919.47614507000003</v>
      </c>
      <c r="D330" s="87">
        <v>913.91975828</v>
      </c>
      <c r="E330" s="87">
        <v>0</v>
      </c>
      <c r="F330" s="87">
        <v>91.391975830000007</v>
      </c>
      <c r="G330" s="87">
        <v>228.47993957</v>
      </c>
      <c r="H330" s="87">
        <v>456.95987914</v>
      </c>
      <c r="I330" s="87">
        <v>0</v>
      </c>
      <c r="J330" s="87">
        <v>502.65586704999998</v>
      </c>
      <c r="K330" s="87">
        <v>594.04784287999996</v>
      </c>
      <c r="L330" s="87">
        <v>685.43981871000005</v>
      </c>
    </row>
    <row r="331" spans="1:12" ht="12.75" customHeight="1" x14ac:dyDescent="0.2">
      <c r="A331" s="86" t="s">
        <v>150</v>
      </c>
      <c r="B331" s="86">
        <v>10</v>
      </c>
      <c r="C331" s="87">
        <v>890.16953269999999</v>
      </c>
      <c r="D331" s="87">
        <v>883.86520540000004</v>
      </c>
      <c r="E331" s="87">
        <v>0</v>
      </c>
      <c r="F331" s="87">
        <v>88.386520540000006</v>
      </c>
      <c r="G331" s="87">
        <v>220.96630135000001</v>
      </c>
      <c r="H331" s="87">
        <v>441.93260270000002</v>
      </c>
      <c r="I331" s="87">
        <v>0</v>
      </c>
      <c r="J331" s="87">
        <v>486.12586297000001</v>
      </c>
      <c r="K331" s="87">
        <v>574.51238350999995</v>
      </c>
      <c r="L331" s="87">
        <v>662.89890405000006</v>
      </c>
    </row>
    <row r="332" spans="1:12" ht="12.75" customHeight="1" x14ac:dyDescent="0.2">
      <c r="A332" s="86" t="s">
        <v>150</v>
      </c>
      <c r="B332" s="86">
        <v>11</v>
      </c>
      <c r="C332" s="87">
        <v>876.90157275000001</v>
      </c>
      <c r="D332" s="87">
        <v>869.58250514999997</v>
      </c>
      <c r="E332" s="87">
        <v>0</v>
      </c>
      <c r="F332" s="87">
        <v>86.958250520000007</v>
      </c>
      <c r="G332" s="87">
        <v>217.39562629</v>
      </c>
      <c r="H332" s="87">
        <v>434.79125257999999</v>
      </c>
      <c r="I332" s="87">
        <v>0</v>
      </c>
      <c r="J332" s="87">
        <v>478.27037782999997</v>
      </c>
      <c r="K332" s="87">
        <v>565.22862835000001</v>
      </c>
      <c r="L332" s="87">
        <v>652.18687885999998</v>
      </c>
    </row>
    <row r="333" spans="1:12" ht="12.75" customHeight="1" x14ac:dyDescent="0.2">
      <c r="A333" s="86" t="s">
        <v>150</v>
      </c>
      <c r="B333" s="86">
        <v>12</v>
      </c>
      <c r="C333" s="87">
        <v>870.45015698999998</v>
      </c>
      <c r="D333" s="87">
        <v>863.36963908999996</v>
      </c>
      <c r="E333" s="87">
        <v>0</v>
      </c>
      <c r="F333" s="87">
        <v>86.336963909999994</v>
      </c>
      <c r="G333" s="87">
        <v>215.84240976999999</v>
      </c>
      <c r="H333" s="87">
        <v>431.68481954999999</v>
      </c>
      <c r="I333" s="87">
        <v>0</v>
      </c>
      <c r="J333" s="87">
        <v>474.85330149999999</v>
      </c>
      <c r="K333" s="87">
        <v>561.19026541000005</v>
      </c>
      <c r="L333" s="87">
        <v>647.52722931999995</v>
      </c>
    </row>
    <row r="334" spans="1:12" ht="12.75" customHeight="1" x14ac:dyDescent="0.2">
      <c r="A334" s="86" t="s">
        <v>150</v>
      </c>
      <c r="B334" s="86">
        <v>13</v>
      </c>
      <c r="C334" s="87">
        <v>876.49012233999997</v>
      </c>
      <c r="D334" s="87">
        <v>869.61366361</v>
      </c>
      <c r="E334" s="87">
        <v>0</v>
      </c>
      <c r="F334" s="87">
        <v>86.96136636</v>
      </c>
      <c r="G334" s="87">
        <v>217.4034159</v>
      </c>
      <c r="H334" s="87">
        <v>434.80683181000001</v>
      </c>
      <c r="I334" s="87">
        <v>0</v>
      </c>
      <c r="J334" s="87">
        <v>478.28751498999998</v>
      </c>
      <c r="K334" s="87">
        <v>565.24888135000003</v>
      </c>
      <c r="L334" s="87">
        <v>652.21024770999998</v>
      </c>
    </row>
    <row r="335" spans="1:12" ht="12.75" customHeight="1" x14ac:dyDescent="0.2">
      <c r="A335" s="86" t="s">
        <v>150</v>
      </c>
      <c r="B335" s="86">
        <v>14</v>
      </c>
      <c r="C335" s="87">
        <v>880.32159440999999</v>
      </c>
      <c r="D335" s="87">
        <v>874.60241974999997</v>
      </c>
      <c r="E335" s="87">
        <v>0</v>
      </c>
      <c r="F335" s="87">
        <v>87.460241980000006</v>
      </c>
      <c r="G335" s="87">
        <v>218.65060493999999</v>
      </c>
      <c r="H335" s="87">
        <v>437.30120987999999</v>
      </c>
      <c r="I335" s="87">
        <v>0</v>
      </c>
      <c r="J335" s="87">
        <v>481.03133086000003</v>
      </c>
      <c r="K335" s="87">
        <v>568.49157284</v>
      </c>
      <c r="L335" s="87">
        <v>655.95181480999997</v>
      </c>
    </row>
    <row r="336" spans="1:12" ht="12.75" customHeight="1" x14ac:dyDescent="0.2">
      <c r="A336" s="86" t="s">
        <v>150</v>
      </c>
      <c r="B336" s="86">
        <v>15</v>
      </c>
      <c r="C336" s="87">
        <v>881.87188040000001</v>
      </c>
      <c r="D336" s="87">
        <v>876.85890687999995</v>
      </c>
      <c r="E336" s="87">
        <v>0</v>
      </c>
      <c r="F336" s="87">
        <v>87.685890689999994</v>
      </c>
      <c r="G336" s="87">
        <v>219.21472671999999</v>
      </c>
      <c r="H336" s="87">
        <v>438.42945343999997</v>
      </c>
      <c r="I336" s="87">
        <v>0</v>
      </c>
      <c r="J336" s="87">
        <v>482.27239878</v>
      </c>
      <c r="K336" s="87">
        <v>569.95828946999995</v>
      </c>
      <c r="L336" s="87">
        <v>657.64418016000002</v>
      </c>
    </row>
    <row r="337" spans="1:12" ht="12.75" customHeight="1" x14ac:dyDescent="0.2">
      <c r="A337" s="86" t="s">
        <v>150</v>
      </c>
      <c r="B337" s="86">
        <v>16</v>
      </c>
      <c r="C337" s="87">
        <v>884.45368685999995</v>
      </c>
      <c r="D337" s="87">
        <v>879.87728387000004</v>
      </c>
      <c r="E337" s="87">
        <v>0</v>
      </c>
      <c r="F337" s="87">
        <v>87.987728390000001</v>
      </c>
      <c r="G337" s="87">
        <v>219.96932097000001</v>
      </c>
      <c r="H337" s="87">
        <v>439.93864194000002</v>
      </c>
      <c r="I337" s="87">
        <v>0</v>
      </c>
      <c r="J337" s="87">
        <v>483.93250612999998</v>
      </c>
      <c r="K337" s="87">
        <v>571.92023452000001</v>
      </c>
      <c r="L337" s="87">
        <v>659.90796290000003</v>
      </c>
    </row>
    <row r="338" spans="1:12" ht="12.75" customHeight="1" x14ac:dyDescent="0.2">
      <c r="A338" s="86" t="s">
        <v>150</v>
      </c>
      <c r="B338" s="86">
        <v>17</v>
      </c>
      <c r="C338" s="87">
        <v>884.66282159000002</v>
      </c>
      <c r="D338" s="87">
        <v>879.59792162999997</v>
      </c>
      <c r="E338" s="87">
        <v>0</v>
      </c>
      <c r="F338" s="87">
        <v>87.959792160000006</v>
      </c>
      <c r="G338" s="87">
        <v>219.89948041</v>
      </c>
      <c r="H338" s="87">
        <v>439.79896081999999</v>
      </c>
      <c r="I338" s="87">
        <v>0</v>
      </c>
      <c r="J338" s="87">
        <v>483.77885689999999</v>
      </c>
      <c r="K338" s="87">
        <v>571.73864905999994</v>
      </c>
      <c r="L338" s="87">
        <v>659.69844121999995</v>
      </c>
    </row>
    <row r="339" spans="1:12" ht="12.75" customHeight="1" x14ac:dyDescent="0.2">
      <c r="A339" s="86" t="s">
        <v>150</v>
      </c>
      <c r="B339" s="86">
        <v>18</v>
      </c>
      <c r="C339" s="87">
        <v>889.50132158999998</v>
      </c>
      <c r="D339" s="87">
        <v>884.52459220000003</v>
      </c>
      <c r="E339" s="87">
        <v>0</v>
      </c>
      <c r="F339" s="87">
        <v>88.452459219999994</v>
      </c>
      <c r="G339" s="87">
        <v>221.13114805000001</v>
      </c>
      <c r="H339" s="87">
        <v>442.26229610000001</v>
      </c>
      <c r="I339" s="87">
        <v>0</v>
      </c>
      <c r="J339" s="87">
        <v>486.48852570999998</v>
      </c>
      <c r="K339" s="87">
        <v>574.94098493000001</v>
      </c>
      <c r="L339" s="87">
        <v>663.39344415000005</v>
      </c>
    </row>
    <row r="340" spans="1:12" ht="12.75" customHeight="1" x14ac:dyDescent="0.2">
      <c r="A340" s="86" t="s">
        <v>150</v>
      </c>
      <c r="B340" s="86">
        <v>19</v>
      </c>
      <c r="C340" s="87">
        <v>883.27056295</v>
      </c>
      <c r="D340" s="87">
        <v>878.41240206999998</v>
      </c>
      <c r="E340" s="87">
        <v>0</v>
      </c>
      <c r="F340" s="87">
        <v>87.841240209999995</v>
      </c>
      <c r="G340" s="87">
        <v>219.60310052</v>
      </c>
      <c r="H340" s="87">
        <v>439.20620104</v>
      </c>
      <c r="I340" s="87">
        <v>0</v>
      </c>
      <c r="J340" s="87">
        <v>483.12682114</v>
      </c>
      <c r="K340" s="87">
        <v>570.96806134999997</v>
      </c>
      <c r="L340" s="87">
        <v>658.80930154999999</v>
      </c>
    </row>
    <row r="341" spans="1:12" ht="12.75" customHeight="1" x14ac:dyDescent="0.2">
      <c r="A341" s="86" t="s">
        <v>150</v>
      </c>
      <c r="B341" s="86">
        <v>20</v>
      </c>
      <c r="C341" s="87">
        <v>884.47968301000003</v>
      </c>
      <c r="D341" s="87">
        <v>879.57796797000003</v>
      </c>
      <c r="E341" s="87">
        <v>0</v>
      </c>
      <c r="F341" s="87">
        <v>87.957796799999997</v>
      </c>
      <c r="G341" s="87">
        <v>219.89449199000001</v>
      </c>
      <c r="H341" s="87">
        <v>439.78898399000002</v>
      </c>
      <c r="I341" s="87">
        <v>0</v>
      </c>
      <c r="J341" s="87">
        <v>483.76788238</v>
      </c>
      <c r="K341" s="87">
        <v>571.72567918000004</v>
      </c>
      <c r="L341" s="87">
        <v>659.68347598000003</v>
      </c>
    </row>
    <row r="342" spans="1:12" ht="12.75" customHeight="1" x14ac:dyDescent="0.2">
      <c r="A342" s="86" t="s">
        <v>150</v>
      </c>
      <c r="B342" s="86">
        <v>21</v>
      </c>
      <c r="C342" s="87">
        <v>897.20479786999999</v>
      </c>
      <c r="D342" s="87">
        <v>892.30528422999998</v>
      </c>
      <c r="E342" s="87">
        <v>0</v>
      </c>
      <c r="F342" s="87">
        <v>89.230528419999999</v>
      </c>
      <c r="G342" s="87">
        <v>223.07632106</v>
      </c>
      <c r="H342" s="87">
        <v>446.15264212</v>
      </c>
      <c r="I342" s="87">
        <v>0</v>
      </c>
      <c r="J342" s="87">
        <v>490.76790633000002</v>
      </c>
      <c r="K342" s="87">
        <v>579.99843475</v>
      </c>
      <c r="L342" s="87">
        <v>669.22896317000004</v>
      </c>
    </row>
    <row r="343" spans="1:12" ht="12.75" customHeight="1" x14ac:dyDescent="0.2">
      <c r="A343" s="86" t="s">
        <v>150</v>
      </c>
      <c r="B343" s="86">
        <v>22</v>
      </c>
      <c r="C343" s="87">
        <v>895.70973164999998</v>
      </c>
      <c r="D343" s="87">
        <v>890.86751247999996</v>
      </c>
      <c r="E343" s="87">
        <v>0</v>
      </c>
      <c r="F343" s="87">
        <v>89.086751250000006</v>
      </c>
      <c r="G343" s="87">
        <v>222.71687811999999</v>
      </c>
      <c r="H343" s="87">
        <v>445.43375623999998</v>
      </c>
      <c r="I343" s="87">
        <v>0</v>
      </c>
      <c r="J343" s="87">
        <v>489.97713185999999</v>
      </c>
      <c r="K343" s="87">
        <v>579.06388311000001</v>
      </c>
      <c r="L343" s="87">
        <v>668.15063436000003</v>
      </c>
    </row>
    <row r="344" spans="1:12" ht="12.75" customHeight="1" x14ac:dyDescent="0.2">
      <c r="A344" s="86" t="s">
        <v>150</v>
      </c>
      <c r="B344" s="86">
        <v>23</v>
      </c>
      <c r="C344" s="87">
        <v>906.31350825000004</v>
      </c>
      <c r="D344" s="87">
        <v>901.42033907999996</v>
      </c>
      <c r="E344" s="87">
        <v>0</v>
      </c>
      <c r="F344" s="87">
        <v>90.142033909999995</v>
      </c>
      <c r="G344" s="87">
        <v>225.35508476999999</v>
      </c>
      <c r="H344" s="87">
        <v>450.71016953999998</v>
      </c>
      <c r="I344" s="87">
        <v>0</v>
      </c>
      <c r="J344" s="87">
        <v>495.78118648999998</v>
      </c>
      <c r="K344" s="87">
        <v>585.92322039999999</v>
      </c>
      <c r="L344" s="87">
        <v>676.06525431</v>
      </c>
    </row>
    <row r="345" spans="1:12" ht="12.75" customHeight="1" x14ac:dyDescent="0.2">
      <c r="A345" s="86" t="s">
        <v>150</v>
      </c>
      <c r="B345" s="86">
        <v>24</v>
      </c>
      <c r="C345" s="87">
        <v>911.20262721999995</v>
      </c>
      <c r="D345" s="87">
        <v>906.27682835999997</v>
      </c>
      <c r="E345" s="87">
        <v>0</v>
      </c>
      <c r="F345" s="87">
        <v>90.627682840000006</v>
      </c>
      <c r="G345" s="87">
        <v>226.56920708999999</v>
      </c>
      <c r="H345" s="87">
        <v>453.13841417999998</v>
      </c>
      <c r="I345" s="87">
        <v>0</v>
      </c>
      <c r="J345" s="87">
        <v>498.4522556</v>
      </c>
      <c r="K345" s="87">
        <v>589.07993842999997</v>
      </c>
      <c r="L345" s="87">
        <v>679.70762127</v>
      </c>
    </row>
    <row r="346" spans="1:12" ht="12.75" customHeight="1" x14ac:dyDescent="0.2">
      <c r="A346" s="86" t="s">
        <v>151</v>
      </c>
      <c r="B346" s="86">
        <v>1</v>
      </c>
      <c r="C346" s="87">
        <v>921.51474972999995</v>
      </c>
      <c r="D346" s="87">
        <v>916.57144741000002</v>
      </c>
      <c r="E346" s="87">
        <v>0</v>
      </c>
      <c r="F346" s="87">
        <v>91.657144740000007</v>
      </c>
      <c r="G346" s="87">
        <v>229.14286185</v>
      </c>
      <c r="H346" s="87">
        <v>458.28572371000001</v>
      </c>
      <c r="I346" s="87">
        <v>0</v>
      </c>
      <c r="J346" s="87">
        <v>504.11429607999997</v>
      </c>
      <c r="K346" s="87">
        <v>595.77144081999995</v>
      </c>
      <c r="L346" s="87">
        <v>687.42858555999999</v>
      </c>
    </row>
    <row r="347" spans="1:12" ht="12.75" customHeight="1" x14ac:dyDescent="0.2">
      <c r="A347" s="86" t="s">
        <v>151</v>
      </c>
      <c r="B347" s="86">
        <v>2</v>
      </c>
      <c r="C347" s="87">
        <v>925.20019109999998</v>
      </c>
      <c r="D347" s="87">
        <v>920.15201668999998</v>
      </c>
      <c r="E347" s="87">
        <v>0</v>
      </c>
      <c r="F347" s="87">
        <v>92.015201669999996</v>
      </c>
      <c r="G347" s="87">
        <v>230.03800416999999</v>
      </c>
      <c r="H347" s="87">
        <v>460.07600835</v>
      </c>
      <c r="I347" s="87">
        <v>0</v>
      </c>
      <c r="J347" s="87">
        <v>506.08360918</v>
      </c>
      <c r="K347" s="87">
        <v>598.09881084999995</v>
      </c>
      <c r="L347" s="87">
        <v>690.11401251999996</v>
      </c>
    </row>
    <row r="348" spans="1:12" ht="12.75" customHeight="1" x14ac:dyDescent="0.2">
      <c r="A348" s="86" t="s">
        <v>151</v>
      </c>
      <c r="B348" s="86">
        <v>3</v>
      </c>
      <c r="C348" s="87">
        <v>923.61777374999997</v>
      </c>
      <c r="D348" s="87">
        <v>918.58499756000003</v>
      </c>
      <c r="E348" s="87">
        <v>0</v>
      </c>
      <c r="F348" s="87">
        <v>91.858499760000001</v>
      </c>
      <c r="G348" s="87">
        <v>229.64624939000001</v>
      </c>
      <c r="H348" s="87">
        <v>459.29249878000002</v>
      </c>
      <c r="I348" s="87">
        <v>0</v>
      </c>
      <c r="J348" s="87">
        <v>505.22174866</v>
      </c>
      <c r="K348" s="87">
        <v>597.08024840999997</v>
      </c>
      <c r="L348" s="87">
        <v>688.93874817000005</v>
      </c>
    </row>
    <row r="349" spans="1:12" ht="12.75" customHeight="1" x14ac:dyDescent="0.2">
      <c r="A349" s="86" t="s">
        <v>151</v>
      </c>
      <c r="B349" s="86">
        <v>4</v>
      </c>
      <c r="C349" s="87">
        <v>935.82035451000002</v>
      </c>
      <c r="D349" s="87">
        <v>930.74975627000003</v>
      </c>
      <c r="E349" s="87">
        <v>0</v>
      </c>
      <c r="F349" s="87">
        <v>93.074975629999997</v>
      </c>
      <c r="G349" s="87">
        <v>232.68743907000001</v>
      </c>
      <c r="H349" s="87">
        <v>465.37487814000002</v>
      </c>
      <c r="I349" s="87">
        <v>0</v>
      </c>
      <c r="J349" s="87">
        <v>511.91236594999998</v>
      </c>
      <c r="K349" s="87">
        <v>604.98734158000002</v>
      </c>
      <c r="L349" s="87">
        <v>698.06231720000005</v>
      </c>
    </row>
    <row r="350" spans="1:12" ht="12.75" customHeight="1" x14ac:dyDescent="0.2">
      <c r="A350" s="86" t="s">
        <v>151</v>
      </c>
      <c r="B350" s="86">
        <v>5</v>
      </c>
      <c r="C350" s="87">
        <v>938.96559504000004</v>
      </c>
      <c r="D350" s="87">
        <v>933.8940533</v>
      </c>
      <c r="E350" s="87">
        <v>0</v>
      </c>
      <c r="F350" s="87">
        <v>93.389405330000002</v>
      </c>
      <c r="G350" s="87">
        <v>233.47351333</v>
      </c>
      <c r="H350" s="87">
        <v>466.94702665</v>
      </c>
      <c r="I350" s="87">
        <v>0</v>
      </c>
      <c r="J350" s="87">
        <v>513.64172931999997</v>
      </c>
      <c r="K350" s="87">
        <v>607.03113465000001</v>
      </c>
      <c r="L350" s="87">
        <v>700.42053997999994</v>
      </c>
    </row>
    <row r="351" spans="1:12" ht="12.75" customHeight="1" x14ac:dyDescent="0.2">
      <c r="A351" s="86" t="s">
        <v>151</v>
      </c>
      <c r="B351" s="86">
        <v>6</v>
      </c>
      <c r="C351" s="87">
        <v>933.19662875999995</v>
      </c>
      <c r="D351" s="87">
        <v>927.60941997999998</v>
      </c>
      <c r="E351" s="87">
        <v>0</v>
      </c>
      <c r="F351" s="87">
        <v>92.760942</v>
      </c>
      <c r="G351" s="87">
        <v>231.902355</v>
      </c>
      <c r="H351" s="87">
        <v>463.80470998999999</v>
      </c>
      <c r="I351" s="87">
        <v>0</v>
      </c>
      <c r="J351" s="87">
        <v>510.18518098999999</v>
      </c>
      <c r="K351" s="87">
        <v>602.94612299000005</v>
      </c>
      <c r="L351" s="87">
        <v>695.70706499000005</v>
      </c>
    </row>
    <row r="352" spans="1:12" ht="12.75" customHeight="1" x14ac:dyDescent="0.2">
      <c r="A352" s="86" t="s">
        <v>151</v>
      </c>
      <c r="B352" s="86">
        <v>7</v>
      </c>
      <c r="C352" s="87">
        <v>922.61996467999995</v>
      </c>
      <c r="D352" s="87">
        <v>917.51303519999999</v>
      </c>
      <c r="E352" s="87">
        <v>0</v>
      </c>
      <c r="F352" s="87">
        <v>91.751303519999993</v>
      </c>
      <c r="G352" s="87">
        <v>229.3782588</v>
      </c>
      <c r="H352" s="87">
        <v>458.7565176</v>
      </c>
      <c r="I352" s="87">
        <v>0</v>
      </c>
      <c r="J352" s="87">
        <v>504.63216935999998</v>
      </c>
      <c r="K352" s="87">
        <v>596.38347288</v>
      </c>
      <c r="L352" s="87">
        <v>688.13477639999996</v>
      </c>
    </row>
    <row r="353" spans="1:12" ht="12.75" customHeight="1" x14ac:dyDescent="0.2">
      <c r="A353" s="86" t="s">
        <v>151</v>
      </c>
      <c r="B353" s="86">
        <v>8</v>
      </c>
      <c r="C353" s="87">
        <v>924.06356433999997</v>
      </c>
      <c r="D353" s="87">
        <v>919.11229308999998</v>
      </c>
      <c r="E353" s="87">
        <v>0</v>
      </c>
      <c r="F353" s="87">
        <v>91.911229309999996</v>
      </c>
      <c r="G353" s="87">
        <v>229.77807326999999</v>
      </c>
      <c r="H353" s="87">
        <v>459.55614654999999</v>
      </c>
      <c r="I353" s="87">
        <v>0</v>
      </c>
      <c r="J353" s="87">
        <v>505.51176120000002</v>
      </c>
      <c r="K353" s="87">
        <v>597.42299050999998</v>
      </c>
      <c r="L353" s="87">
        <v>689.33421982000004</v>
      </c>
    </row>
    <row r="354" spans="1:12" ht="12.75" customHeight="1" x14ac:dyDescent="0.2">
      <c r="A354" s="86" t="s">
        <v>151</v>
      </c>
      <c r="B354" s="86">
        <v>9</v>
      </c>
      <c r="C354" s="87">
        <v>912.71405944000003</v>
      </c>
      <c r="D354" s="87">
        <v>907.87666878000005</v>
      </c>
      <c r="E354" s="87">
        <v>0</v>
      </c>
      <c r="F354" s="87">
        <v>90.787666880000003</v>
      </c>
      <c r="G354" s="87">
        <v>226.96916719999999</v>
      </c>
      <c r="H354" s="87">
        <v>453.93833439000002</v>
      </c>
      <c r="I354" s="87">
        <v>0</v>
      </c>
      <c r="J354" s="87">
        <v>499.33216783</v>
      </c>
      <c r="K354" s="87">
        <v>590.11983470999996</v>
      </c>
      <c r="L354" s="87">
        <v>680.90750159000004</v>
      </c>
    </row>
    <row r="355" spans="1:12" ht="12.75" customHeight="1" x14ac:dyDescent="0.2">
      <c r="A355" s="86" t="s">
        <v>151</v>
      </c>
      <c r="B355" s="86">
        <v>10</v>
      </c>
      <c r="C355" s="87">
        <v>871.14037657999995</v>
      </c>
      <c r="D355" s="87">
        <v>866.40508060000002</v>
      </c>
      <c r="E355" s="87">
        <v>0</v>
      </c>
      <c r="F355" s="87">
        <v>86.640508060000002</v>
      </c>
      <c r="G355" s="87">
        <v>216.60127015</v>
      </c>
      <c r="H355" s="87">
        <v>433.20254030000001</v>
      </c>
      <c r="I355" s="87">
        <v>0</v>
      </c>
      <c r="J355" s="87">
        <v>476.52279433000001</v>
      </c>
      <c r="K355" s="87">
        <v>563.16330239000001</v>
      </c>
      <c r="L355" s="87">
        <v>649.80381045000001</v>
      </c>
    </row>
    <row r="356" spans="1:12" ht="12.75" customHeight="1" x14ac:dyDescent="0.2">
      <c r="A356" s="86" t="s">
        <v>151</v>
      </c>
      <c r="B356" s="86">
        <v>11</v>
      </c>
      <c r="C356" s="87">
        <v>867.99133165000001</v>
      </c>
      <c r="D356" s="87">
        <v>863.28167108000002</v>
      </c>
      <c r="E356" s="87">
        <v>0</v>
      </c>
      <c r="F356" s="87">
        <v>86.328167109999995</v>
      </c>
      <c r="G356" s="87">
        <v>215.82041777000001</v>
      </c>
      <c r="H356" s="87">
        <v>431.64083554000001</v>
      </c>
      <c r="I356" s="87">
        <v>0</v>
      </c>
      <c r="J356" s="87">
        <v>474.80491909</v>
      </c>
      <c r="K356" s="87">
        <v>561.13308619999998</v>
      </c>
      <c r="L356" s="87">
        <v>647.46125330999996</v>
      </c>
    </row>
    <row r="357" spans="1:12" ht="12.75" customHeight="1" x14ac:dyDescent="0.2">
      <c r="A357" s="86" t="s">
        <v>151</v>
      </c>
      <c r="B357" s="86">
        <v>12</v>
      </c>
      <c r="C357" s="87">
        <v>862.26964049000003</v>
      </c>
      <c r="D357" s="87">
        <v>857.49070102999997</v>
      </c>
      <c r="E357" s="87">
        <v>0</v>
      </c>
      <c r="F357" s="87">
        <v>85.749070099999997</v>
      </c>
      <c r="G357" s="87">
        <v>214.37267525999999</v>
      </c>
      <c r="H357" s="87">
        <v>428.74535051999999</v>
      </c>
      <c r="I357" s="87">
        <v>0</v>
      </c>
      <c r="J357" s="87">
        <v>471.61988557000001</v>
      </c>
      <c r="K357" s="87">
        <v>557.36895566999999</v>
      </c>
      <c r="L357" s="87">
        <v>643.11802577000003</v>
      </c>
    </row>
    <row r="358" spans="1:12" ht="12.75" customHeight="1" x14ac:dyDescent="0.2">
      <c r="A358" s="86" t="s">
        <v>151</v>
      </c>
      <c r="B358" s="86">
        <v>13</v>
      </c>
      <c r="C358" s="87">
        <v>868.55053092000003</v>
      </c>
      <c r="D358" s="87">
        <v>863.86656132999997</v>
      </c>
      <c r="E358" s="87">
        <v>0</v>
      </c>
      <c r="F358" s="87">
        <v>86.386656130000006</v>
      </c>
      <c r="G358" s="87">
        <v>215.96664032999999</v>
      </c>
      <c r="H358" s="87">
        <v>431.93328066999999</v>
      </c>
      <c r="I358" s="87">
        <v>0</v>
      </c>
      <c r="J358" s="87">
        <v>475.12660872999999</v>
      </c>
      <c r="K358" s="87">
        <v>561.51326486000005</v>
      </c>
      <c r="L358" s="87">
        <v>647.89992099999995</v>
      </c>
    </row>
    <row r="359" spans="1:12" ht="12.75" customHeight="1" x14ac:dyDescent="0.2">
      <c r="A359" s="86" t="s">
        <v>151</v>
      </c>
      <c r="B359" s="86">
        <v>14</v>
      </c>
      <c r="C359" s="87">
        <v>870.04434550999997</v>
      </c>
      <c r="D359" s="87">
        <v>865.32517360999998</v>
      </c>
      <c r="E359" s="87">
        <v>0</v>
      </c>
      <c r="F359" s="87">
        <v>86.53251736</v>
      </c>
      <c r="G359" s="87">
        <v>216.33129339999999</v>
      </c>
      <c r="H359" s="87">
        <v>432.66258680999999</v>
      </c>
      <c r="I359" s="87">
        <v>0</v>
      </c>
      <c r="J359" s="87">
        <v>475.92884549000001</v>
      </c>
      <c r="K359" s="87">
        <v>562.46136285</v>
      </c>
      <c r="L359" s="87">
        <v>648.99388021000004</v>
      </c>
    </row>
    <row r="360" spans="1:12" ht="12.75" customHeight="1" x14ac:dyDescent="0.2">
      <c r="A360" s="86" t="s">
        <v>151</v>
      </c>
      <c r="B360" s="86">
        <v>15</v>
      </c>
      <c r="C360" s="87">
        <v>874.66153864</v>
      </c>
      <c r="D360" s="87">
        <v>869.73745224000004</v>
      </c>
      <c r="E360" s="87">
        <v>0</v>
      </c>
      <c r="F360" s="87">
        <v>86.973745219999998</v>
      </c>
      <c r="G360" s="87">
        <v>217.43436306000001</v>
      </c>
      <c r="H360" s="87">
        <v>434.86872612000002</v>
      </c>
      <c r="I360" s="87">
        <v>0</v>
      </c>
      <c r="J360" s="87">
        <v>478.35559873</v>
      </c>
      <c r="K360" s="87">
        <v>565.32934395999996</v>
      </c>
      <c r="L360" s="87">
        <v>652.30308918000003</v>
      </c>
    </row>
    <row r="361" spans="1:12" ht="12.75" customHeight="1" x14ac:dyDescent="0.2">
      <c r="A361" s="86" t="s">
        <v>151</v>
      </c>
      <c r="B361" s="86">
        <v>16</v>
      </c>
      <c r="C361" s="87">
        <v>879.79866697</v>
      </c>
      <c r="D361" s="87">
        <v>874.84575136000001</v>
      </c>
      <c r="E361" s="87">
        <v>0</v>
      </c>
      <c r="F361" s="87">
        <v>87.484575140000004</v>
      </c>
      <c r="G361" s="87">
        <v>218.71143784</v>
      </c>
      <c r="H361" s="87">
        <v>437.42287568</v>
      </c>
      <c r="I361" s="87">
        <v>0</v>
      </c>
      <c r="J361" s="87">
        <v>481.16516324999998</v>
      </c>
      <c r="K361" s="87">
        <v>568.64973838000003</v>
      </c>
      <c r="L361" s="87">
        <v>656.13431351999998</v>
      </c>
    </row>
    <row r="362" spans="1:12" ht="12.75" customHeight="1" x14ac:dyDescent="0.2">
      <c r="A362" s="86" t="s">
        <v>151</v>
      </c>
      <c r="B362" s="86">
        <v>17</v>
      </c>
      <c r="C362" s="87">
        <v>877.89484647999996</v>
      </c>
      <c r="D362" s="87">
        <v>872.93058238000003</v>
      </c>
      <c r="E362" s="87">
        <v>0</v>
      </c>
      <c r="F362" s="87">
        <v>87.293058239999993</v>
      </c>
      <c r="G362" s="87">
        <v>218.23264560000001</v>
      </c>
      <c r="H362" s="87">
        <v>436.46529119000002</v>
      </c>
      <c r="I362" s="87">
        <v>0</v>
      </c>
      <c r="J362" s="87">
        <v>480.11182030999998</v>
      </c>
      <c r="K362" s="87">
        <v>567.40487855000003</v>
      </c>
      <c r="L362" s="87">
        <v>654.69793678999997</v>
      </c>
    </row>
    <row r="363" spans="1:12" ht="12.75" customHeight="1" x14ac:dyDescent="0.2">
      <c r="A363" s="86" t="s">
        <v>151</v>
      </c>
      <c r="B363" s="86">
        <v>18</v>
      </c>
      <c r="C363" s="87">
        <v>863.65481464000004</v>
      </c>
      <c r="D363" s="87">
        <v>858.72398667000004</v>
      </c>
      <c r="E363" s="87">
        <v>0</v>
      </c>
      <c r="F363" s="87">
        <v>85.872398669999995</v>
      </c>
      <c r="G363" s="87">
        <v>214.68099667000001</v>
      </c>
      <c r="H363" s="87">
        <v>429.36199334000003</v>
      </c>
      <c r="I363" s="87">
        <v>0</v>
      </c>
      <c r="J363" s="87">
        <v>472.29819266999999</v>
      </c>
      <c r="K363" s="87">
        <v>558.17059133999999</v>
      </c>
      <c r="L363" s="87">
        <v>644.04299000000003</v>
      </c>
    </row>
    <row r="364" spans="1:12" ht="12.75" customHeight="1" x14ac:dyDescent="0.2">
      <c r="A364" s="86" t="s">
        <v>151</v>
      </c>
      <c r="B364" s="86">
        <v>19</v>
      </c>
      <c r="C364" s="87">
        <v>857.67995324000003</v>
      </c>
      <c r="D364" s="87">
        <v>852.98023436999995</v>
      </c>
      <c r="E364" s="87">
        <v>0</v>
      </c>
      <c r="F364" s="87">
        <v>85.298023439999994</v>
      </c>
      <c r="G364" s="87">
        <v>213.24505859000001</v>
      </c>
      <c r="H364" s="87">
        <v>426.49011718999998</v>
      </c>
      <c r="I364" s="87">
        <v>0</v>
      </c>
      <c r="J364" s="87">
        <v>469.1391289</v>
      </c>
      <c r="K364" s="87">
        <v>554.43715234000001</v>
      </c>
      <c r="L364" s="87">
        <v>639.73517577999996</v>
      </c>
    </row>
    <row r="365" spans="1:12" ht="12.75" customHeight="1" x14ac:dyDescent="0.2">
      <c r="A365" s="86" t="s">
        <v>151</v>
      </c>
      <c r="B365" s="86">
        <v>20</v>
      </c>
      <c r="C365" s="87">
        <v>858.12606639000001</v>
      </c>
      <c r="D365" s="87">
        <v>853.50528296000005</v>
      </c>
      <c r="E365" s="87">
        <v>0</v>
      </c>
      <c r="F365" s="87">
        <v>85.350528299999993</v>
      </c>
      <c r="G365" s="87">
        <v>213.37632074000001</v>
      </c>
      <c r="H365" s="87">
        <v>426.75264148000002</v>
      </c>
      <c r="I365" s="87">
        <v>0</v>
      </c>
      <c r="J365" s="87">
        <v>469.42790563</v>
      </c>
      <c r="K365" s="87">
        <v>554.77843392</v>
      </c>
      <c r="L365" s="87">
        <v>640.12896221999995</v>
      </c>
    </row>
    <row r="366" spans="1:12" ht="12.75" customHeight="1" x14ac:dyDescent="0.2">
      <c r="A366" s="86" t="s">
        <v>151</v>
      </c>
      <c r="B366" s="86">
        <v>21</v>
      </c>
      <c r="C366" s="87">
        <v>861.58856656</v>
      </c>
      <c r="D366" s="87">
        <v>856.90182847000005</v>
      </c>
      <c r="E366" s="87">
        <v>0</v>
      </c>
      <c r="F366" s="87">
        <v>85.690182849999999</v>
      </c>
      <c r="G366" s="87">
        <v>214.22545711999999</v>
      </c>
      <c r="H366" s="87">
        <v>428.45091423999997</v>
      </c>
      <c r="I366" s="87">
        <v>0</v>
      </c>
      <c r="J366" s="87">
        <v>471.29600565999999</v>
      </c>
      <c r="K366" s="87">
        <v>556.98618851000003</v>
      </c>
      <c r="L366" s="87">
        <v>642.67637134999995</v>
      </c>
    </row>
    <row r="367" spans="1:12" ht="12.75" customHeight="1" x14ac:dyDescent="0.2">
      <c r="A367" s="86" t="s">
        <v>151</v>
      </c>
      <c r="B367" s="86">
        <v>22</v>
      </c>
      <c r="C367" s="87">
        <v>880.55301455999995</v>
      </c>
      <c r="D367" s="87">
        <v>875.69072756000003</v>
      </c>
      <c r="E367" s="87">
        <v>0</v>
      </c>
      <c r="F367" s="87">
        <v>87.569072759999997</v>
      </c>
      <c r="G367" s="87">
        <v>218.92268189000001</v>
      </c>
      <c r="H367" s="87">
        <v>437.84536378000001</v>
      </c>
      <c r="I367" s="87">
        <v>0</v>
      </c>
      <c r="J367" s="87">
        <v>481.62990015999998</v>
      </c>
      <c r="K367" s="87">
        <v>569.19897290999995</v>
      </c>
      <c r="L367" s="87">
        <v>656.76804566999999</v>
      </c>
    </row>
    <row r="368" spans="1:12" ht="12.75" customHeight="1" x14ac:dyDescent="0.2">
      <c r="A368" s="86" t="s">
        <v>151</v>
      </c>
      <c r="B368" s="86">
        <v>23</v>
      </c>
      <c r="C368" s="87">
        <v>886.41416780999998</v>
      </c>
      <c r="D368" s="87">
        <v>881.20754029</v>
      </c>
      <c r="E368" s="87">
        <v>0</v>
      </c>
      <c r="F368" s="87">
        <v>88.120754030000001</v>
      </c>
      <c r="G368" s="87">
        <v>220.30188507</v>
      </c>
      <c r="H368" s="87">
        <v>440.60377015</v>
      </c>
      <c r="I368" s="87">
        <v>0</v>
      </c>
      <c r="J368" s="87">
        <v>484.66414716000003</v>
      </c>
      <c r="K368" s="87">
        <v>572.78490119000003</v>
      </c>
      <c r="L368" s="87">
        <v>660.90565521999997</v>
      </c>
    </row>
    <row r="369" spans="1:12" ht="12.75" customHeight="1" x14ac:dyDescent="0.2">
      <c r="A369" s="86" t="s">
        <v>151</v>
      </c>
      <c r="B369" s="86">
        <v>24</v>
      </c>
      <c r="C369" s="87">
        <v>899.39762427999995</v>
      </c>
      <c r="D369" s="87">
        <v>894.33609347000004</v>
      </c>
      <c r="E369" s="87">
        <v>0</v>
      </c>
      <c r="F369" s="87">
        <v>89.433609349999998</v>
      </c>
      <c r="G369" s="87">
        <v>223.58402337000001</v>
      </c>
      <c r="H369" s="87">
        <v>447.16804674000002</v>
      </c>
      <c r="I369" s="87">
        <v>0</v>
      </c>
      <c r="J369" s="87">
        <v>491.88485141000001</v>
      </c>
      <c r="K369" s="87">
        <v>581.31846075999999</v>
      </c>
      <c r="L369" s="87">
        <v>670.75207009999997</v>
      </c>
    </row>
    <row r="370" spans="1:12" ht="12.75" customHeight="1" x14ac:dyDescent="0.2">
      <c r="A370" s="86" t="s">
        <v>152</v>
      </c>
      <c r="B370" s="86">
        <v>1</v>
      </c>
      <c r="C370" s="87">
        <v>884.37194914999998</v>
      </c>
      <c r="D370" s="87">
        <v>879.58193576999997</v>
      </c>
      <c r="E370" s="87">
        <v>0</v>
      </c>
      <c r="F370" s="87">
        <v>87.95819358</v>
      </c>
      <c r="G370" s="87">
        <v>219.89548393999999</v>
      </c>
      <c r="H370" s="87">
        <v>439.79096788999999</v>
      </c>
      <c r="I370" s="87">
        <v>0</v>
      </c>
      <c r="J370" s="87">
        <v>483.77006467000001</v>
      </c>
      <c r="K370" s="87">
        <v>571.72825824999995</v>
      </c>
      <c r="L370" s="87">
        <v>659.68645183000001</v>
      </c>
    </row>
    <row r="371" spans="1:12" ht="12.75" customHeight="1" x14ac:dyDescent="0.2">
      <c r="A371" s="86" t="s">
        <v>152</v>
      </c>
      <c r="B371" s="86">
        <v>2</v>
      </c>
      <c r="C371" s="87">
        <v>922.09653226</v>
      </c>
      <c r="D371" s="87">
        <v>917.05566327999998</v>
      </c>
      <c r="E371" s="87">
        <v>0</v>
      </c>
      <c r="F371" s="87">
        <v>91.705566329999996</v>
      </c>
      <c r="G371" s="87">
        <v>229.26391581999999</v>
      </c>
      <c r="H371" s="87">
        <v>458.52783163999999</v>
      </c>
      <c r="I371" s="87">
        <v>0</v>
      </c>
      <c r="J371" s="87">
        <v>504.38061479999999</v>
      </c>
      <c r="K371" s="87">
        <v>596.08618113</v>
      </c>
      <c r="L371" s="87">
        <v>687.79174746000001</v>
      </c>
    </row>
    <row r="372" spans="1:12" ht="12.75" customHeight="1" x14ac:dyDescent="0.2">
      <c r="A372" s="86" t="s">
        <v>152</v>
      </c>
      <c r="B372" s="86">
        <v>3</v>
      </c>
      <c r="C372" s="87">
        <v>943.68307111000001</v>
      </c>
      <c r="D372" s="87">
        <v>938.57319536</v>
      </c>
      <c r="E372" s="87">
        <v>0</v>
      </c>
      <c r="F372" s="87">
        <v>93.857319540000006</v>
      </c>
      <c r="G372" s="87">
        <v>234.64329884</v>
      </c>
      <c r="H372" s="87">
        <v>469.28659768</v>
      </c>
      <c r="I372" s="87">
        <v>0</v>
      </c>
      <c r="J372" s="87">
        <v>516.21525744999997</v>
      </c>
      <c r="K372" s="87">
        <v>610.07257698000001</v>
      </c>
      <c r="L372" s="87">
        <v>703.92989652000006</v>
      </c>
    </row>
    <row r="373" spans="1:12" ht="12.75" customHeight="1" x14ac:dyDescent="0.2">
      <c r="A373" s="86" t="s">
        <v>152</v>
      </c>
      <c r="B373" s="86">
        <v>4</v>
      </c>
      <c r="C373" s="87">
        <v>956.72490152</v>
      </c>
      <c r="D373" s="87">
        <v>951.55066384999998</v>
      </c>
      <c r="E373" s="87">
        <v>0</v>
      </c>
      <c r="F373" s="87">
        <v>95.155066390000002</v>
      </c>
      <c r="G373" s="87">
        <v>237.88766595999999</v>
      </c>
      <c r="H373" s="87">
        <v>475.77533192999999</v>
      </c>
      <c r="I373" s="87">
        <v>0</v>
      </c>
      <c r="J373" s="87">
        <v>523.35286512000005</v>
      </c>
      <c r="K373" s="87">
        <v>618.50793150000004</v>
      </c>
      <c r="L373" s="87">
        <v>713.66299789000004</v>
      </c>
    </row>
    <row r="374" spans="1:12" ht="12.75" customHeight="1" x14ac:dyDescent="0.2">
      <c r="A374" s="86" t="s">
        <v>152</v>
      </c>
      <c r="B374" s="86">
        <v>5</v>
      </c>
      <c r="C374" s="87">
        <v>958.63212084999998</v>
      </c>
      <c r="D374" s="87">
        <v>953.40991832999998</v>
      </c>
      <c r="E374" s="87">
        <v>0</v>
      </c>
      <c r="F374" s="87">
        <v>95.340991829999993</v>
      </c>
      <c r="G374" s="87">
        <v>238.35247957999999</v>
      </c>
      <c r="H374" s="87">
        <v>476.70495917</v>
      </c>
      <c r="I374" s="87">
        <v>0</v>
      </c>
      <c r="J374" s="87">
        <v>524.37545508000005</v>
      </c>
      <c r="K374" s="87">
        <v>619.71644690999995</v>
      </c>
      <c r="L374" s="87">
        <v>715.05743874999996</v>
      </c>
    </row>
    <row r="375" spans="1:12" ht="12.75" customHeight="1" x14ac:dyDescent="0.2">
      <c r="A375" s="86" t="s">
        <v>152</v>
      </c>
      <c r="B375" s="86">
        <v>6</v>
      </c>
      <c r="C375" s="87">
        <v>951.62832040000001</v>
      </c>
      <c r="D375" s="87">
        <v>946.40919184999996</v>
      </c>
      <c r="E375" s="87">
        <v>0</v>
      </c>
      <c r="F375" s="87">
        <v>94.640919190000005</v>
      </c>
      <c r="G375" s="87">
        <v>236.60229795999999</v>
      </c>
      <c r="H375" s="87">
        <v>473.20459592999998</v>
      </c>
      <c r="I375" s="87">
        <v>0</v>
      </c>
      <c r="J375" s="87">
        <v>520.52505552000002</v>
      </c>
      <c r="K375" s="87">
        <v>615.16597469999999</v>
      </c>
      <c r="L375" s="87">
        <v>709.80689388999997</v>
      </c>
    </row>
    <row r="376" spans="1:12" ht="12.75" customHeight="1" x14ac:dyDescent="0.2">
      <c r="A376" s="86" t="s">
        <v>152</v>
      </c>
      <c r="B376" s="86">
        <v>7</v>
      </c>
      <c r="C376" s="87">
        <v>937.07708473000002</v>
      </c>
      <c r="D376" s="87">
        <v>932.06250998999997</v>
      </c>
      <c r="E376" s="87">
        <v>0</v>
      </c>
      <c r="F376" s="87">
        <v>93.206250999999995</v>
      </c>
      <c r="G376" s="87">
        <v>233.01562749999999</v>
      </c>
      <c r="H376" s="87">
        <v>466.03125499999999</v>
      </c>
      <c r="I376" s="87">
        <v>0</v>
      </c>
      <c r="J376" s="87">
        <v>512.63438049000001</v>
      </c>
      <c r="K376" s="87">
        <v>605.84063148999996</v>
      </c>
      <c r="L376" s="87">
        <v>699.04688249000003</v>
      </c>
    </row>
    <row r="377" spans="1:12" ht="12.75" customHeight="1" x14ac:dyDescent="0.2">
      <c r="A377" s="86" t="s">
        <v>152</v>
      </c>
      <c r="B377" s="86">
        <v>8</v>
      </c>
      <c r="C377" s="87">
        <v>935.75653399999999</v>
      </c>
      <c r="D377" s="87">
        <v>930.80450726000004</v>
      </c>
      <c r="E377" s="87">
        <v>0</v>
      </c>
      <c r="F377" s="87">
        <v>93.080450729999995</v>
      </c>
      <c r="G377" s="87">
        <v>232.70112682000001</v>
      </c>
      <c r="H377" s="87">
        <v>465.40225363000002</v>
      </c>
      <c r="I377" s="87">
        <v>0</v>
      </c>
      <c r="J377" s="87">
        <v>511.94247898999998</v>
      </c>
      <c r="K377" s="87">
        <v>605.02292971999998</v>
      </c>
      <c r="L377" s="87">
        <v>698.10338045000003</v>
      </c>
    </row>
    <row r="378" spans="1:12" ht="12.75" customHeight="1" x14ac:dyDescent="0.2">
      <c r="A378" s="86" t="s">
        <v>152</v>
      </c>
      <c r="B378" s="86">
        <v>9</v>
      </c>
      <c r="C378" s="87">
        <v>909.27669116000004</v>
      </c>
      <c r="D378" s="87">
        <v>904.36450310999999</v>
      </c>
      <c r="E378" s="87">
        <v>0</v>
      </c>
      <c r="F378" s="87">
        <v>90.436450309999998</v>
      </c>
      <c r="G378" s="87">
        <v>226.09112578</v>
      </c>
      <c r="H378" s="87">
        <v>452.18225156</v>
      </c>
      <c r="I378" s="87">
        <v>0</v>
      </c>
      <c r="J378" s="87">
        <v>497.40047671000002</v>
      </c>
      <c r="K378" s="87">
        <v>587.83692701999996</v>
      </c>
      <c r="L378" s="87">
        <v>678.27337733000002</v>
      </c>
    </row>
    <row r="379" spans="1:12" ht="12.75" customHeight="1" x14ac:dyDescent="0.2">
      <c r="A379" s="86" t="s">
        <v>152</v>
      </c>
      <c r="B379" s="86">
        <v>10</v>
      </c>
      <c r="C379" s="87">
        <v>866.20092294999995</v>
      </c>
      <c r="D379" s="87">
        <v>861.57645505999994</v>
      </c>
      <c r="E379" s="87">
        <v>0</v>
      </c>
      <c r="F379" s="87">
        <v>86.157645509999995</v>
      </c>
      <c r="G379" s="87">
        <v>215.39411376999999</v>
      </c>
      <c r="H379" s="87">
        <v>430.78822752999997</v>
      </c>
      <c r="I379" s="87">
        <v>0</v>
      </c>
      <c r="J379" s="87">
        <v>473.86705028</v>
      </c>
      <c r="K379" s="87">
        <v>560.02469579000001</v>
      </c>
      <c r="L379" s="87">
        <v>646.18234129999996</v>
      </c>
    </row>
    <row r="380" spans="1:12" ht="12.75" customHeight="1" x14ac:dyDescent="0.2">
      <c r="A380" s="86" t="s">
        <v>152</v>
      </c>
      <c r="B380" s="86">
        <v>11</v>
      </c>
      <c r="C380" s="87">
        <v>865.63212593000003</v>
      </c>
      <c r="D380" s="87">
        <v>861.00567575000002</v>
      </c>
      <c r="E380" s="87">
        <v>0</v>
      </c>
      <c r="F380" s="87">
        <v>86.100567580000003</v>
      </c>
      <c r="G380" s="87">
        <v>215.25141894000001</v>
      </c>
      <c r="H380" s="87">
        <v>430.50283788000002</v>
      </c>
      <c r="I380" s="87">
        <v>0</v>
      </c>
      <c r="J380" s="87">
        <v>473.55312165999999</v>
      </c>
      <c r="K380" s="87">
        <v>559.65368923999995</v>
      </c>
      <c r="L380" s="87">
        <v>645.75425681000002</v>
      </c>
    </row>
    <row r="381" spans="1:12" ht="12.75" customHeight="1" x14ac:dyDescent="0.2">
      <c r="A381" s="86" t="s">
        <v>152</v>
      </c>
      <c r="B381" s="86">
        <v>12</v>
      </c>
      <c r="C381" s="87">
        <v>861.18191227</v>
      </c>
      <c r="D381" s="87">
        <v>856.57696761</v>
      </c>
      <c r="E381" s="87">
        <v>0</v>
      </c>
      <c r="F381" s="87">
        <v>85.657696759999993</v>
      </c>
      <c r="G381" s="87">
        <v>214.1442419</v>
      </c>
      <c r="H381" s="87">
        <v>428.28848381</v>
      </c>
      <c r="I381" s="87">
        <v>0</v>
      </c>
      <c r="J381" s="87">
        <v>471.11733219000001</v>
      </c>
      <c r="K381" s="87">
        <v>556.77502894999998</v>
      </c>
      <c r="L381" s="87">
        <v>642.43272571</v>
      </c>
    </row>
    <row r="382" spans="1:12" ht="12.75" customHeight="1" x14ac:dyDescent="0.2">
      <c r="A382" s="86" t="s">
        <v>152</v>
      </c>
      <c r="B382" s="86">
        <v>13</v>
      </c>
      <c r="C382" s="87">
        <v>855.45004440000002</v>
      </c>
      <c r="D382" s="87">
        <v>850.69000477999998</v>
      </c>
      <c r="E382" s="87">
        <v>0</v>
      </c>
      <c r="F382" s="87">
        <v>85.06900048</v>
      </c>
      <c r="G382" s="87">
        <v>212.6725012</v>
      </c>
      <c r="H382" s="87">
        <v>425.34500238999999</v>
      </c>
      <c r="I382" s="87">
        <v>0</v>
      </c>
      <c r="J382" s="87">
        <v>467.87950262999999</v>
      </c>
      <c r="K382" s="87">
        <v>552.94850311000005</v>
      </c>
      <c r="L382" s="87">
        <v>638.01750359000005</v>
      </c>
    </row>
    <row r="383" spans="1:12" ht="12.75" customHeight="1" x14ac:dyDescent="0.2">
      <c r="A383" s="86" t="s">
        <v>152</v>
      </c>
      <c r="B383" s="86">
        <v>14</v>
      </c>
      <c r="C383" s="87">
        <v>853.02297820000001</v>
      </c>
      <c r="D383" s="87">
        <v>848.28848497000001</v>
      </c>
      <c r="E383" s="87">
        <v>0</v>
      </c>
      <c r="F383" s="87">
        <v>84.828848500000007</v>
      </c>
      <c r="G383" s="87">
        <v>212.07212124</v>
      </c>
      <c r="H383" s="87">
        <v>424.14424249000001</v>
      </c>
      <c r="I383" s="87">
        <v>0</v>
      </c>
      <c r="J383" s="87">
        <v>466.55866673000003</v>
      </c>
      <c r="K383" s="87">
        <v>551.38751522999996</v>
      </c>
      <c r="L383" s="87">
        <v>636.21636373000001</v>
      </c>
    </row>
    <row r="384" spans="1:12" ht="12.75" customHeight="1" x14ac:dyDescent="0.2">
      <c r="A384" s="86" t="s">
        <v>152</v>
      </c>
      <c r="B384" s="86">
        <v>15</v>
      </c>
      <c r="C384" s="87">
        <v>853.03468309000004</v>
      </c>
      <c r="D384" s="87">
        <v>848.40467556999999</v>
      </c>
      <c r="E384" s="87">
        <v>0</v>
      </c>
      <c r="F384" s="87">
        <v>84.840467559999993</v>
      </c>
      <c r="G384" s="87">
        <v>212.10116889</v>
      </c>
      <c r="H384" s="87">
        <v>424.20233779</v>
      </c>
      <c r="I384" s="87">
        <v>0</v>
      </c>
      <c r="J384" s="87">
        <v>466.62257155999998</v>
      </c>
      <c r="K384" s="87">
        <v>551.46303911999996</v>
      </c>
      <c r="L384" s="87">
        <v>636.30350668000005</v>
      </c>
    </row>
    <row r="385" spans="1:12" ht="12.75" customHeight="1" x14ac:dyDescent="0.2">
      <c r="A385" s="86" t="s">
        <v>152</v>
      </c>
      <c r="B385" s="86">
        <v>16</v>
      </c>
      <c r="C385" s="87">
        <v>854.18459091</v>
      </c>
      <c r="D385" s="87">
        <v>849.82038312999998</v>
      </c>
      <c r="E385" s="87">
        <v>0</v>
      </c>
      <c r="F385" s="87">
        <v>84.982038309999993</v>
      </c>
      <c r="G385" s="87">
        <v>212.45509577999999</v>
      </c>
      <c r="H385" s="87">
        <v>424.91019156999999</v>
      </c>
      <c r="I385" s="87">
        <v>0</v>
      </c>
      <c r="J385" s="87">
        <v>467.40121071999999</v>
      </c>
      <c r="K385" s="87">
        <v>552.38324903</v>
      </c>
      <c r="L385" s="87">
        <v>637.36528735000002</v>
      </c>
    </row>
    <row r="386" spans="1:12" ht="12.75" customHeight="1" x14ac:dyDescent="0.2">
      <c r="A386" s="86" t="s">
        <v>152</v>
      </c>
      <c r="B386" s="86">
        <v>17</v>
      </c>
      <c r="C386" s="87">
        <v>853.58148609</v>
      </c>
      <c r="D386" s="87">
        <v>849.43231270000001</v>
      </c>
      <c r="E386" s="87">
        <v>0</v>
      </c>
      <c r="F386" s="87">
        <v>84.943231269999998</v>
      </c>
      <c r="G386" s="87">
        <v>212.35807818000001</v>
      </c>
      <c r="H386" s="87">
        <v>424.71615635000001</v>
      </c>
      <c r="I386" s="87">
        <v>0</v>
      </c>
      <c r="J386" s="87">
        <v>467.18777198999999</v>
      </c>
      <c r="K386" s="87">
        <v>552.13100326000006</v>
      </c>
      <c r="L386" s="87">
        <v>637.07423453000001</v>
      </c>
    </row>
    <row r="387" spans="1:12" ht="12.75" customHeight="1" x14ac:dyDescent="0.2">
      <c r="A387" s="86" t="s">
        <v>152</v>
      </c>
      <c r="B387" s="86">
        <v>18</v>
      </c>
      <c r="C387" s="87">
        <v>860.20203214000003</v>
      </c>
      <c r="D387" s="87">
        <v>855.92867569999999</v>
      </c>
      <c r="E387" s="87">
        <v>0</v>
      </c>
      <c r="F387" s="87">
        <v>85.592867569999996</v>
      </c>
      <c r="G387" s="87">
        <v>213.98216893</v>
      </c>
      <c r="H387" s="87">
        <v>427.96433784999999</v>
      </c>
      <c r="I387" s="87">
        <v>0</v>
      </c>
      <c r="J387" s="87">
        <v>470.76077163999997</v>
      </c>
      <c r="K387" s="87">
        <v>556.35363920999998</v>
      </c>
      <c r="L387" s="87">
        <v>641.94650678000005</v>
      </c>
    </row>
    <row r="388" spans="1:12" ht="12.75" customHeight="1" x14ac:dyDescent="0.2">
      <c r="A388" s="86" t="s">
        <v>152</v>
      </c>
      <c r="B388" s="86">
        <v>19</v>
      </c>
      <c r="C388" s="87">
        <v>860.74829672999999</v>
      </c>
      <c r="D388" s="87">
        <v>856.58177882999996</v>
      </c>
      <c r="E388" s="87">
        <v>0</v>
      </c>
      <c r="F388" s="87">
        <v>85.658177879999997</v>
      </c>
      <c r="G388" s="87">
        <v>214.14544470999999</v>
      </c>
      <c r="H388" s="87">
        <v>428.29088941999998</v>
      </c>
      <c r="I388" s="87">
        <v>0</v>
      </c>
      <c r="J388" s="87">
        <v>471.11997836</v>
      </c>
      <c r="K388" s="87">
        <v>556.77815624000004</v>
      </c>
      <c r="L388" s="87">
        <v>642.43633411999997</v>
      </c>
    </row>
    <row r="389" spans="1:12" ht="12.75" customHeight="1" x14ac:dyDescent="0.2">
      <c r="A389" s="86" t="s">
        <v>152</v>
      </c>
      <c r="B389" s="86">
        <v>20</v>
      </c>
      <c r="C389" s="87">
        <v>861.14469847999999</v>
      </c>
      <c r="D389" s="87">
        <v>856.99436757000001</v>
      </c>
      <c r="E389" s="87">
        <v>0</v>
      </c>
      <c r="F389" s="87">
        <v>85.699436759999998</v>
      </c>
      <c r="G389" s="87">
        <v>214.24859189</v>
      </c>
      <c r="H389" s="87">
        <v>428.49718379000001</v>
      </c>
      <c r="I389" s="87">
        <v>0</v>
      </c>
      <c r="J389" s="87">
        <v>471.34690216000001</v>
      </c>
      <c r="K389" s="87">
        <v>557.04633892000004</v>
      </c>
      <c r="L389" s="87">
        <v>642.74577567999995</v>
      </c>
    </row>
    <row r="390" spans="1:12" ht="12.75" customHeight="1" x14ac:dyDescent="0.2">
      <c r="A390" s="86" t="s">
        <v>152</v>
      </c>
      <c r="B390" s="86">
        <v>21</v>
      </c>
      <c r="C390" s="87">
        <v>863.35695493000003</v>
      </c>
      <c r="D390" s="87">
        <v>859.11700128999996</v>
      </c>
      <c r="E390" s="87">
        <v>0</v>
      </c>
      <c r="F390" s="87">
        <v>85.91170013</v>
      </c>
      <c r="G390" s="87">
        <v>214.77925031999999</v>
      </c>
      <c r="H390" s="87">
        <v>429.55850064999998</v>
      </c>
      <c r="I390" s="87">
        <v>0</v>
      </c>
      <c r="J390" s="87">
        <v>472.51435070999997</v>
      </c>
      <c r="K390" s="87">
        <v>558.42605084000002</v>
      </c>
      <c r="L390" s="87">
        <v>644.33775097</v>
      </c>
    </row>
    <row r="391" spans="1:12" ht="12.75" customHeight="1" x14ac:dyDescent="0.2">
      <c r="A391" s="86" t="s">
        <v>152</v>
      </c>
      <c r="B391" s="86">
        <v>22</v>
      </c>
      <c r="C391" s="87">
        <v>859.21904278</v>
      </c>
      <c r="D391" s="87">
        <v>854.52792108999995</v>
      </c>
      <c r="E391" s="87">
        <v>0</v>
      </c>
      <c r="F391" s="87">
        <v>85.452792110000004</v>
      </c>
      <c r="G391" s="87">
        <v>213.63198027000001</v>
      </c>
      <c r="H391" s="87">
        <v>427.26396054999998</v>
      </c>
      <c r="I391" s="87">
        <v>0</v>
      </c>
      <c r="J391" s="87">
        <v>469.99035659999998</v>
      </c>
      <c r="K391" s="87">
        <v>555.44314870999995</v>
      </c>
      <c r="L391" s="87">
        <v>640.89594081999996</v>
      </c>
    </row>
    <row r="392" spans="1:12" ht="12.75" customHeight="1" x14ac:dyDescent="0.2">
      <c r="A392" s="86" t="s">
        <v>152</v>
      </c>
      <c r="B392" s="86">
        <v>23</v>
      </c>
      <c r="C392" s="87">
        <v>854.49056897000003</v>
      </c>
      <c r="D392" s="87">
        <v>850.15581635000001</v>
      </c>
      <c r="E392" s="87">
        <v>0</v>
      </c>
      <c r="F392" s="87">
        <v>85.015581639999994</v>
      </c>
      <c r="G392" s="87">
        <v>212.53895409</v>
      </c>
      <c r="H392" s="87">
        <v>425.07790818000001</v>
      </c>
      <c r="I392" s="87">
        <v>0</v>
      </c>
      <c r="J392" s="87">
        <v>467.58569899000003</v>
      </c>
      <c r="K392" s="87">
        <v>552.60128063000002</v>
      </c>
      <c r="L392" s="87">
        <v>637.61686225999995</v>
      </c>
    </row>
    <row r="393" spans="1:12" ht="12.75" customHeight="1" x14ac:dyDescent="0.2">
      <c r="A393" s="86" t="s">
        <v>152</v>
      </c>
      <c r="B393" s="86">
        <v>24</v>
      </c>
      <c r="C393" s="87">
        <v>868.21044491999999</v>
      </c>
      <c r="D393" s="87">
        <v>863.90005986000006</v>
      </c>
      <c r="E393" s="87">
        <v>0</v>
      </c>
      <c r="F393" s="87">
        <v>86.390005990000006</v>
      </c>
      <c r="G393" s="87">
        <v>215.97501496999999</v>
      </c>
      <c r="H393" s="87">
        <v>431.95002993000003</v>
      </c>
      <c r="I393" s="87">
        <v>0</v>
      </c>
      <c r="J393" s="87">
        <v>475.14503292000001</v>
      </c>
      <c r="K393" s="87">
        <v>561.53503891000003</v>
      </c>
      <c r="L393" s="87">
        <v>647.92504489999999</v>
      </c>
    </row>
    <row r="394" spans="1:12" ht="12.75" customHeight="1" x14ac:dyDescent="0.2">
      <c r="A394" s="86" t="s">
        <v>153</v>
      </c>
      <c r="B394" s="86">
        <v>1</v>
      </c>
      <c r="C394" s="87">
        <v>902.32127710999998</v>
      </c>
      <c r="D394" s="87">
        <v>897.82842045999996</v>
      </c>
      <c r="E394" s="87">
        <v>0</v>
      </c>
      <c r="F394" s="87">
        <v>89.782842049999999</v>
      </c>
      <c r="G394" s="87">
        <v>224.45710511999999</v>
      </c>
      <c r="H394" s="87">
        <v>448.91421022999998</v>
      </c>
      <c r="I394" s="87">
        <v>0</v>
      </c>
      <c r="J394" s="87">
        <v>493.80563124999998</v>
      </c>
      <c r="K394" s="87">
        <v>583.58847330000003</v>
      </c>
      <c r="L394" s="87">
        <v>673.37131535000003</v>
      </c>
    </row>
    <row r="395" spans="1:12" ht="12.75" customHeight="1" x14ac:dyDescent="0.2">
      <c r="A395" s="86" t="s">
        <v>153</v>
      </c>
      <c r="B395" s="86">
        <v>2</v>
      </c>
      <c r="C395" s="87">
        <v>936.71933238999998</v>
      </c>
      <c r="D395" s="87">
        <v>932.12263849999999</v>
      </c>
      <c r="E395" s="87">
        <v>0</v>
      </c>
      <c r="F395" s="87">
        <v>93.212263849999999</v>
      </c>
      <c r="G395" s="87">
        <v>233.03065963</v>
      </c>
      <c r="H395" s="87">
        <v>466.06131925</v>
      </c>
      <c r="I395" s="87">
        <v>0</v>
      </c>
      <c r="J395" s="87">
        <v>512.66745117999994</v>
      </c>
      <c r="K395" s="87">
        <v>605.87971503000006</v>
      </c>
      <c r="L395" s="87">
        <v>699.09197888000006</v>
      </c>
    </row>
    <row r="396" spans="1:12" ht="12.75" customHeight="1" x14ac:dyDescent="0.2">
      <c r="A396" s="86" t="s">
        <v>153</v>
      </c>
      <c r="B396" s="86">
        <v>3</v>
      </c>
      <c r="C396" s="87">
        <v>961.58645708999995</v>
      </c>
      <c r="D396" s="87">
        <v>956.82861334999996</v>
      </c>
      <c r="E396" s="87">
        <v>0</v>
      </c>
      <c r="F396" s="87">
        <v>95.682861340000002</v>
      </c>
      <c r="G396" s="87">
        <v>239.20715333999999</v>
      </c>
      <c r="H396" s="87">
        <v>478.41430667999998</v>
      </c>
      <c r="I396" s="87">
        <v>0</v>
      </c>
      <c r="J396" s="87">
        <v>526.25573734</v>
      </c>
      <c r="K396" s="87">
        <v>621.93859868000004</v>
      </c>
      <c r="L396" s="87">
        <v>717.62146000999996</v>
      </c>
    </row>
    <row r="397" spans="1:12" ht="12.75" customHeight="1" x14ac:dyDescent="0.2">
      <c r="A397" s="86" t="s">
        <v>153</v>
      </c>
      <c r="B397" s="86">
        <v>4</v>
      </c>
      <c r="C397" s="87">
        <v>973.55391272999998</v>
      </c>
      <c r="D397" s="87">
        <v>968.67194197000003</v>
      </c>
      <c r="E397" s="87">
        <v>0</v>
      </c>
      <c r="F397" s="87">
        <v>96.8671942</v>
      </c>
      <c r="G397" s="87">
        <v>242.16798549000001</v>
      </c>
      <c r="H397" s="87">
        <v>484.33597099000002</v>
      </c>
      <c r="I397" s="87">
        <v>0</v>
      </c>
      <c r="J397" s="87">
        <v>532.76956808</v>
      </c>
      <c r="K397" s="87">
        <v>629.63676227999997</v>
      </c>
      <c r="L397" s="87">
        <v>726.50395648000006</v>
      </c>
    </row>
    <row r="398" spans="1:12" ht="12.75" customHeight="1" x14ac:dyDescent="0.2">
      <c r="A398" s="86" t="s">
        <v>153</v>
      </c>
      <c r="B398" s="86">
        <v>5</v>
      </c>
      <c r="C398" s="87">
        <v>972.83409701999994</v>
      </c>
      <c r="D398" s="87">
        <v>967.96814160999998</v>
      </c>
      <c r="E398" s="87">
        <v>0</v>
      </c>
      <c r="F398" s="87">
        <v>96.796814159999997</v>
      </c>
      <c r="G398" s="87">
        <v>241.99203539999999</v>
      </c>
      <c r="H398" s="87">
        <v>483.98407080999999</v>
      </c>
      <c r="I398" s="87">
        <v>0</v>
      </c>
      <c r="J398" s="87">
        <v>532.38247789000002</v>
      </c>
      <c r="K398" s="87">
        <v>629.17929204999996</v>
      </c>
      <c r="L398" s="87">
        <v>725.97610621000001</v>
      </c>
    </row>
    <row r="399" spans="1:12" ht="12.75" customHeight="1" x14ac:dyDescent="0.2">
      <c r="A399" s="86" t="s">
        <v>153</v>
      </c>
      <c r="B399" s="86">
        <v>6</v>
      </c>
      <c r="C399" s="87">
        <v>956.39674403000004</v>
      </c>
      <c r="D399" s="87">
        <v>951.64501957000004</v>
      </c>
      <c r="E399" s="87">
        <v>0</v>
      </c>
      <c r="F399" s="87">
        <v>95.164501959999996</v>
      </c>
      <c r="G399" s="87">
        <v>237.91125489000001</v>
      </c>
      <c r="H399" s="87">
        <v>475.82250979000003</v>
      </c>
      <c r="I399" s="87">
        <v>0</v>
      </c>
      <c r="J399" s="87">
        <v>523.40476076000004</v>
      </c>
      <c r="K399" s="87">
        <v>618.56926271999998</v>
      </c>
      <c r="L399" s="87">
        <v>713.73376468000004</v>
      </c>
    </row>
    <row r="400" spans="1:12" ht="12.75" customHeight="1" x14ac:dyDescent="0.2">
      <c r="A400" s="86" t="s">
        <v>153</v>
      </c>
      <c r="B400" s="86">
        <v>7</v>
      </c>
      <c r="C400" s="87">
        <v>944.93641765999996</v>
      </c>
      <c r="D400" s="87">
        <v>939.89744941000004</v>
      </c>
      <c r="E400" s="87">
        <v>0</v>
      </c>
      <c r="F400" s="87">
        <v>93.989744939999994</v>
      </c>
      <c r="G400" s="87">
        <v>234.97436235000001</v>
      </c>
      <c r="H400" s="87">
        <v>469.94872471000002</v>
      </c>
      <c r="I400" s="87">
        <v>0</v>
      </c>
      <c r="J400" s="87">
        <v>516.94359717999998</v>
      </c>
      <c r="K400" s="87">
        <v>610.93334212000002</v>
      </c>
      <c r="L400" s="87">
        <v>704.92308705999994</v>
      </c>
    </row>
    <row r="401" spans="1:12" ht="12.75" customHeight="1" x14ac:dyDescent="0.2">
      <c r="A401" s="86" t="s">
        <v>153</v>
      </c>
      <c r="B401" s="86">
        <v>8</v>
      </c>
      <c r="C401" s="87">
        <v>885.96767371999999</v>
      </c>
      <c r="D401" s="87">
        <v>879.43699057000003</v>
      </c>
      <c r="E401" s="87">
        <v>0</v>
      </c>
      <c r="F401" s="87">
        <v>87.94369906</v>
      </c>
      <c r="G401" s="87">
        <v>219.85924764000001</v>
      </c>
      <c r="H401" s="87">
        <v>439.71849529000002</v>
      </c>
      <c r="I401" s="87">
        <v>0</v>
      </c>
      <c r="J401" s="87">
        <v>483.69034481</v>
      </c>
      <c r="K401" s="87">
        <v>571.63404387000003</v>
      </c>
      <c r="L401" s="87">
        <v>659.57774293</v>
      </c>
    </row>
    <row r="402" spans="1:12" ht="12.75" customHeight="1" x14ac:dyDescent="0.2">
      <c r="A402" s="86" t="s">
        <v>153</v>
      </c>
      <c r="B402" s="86">
        <v>9</v>
      </c>
      <c r="C402" s="87">
        <v>959.61736501999997</v>
      </c>
      <c r="D402" s="87">
        <v>950.06795364000004</v>
      </c>
      <c r="E402" s="87">
        <v>0</v>
      </c>
      <c r="F402" s="87">
        <v>95.006795359999998</v>
      </c>
      <c r="G402" s="87">
        <v>237.51698841000001</v>
      </c>
      <c r="H402" s="87">
        <v>475.03397682000002</v>
      </c>
      <c r="I402" s="87">
        <v>0</v>
      </c>
      <c r="J402" s="87">
        <v>522.53737450000006</v>
      </c>
      <c r="K402" s="87">
        <v>617.54416987000002</v>
      </c>
      <c r="L402" s="87">
        <v>712.55096522999997</v>
      </c>
    </row>
    <row r="403" spans="1:12" ht="12.75" customHeight="1" x14ac:dyDescent="0.2">
      <c r="A403" s="86" t="s">
        <v>153</v>
      </c>
      <c r="B403" s="86">
        <v>10</v>
      </c>
      <c r="C403" s="87">
        <v>899.11802372</v>
      </c>
      <c r="D403" s="87">
        <v>891.63550657999997</v>
      </c>
      <c r="E403" s="87">
        <v>0</v>
      </c>
      <c r="F403" s="87">
        <v>89.163550659999999</v>
      </c>
      <c r="G403" s="87">
        <v>222.90887665</v>
      </c>
      <c r="H403" s="87">
        <v>445.81775328999998</v>
      </c>
      <c r="I403" s="87">
        <v>0</v>
      </c>
      <c r="J403" s="87">
        <v>490.39952862000001</v>
      </c>
      <c r="K403" s="87">
        <v>579.56307928000001</v>
      </c>
      <c r="L403" s="87">
        <v>668.72662993999995</v>
      </c>
    </row>
    <row r="404" spans="1:12" ht="12.75" customHeight="1" x14ac:dyDescent="0.2">
      <c r="A404" s="86" t="s">
        <v>153</v>
      </c>
      <c r="B404" s="86">
        <v>11</v>
      </c>
      <c r="C404" s="87">
        <v>904.30488356000001</v>
      </c>
      <c r="D404" s="87">
        <v>896.74637215999996</v>
      </c>
      <c r="E404" s="87">
        <v>0</v>
      </c>
      <c r="F404" s="87">
        <v>89.674637219999994</v>
      </c>
      <c r="G404" s="87">
        <v>224.18659303999999</v>
      </c>
      <c r="H404" s="87">
        <v>448.37318607999998</v>
      </c>
      <c r="I404" s="87">
        <v>0</v>
      </c>
      <c r="J404" s="87">
        <v>493.21050468999999</v>
      </c>
      <c r="K404" s="87">
        <v>582.88514190000001</v>
      </c>
      <c r="L404" s="87">
        <v>672.55977912000003</v>
      </c>
    </row>
    <row r="405" spans="1:12" ht="12.75" customHeight="1" x14ac:dyDescent="0.2">
      <c r="A405" s="86" t="s">
        <v>153</v>
      </c>
      <c r="B405" s="86">
        <v>12</v>
      </c>
      <c r="C405" s="87">
        <v>897.95557498999995</v>
      </c>
      <c r="D405" s="87">
        <v>891.05836314999999</v>
      </c>
      <c r="E405" s="87">
        <v>0</v>
      </c>
      <c r="F405" s="87">
        <v>89.105836319999995</v>
      </c>
      <c r="G405" s="87">
        <v>222.76459079</v>
      </c>
      <c r="H405" s="87">
        <v>445.52918158</v>
      </c>
      <c r="I405" s="87">
        <v>0</v>
      </c>
      <c r="J405" s="87">
        <v>490.08209972999998</v>
      </c>
      <c r="K405" s="87">
        <v>579.18793604999996</v>
      </c>
      <c r="L405" s="87">
        <v>668.29377236000005</v>
      </c>
    </row>
    <row r="406" spans="1:12" ht="12.75" customHeight="1" x14ac:dyDescent="0.2">
      <c r="A406" s="86" t="s">
        <v>153</v>
      </c>
      <c r="B406" s="86">
        <v>13</v>
      </c>
      <c r="C406" s="87">
        <v>880.80158716000005</v>
      </c>
      <c r="D406" s="87">
        <v>876.05724277000002</v>
      </c>
      <c r="E406" s="87">
        <v>0</v>
      </c>
      <c r="F406" s="87">
        <v>87.605724280000004</v>
      </c>
      <c r="G406" s="87">
        <v>219.01431069</v>
      </c>
      <c r="H406" s="87">
        <v>438.02862139000001</v>
      </c>
      <c r="I406" s="87">
        <v>0</v>
      </c>
      <c r="J406" s="87">
        <v>481.83148352000001</v>
      </c>
      <c r="K406" s="87">
        <v>569.43720780000001</v>
      </c>
      <c r="L406" s="87">
        <v>657.04293208000001</v>
      </c>
    </row>
    <row r="407" spans="1:12" ht="12.75" customHeight="1" x14ac:dyDescent="0.2">
      <c r="A407" s="86" t="s">
        <v>153</v>
      </c>
      <c r="B407" s="86">
        <v>14</v>
      </c>
      <c r="C407" s="87">
        <v>875.86973411999998</v>
      </c>
      <c r="D407" s="87">
        <v>871.24291761999996</v>
      </c>
      <c r="E407" s="87">
        <v>0</v>
      </c>
      <c r="F407" s="87">
        <v>87.124291760000006</v>
      </c>
      <c r="G407" s="87">
        <v>217.81072940999999</v>
      </c>
      <c r="H407" s="87">
        <v>435.62145880999998</v>
      </c>
      <c r="I407" s="87">
        <v>0</v>
      </c>
      <c r="J407" s="87">
        <v>479.18360468999998</v>
      </c>
      <c r="K407" s="87">
        <v>566.30789645000004</v>
      </c>
      <c r="L407" s="87">
        <v>653.43218821999994</v>
      </c>
    </row>
    <row r="408" spans="1:12" ht="12.75" customHeight="1" x14ac:dyDescent="0.2">
      <c r="A408" s="86" t="s">
        <v>153</v>
      </c>
      <c r="B408" s="86">
        <v>15</v>
      </c>
      <c r="C408" s="87">
        <v>874.16690845000005</v>
      </c>
      <c r="D408" s="87">
        <v>869.96748974000002</v>
      </c>
      <c r="E408" s="87">
        <v>0</v>
      </c>
      <c r="F408" s="87">
        <v>86.996748969999999</v>
      </c>
      <c r="G408" s="87">
        <v>217.49187244000001</v>
      </c>
      <c r="H408" s="87">
        <v>434.98374487000001</v>
      </c>
      <c r="I408" s="87">
        <v>0</v>
      </c>
      <c r="J408" s="87">
        <v>478.48211936000001</v>
      </c>
      <c r="K408" s="87">
        <v>565.47886832999995</v>
      </c>
      <c r="L408" s="87">
        <v>652.47561730999996</v>
      </c>
    </row>
    <row r="409" spans="1:12" ht="12.75" customHeight="1" x14ac:dyDescent="0.2">
      <c r="A409" s="86" t="s">
        <v>153</v>
      </c>
      <c r="B409" s="86">
        <v>16</v>
      </c>
      <c r="C409" s="87">
        <v>870.39253857000006</v>
      </c>
      <c r="D409" s="87">
        <v>866.24573109999994</v>
      </c>
      <c r="E409" s="87">
        <v>0</v>
      </c>
      <c r="F409" s="87">
        <v>86.62457311</v>
      </c>
      <c r="G409" s="87">
        <v>216.56143277999999</v>
      </c>
      <c r="H409" s="87">
        <v>433.12286554999997</v>
      </c>
      <c r="I409" s="87">
        <v>0</v>
      </c>
      <c r="J409" s="87">
        <v>476.43515210999999</v>
      </c>
      <c r="K409" s="87">
        <v>563.05972522000002</v>
      </c>
      <c r="L409" s="87">
        <v>649.68429833000005</v>
      </c>
    </row>
    <row r="410" spans="1:12" ht="12.75" customHeight="1" x14ac:dyDescent="0.2">
      <c r="A410" s="86" t="s">
        <v>153</v>
      </c>
      <c r="B410" s="86">
        <v>17</v>
      </c>
      <c r="C410" s="87">
        <v>875.80557925000005</v>
      </c>
      <c r="D410" s="87">
        <v>870.94680012000003</v>
      </c>
      <c r="E410" s="87">
        <v>0</v>
      </c>
      <c r="F410" s="87">
        <v>87.094680010000005</v>
      </c>
      <c r="G410" s="87">
        <v>217.73670003000001</v>
      </c>
      <c r="H410" s="87">
        <v>435.47340006000002</v>
      </c>
      <c r="I410" s="87">
        <v>0</v>
      </c>
      <c r="J410" s="87">
        <v>479.02074006999999</v>
      </c>
      <c r="K410" s="87">
        <v>566.11542008000004</v>
      </c>
      <c r="L410" s="87">
        <v>653.21010008999997</v>
      </c>
    </row>
    <row r="411" spans="1:12" ht="12.75" customHeight="1" x14ac:dyDescent="0.2">
      <c r="A411" s="86" t="s">
        <v>153</v>
      </c>
      <c r="B411" s="86">
        <v>18</v>
      </c>
      <c r="C411" s="87">
        <v>889.74262133000002</v>
      </c>
      <c r="D411" s="87">
        <v>884.70950411000001</v>
      </c>
      <c r="E411" s="87">
        <v>0</v>
      </c>
      <c r="F411" s="87">
        <v>88.47095041</v>
      </c>
      <c r="G411" s="87">
        <v>221.17737603</v>
      </c>
      <c r="H411" s="87">
        <v>442.35475206000001</v>
      </c>
      <c r="I411" s="87">
        <v>0</v>
      </c>
      <c r="J411" s="87">
        <v>486.59022726000001</v>
      </c>
      <c r="K411" s="87">
        <v>575.06117767000001</v>
      </c>
      <c r="L411" s="87">
        <v>663.53212808000001</v>
      </c>
    </row>
    <row r="412" spans="1:12" ht="12.75" customHeight="1" x14ac:dyDescent="0.2">
      <c r="A412" s="86" t="s">
        <v>153</v>
      </c>
      <c r="B412" s="86">
        <v>19</v>
      </c>
      <c r="C412" s="87">
        <v>878.35500234999995</v>
      </c>
      <c r="D412" s="87">
        <v>873.69989633</v>
      </c>
      <c r="E412" s="87">
        <v>0</v>
      </c>
      <c r="F412" s="87">
        <v>87.369989630000006</v>
      </c>
      <c r="G412" s="87">
        <v>218.42497408</v>
      </c>
      <c r="H412" s="87">
        <v>436.84994817</v>
      </c>
      <c r="I412" s="87">
        <v>0</v>
      </c>
      <c r="J412" s="87">
        <v>480.53494297999998</v>
      </c>
      <c r="K412" s="87">
        <v>567.90493260999995</v>
      </c>
      <c r="L412" s="87">
        <v>655.27492225000003</v>
      </c>
    </row>
    <row r="413" spans="1:12" ht="12.75" customHeight="1" x14ac:dyDescent="0.2">
      <c r="A413" s="86" t="s">
        <v>153</v>
      </c>
      <c r="B413" s="86">
        <v>20</v>
      </c>
      <c r="C413" s="87">
        <v>883.24462948999997</v>
      </c>
      <c r="D413" s="87">
        <v>878.78328751000004</v>
      </c>
      <c r="E413" s="87">
        <v>0</v>
      </c>
      <c r="F413" s="87">
        <v>87.878328749999994</v>
      </c>
      <c r="G413" s="87">
        <v>219.69582188000001</v>
      </c>
      <c r="H413" s="87">
        <v>439.39164376000002</v>
      </c>
      <c r="I413" s="87">
        <v>0</v>
      </c>
      <c r="J413" s="87">
        <v>483.33080812999998</v>
      </c>
      <c r="K413" s="87">
        <v>571.20913687999996</v>
      </c>
      <c r="L413" s="87">
        <v>659.08746563</v>
      </c>
    </row>
    <row r="414" spans="1:12" ht="12.75" customHeight="1" x14ac:dyDescent="0.2">
      <c r="A414" s="86" t="s">
        <v>153</v>
      </c>
      <c r="B414" s="86">
        <v>21</v>
      </c>
      <c r="C414" s="87">
        <v>891.43782208000005</v>
      </c>
      <c r="D414" s="87">
        <v>886.79269412999997</v>
      </c>
      <c r="E414" s="87">
        <v>0</v>
      </c>
      <c r="F414" s="87">
        <v>88.679269410000003</v>
      </c>
      <c r="G414" s="87">
        <v>221.69817352999999</v>
      </c>
      <c r="H414" s="87">
        <v>443.39634706999999</v>
      </c>
      <c r="I414" s="87">
        <v>0</v>
      </c>
      <c r="J414" s="87">
        <v>487.73598177000002</v>
      </c>
      <c r="K414" s="87">
        <v>576.41525118000004</v>
      </c>
      <c r="L414" s="87">
        <v>665.09452060000001</v>
      </c>
    </row>
    <row r="415" spans="1:12" ht="12.75" customHeight="1" x14ac:dyDescent="0.2">
      <c r="A415" s="86" t="s">
        <v>153</v>
      </c>
      <c r="B415" s="86">
        <v>22</v>
      </c>
      <c r="C415" s="87">
        <v>886.24596592</v>
      </c>
      <c r="D415" s="87">
        <v>881.33822574999999</v>
      </c>
      <c r="E415" s="87">
        <v>0</v>
      </c>
      <c r="F415" s="87">
        <v>88.13382258</v>
      </c>
      <c r="G415" s="87">
        <v>220.33455644</v>
      </c>
      <c r="H415" s="87">
        <v>440.66911288</v>
      </c>
      <c r="I415" s="87">
        <v>0</v>
      </c>
      <c r="J415" s="87">
        <v>484.73602416</v>
      </c>
      <c r="K415" s="87">
        <v>572.86984673999996</v>
      </c>
      <c r="L415" s="87">
        <v>661.00366930999996</v>
      </c>
    </row>
    <row r="416" spans="1:12" ht="12.75" customHeight="1" x14ac:dyDescent="0.2">
      <c r="A416" s="86" t="s">
        <v>153</v>
      </c>
      <c r="B416" s="86">
        <v>23</v>
      </c>
      <c r="C416" s="87">
        <v>887.82367624999995</v>
      </c>
      <c r="D416" s="87">
        <v>883.30960907999997</v>
      </c>
      <c r="E416" s="87">
        <v>0</v>
      </c>
      <c r="F416" s="87">
        <v>88.330960910000002</v>
      </c>
      <c r="G416" s="87">
        <v>220.82740226999999</v>
      </c>
      <c r="H416" s="87">
        <v>441.65480453999999</v>
      </c>
      <c r="I416" s="87">
        <v>0</v>
      </c>
      <c r="J416" s="87">
        <v>485.82028499</v>
      </c>
      <c r="K416" s="87">
        <v>574.15124590000005</v>
      </c>
      <c r="L416" s="87">
        <v>662.48220680999998</v>
      </c>
    </row>
    <row r="417" spans="1:12" ht="12.75" customHeight="1" x14ac:dyDescent="0.2">
      <c r="A417" s="86" t="s">
        <v>153</v>
      </c>
      <c r="B417" s="86">
        <v>24</v>
      </c>
      <c r="C417" s="87">
        <v>883.78133410999999</v>
      </c>
      <c r="D417" s="87">
        <v>879.32987384</v>
      </c>
      <c r="E417" s="87">
        <v>0</v>
      </c>
      <c r="F417" s="87">
        <v>87.93298738</v>
      </c>
      <c r="G417" s="87">
        <v>219.83246846</v>
      </c>
      <c r="H417" s="87">
        <v>439.66493692</v>
      </c>
      <c r="I417" s="87">
        <v>0</v>
      </c>
      <c r="J417" s="87">
        <v>483.63143061</v>
      </c>
      <c r="K417" s="87">
        <v>571.56441800000005</v>
      </c>
      <c r="L417" s="87">
        <v>659.49740538000003</v>
      </c>
    </row>
    <row r="418" spans="1:12" ht="12.75" customHeight="1" x14ac:dyDescent="0.2">
      <c r="A418" s="86" t="s">
        <v>154</v>
      </c>
      <c r="B418" s="86">
        <v>1</v>
      </c>
      <c r="C418" s="87">
        <v>887.35747049999998</v>
      </c>
      <c r="D418" s="87">
        <v>882.87421178</v>
      </c>
      <c r="E418" s="87">
        <v>0</v>
      </c>
      <c r="F418" s="87">
        <v>88.287421179999996</v>
      </c>
      <c r="G418" s="87">
        <v>220.71855295</v>
      </c>
      <c r="H418" s="87">
        <v>441.43710589</v>
      </c>
      <c r="I418" s="87">
        <v>0</v>
      </c>
      <c r="J418" s="87">
        <v>485.58081648000001</v>
      </c>
      <c r="K418" s="87">
        <v>573.86823765999998</v>
      </c>
      <c r="L418" s="87">
        <v>662.15565884</v>
      </c>
    </row>
    <row r="419" spans="1:12" ht="12.75" customHeight="1" x14ac:dyDescent="0.2">
      <c r="A419" s="86" t="s">
        <v>154</v>
      </c>
      <c r="B419" s="86">
        <v>2</v>
      </c>
      <c r="C419" s="87">
        <v>906.98732593</v>
      </c>
      <c r="D419" s="87">
        <v>902.52975369000001</v>
      </c>
      <c r="E419" s="87">
        <v>0</v>
      </c>
      <c r="F419" s="87">
        <v>90.252975370000001</v>
      </c>
      <c r="G419" s="87">
        <v>225.63243842</v>
      </c>
      <c r="H419" s="87">
        <v>451.26487685000001</v>
      </c>
      <c r="I419" s="87">
        <v>0</v>
      </c>
      <c r="J419" s="87">
        <v>496.39136452999998</v>
      </c>
      <c r="K419" s="87">
        <v>586.64433989999998</v>
      </c>
      <c r="L419" s="87">
        <v>676.89731527000004</v>
      </c>
    </row>
    <row r="420" spans="1:12" ht="12.75" customHeight="1" x14ac:dyDescent="0.2">
      <c r="A420" s="86" t="s">
        <v>154</v>
      </c>
      <c r="B420" s="86">
        <v>3</v>
      </c>
      <c r="C420" s="87">
        <v>961.10796402999995</v>
      </c>
      <c r="D420" s="87">
        <v>956.41600817000005</v>
      </c>
      <c r="E420" s="87">
        <v>0</v>
      </c>
      <c r="F420" s="87">
        <v>95.641600819999994</v>
      </c>
      <c r="G420" s="87">
        <v>239.10400204000001</v>
      </c>
      <c r="H420" s="87">
        <v>478.20800408999997</v>
      </c>
      <c r="I420" s="87">
        <v>0</v>
      </c>
      <c r="J420" s="87">
        <v>526.02880448999997</v>
      </c>
      <c r="K420" s="87">
        <v>621.67040530999998</v>
      </c>
      <c r="L420" s="87">
        <v>717.31200612999999</v>
      </c>
    </row>
    <row r="421" spans="1:12" ht="12.75" customHeight="1" x14ac:dyDescent="0.2">
      <c r="A421" s="86" t="s">
        <v>154</v>
      </c>
      <c r="B421" s="86">
        <v>4</v>
      </c>
      <c r="C421" s="87">
        <v>954.14850037999997</v>
      </c>
      <c r="D421" s="87">
        <v>949.54360373999998</v>
      </c>
      <c r="E421" s="87">
        <v>0</v>
      </c>
      <c r="F421" s="87">
        <v>94.954360370000003</v>
      </c>
      <c r="G421" s="87">
        <v>237.38590094</v>
      </c>
      <c r="H421" s="87">
        <v>474.77180186999999</v>
      </c>
      <c r="I421" s="87">
        <v>0</v>
      </c>
      <c r="J421" s="87">
        <v>522.24898206</v>
      </c>
      <c r="K421" s="87">
        <v>617.20334243000002</v>
      </c>
      <c r="L421" s="87">
        <v>712.15770281000005</v>
      </c>
    </row>
    <row r="422" spans="1:12" ht="12.75" customHeight="1" x14ac:dyDescent="0.2">
      <c r="A422" s="86" t="s">
        <v>154</v>
      </c>
      <c r="B422" s="86">
        <v>5</v>
      </c>
      <c r="C422" s="87">
        <v>955.53779515999997</v>
      </c>
      <c r="D422" s="87">
        <v>950.93538261000003</v>
      </c>
      <c r="E422" s="87">
        <v>0</v>
      </c>
      <c r="F422" s="87">
        <v>95.093538260000003</v>
      </c>
      <c r="G422" s="87">
        <v>237.73384565000001</v>
      </c>
      <c r="H422" s="87">
        <v>475.46769131000002</v>
      </c>
      <c r="I422" s="87">
        <v>0</v>
      </c>
      <c r="J422" s="87">
        <v>523.01446043999999</v>
      </c>
      <c r="K422" s="87">
        <v>618.10799870000005</v>
      </c>
      <c r="L422" s="87">
        <v>713.20153696</v>
      </c>
    </row>
    <row r="423" spans="1:12" ht="12.75" customHeight="1" x14ac:dyDescent="0.2">
      <c r="A423" s="86" t="s">
        <v>154</v>
      </c>
      <c r="B423" s="86">
        <v>6</v>
      </c>
      <c r="C423" s="87">
        <v>935.13522616</v>
      </c>
      <c r="D423" s="87">
        <v>930.62342051999997</v>
      </c>
      <c r="E423" s="87">
        <v>0</v>
      </c>
      <c r="F423" s="87">
        <v>93.062342049999998</v>
      </c>
      <c r="G423" s="87">
        <v>232.65585512999999</v>
      </c>
      <c r="H423" s="87">
        <v>465.31171025999998</v>
      </c>
      <c r="I423" s="87">
        <v>0</v>
      </c>
      <c r="J423" s="87">
        <v>511.84288128999998</v>
      </c>
      <c r="K423" s="87">
        <v>604.90522334000002</v>
      </c>
      <c r="L423" s="87">
        <v>697.96756539</v>
      </c>
    </row>
    <row r="424" spans="1:12" ht="12.75" customHeight="1" x14ac:dyDescent="0.2">
      <c r="A424" s="86" t="s">
        <v>154</v>
      </c>
      <c r="B424" s="86">
        <v>7</v>
      </c>
      <c r="C424" s="87">
        <v>862.28213984000001</v>
      </c>
      <c r="D424" s="87">
        <v>858.17242145</v>
      </c>
      <c r="E424" s="87">
        <v>0</v>
      </c>
      <c r="F424" s="87">
        <v>85.817242149999998</v>
      </c>
      <c r="G424" s="87">
        <v>214.54310536</v>
      </c>
      <c r="H424" s="87">
        <v>429.08621073</v>
      </c>
      <c r="I424" s="87">
        <v>0</v>
      </c>
      <c r="J424" s="87">
        <v>471.99483179999999</v>
      </c>
      <c r="K424" s="87">
        <v>557.81207394</v>
      </c>
      <c r="L424" s="87">
        <v>643.62931608999997</v>
      </c>
    </row>
    <row r="425" spans="1:12" ht="12.75" customHeight="1" x14ac:dyDescent="0.2">
      <c r="A425" s="86" t="s">
        <v>154</v>
      </c>
      <c r="B425" s="86">
        <v>8</v>
      </c>
      <c r="C425" s="87">
        <v>892.48312683999995</v>
      </c>
      <c r="D425" s="87">
        <v>888.20712261999995</v>
      </c>
      <c r="E425" s="87">
        <v>0</v>
      </c>
      <c r="F425" s="87">
        <v>88.820712259999993</v>
      </c>
      <c r="G425" s="87">
        <v>222.05178065999999</v>
      </c>
      <c r="H425" s="87">
        <v>444.10356130999998</v>
      </c>
      <c r="I425" s="87">
        <v>0</v>
      </c>
      <c r="J425" s="87">
        <v>488.51391744</v>
      </c>
      <c r="K425" s="87">
        <v>577.33462970000005</v>
      </c>
      <c r="L425" s="87">
        <v>666.15534196999999</v>
      </c>
    </row>
    <row r="426" spans="1:12" ht="12.75" customHeight="1" x14ac:dyDescent="0.2">
      <c r="A426" s="86" t="s">
        <v>154</v>
      </c>
      <c r="B426" s="86">
        <v>9</v>
      </c>
      <c r="C426" s="87">
        <v>849.68063787999995</v>
      </c>
      <c r="D426" s="87">
        <v>845.48713854000005</v>
      </c>
      <c r="E426" s="87">
        <v>0</v>
      </c>
      <c r="F426" s="87">
        <v>84.548713849999999</v>
      </c>
      <c r="G426" s="87">
        <v>211.37178463999999</v>
      </c>
      <c r="H426" s="87">
        <v>422.74356927000002</v>
      </c>
      <c r="I426" s="87">
        <v>0</v>
      </c>
      <c r="J426" s="87">
        <v>465.01792619999998</v>
      </c>
      <c r="K426" s="87">
        <v>549.56664005000005</v>
      </c>
      <c r="L426" s="87">
        <v>634.11535390999995</v>
      </c>
    </row>
    <row r="427" spans="1:12" ht="12.75" customHeight="1" x14ac:dyDescent="0.2">
      <c r="A427" s="86" t="s">
        <v>154</v>
      </c>
      <c r="B427" s="86">
        <v>10</v>
      </c>
      <c r="C427" s="87">
        <v>875.69844662000003</v>
      </c>
      <c r="D427" s="87">
        <v>868.96142373999999</v>
      </c>
      <c r="E427" s="87">
        <v>0</v>
      </c>
      <c r="F427" s="87">
        <v>86.896142370000007</v>
      </c>
      <c r="G427" s="87">
        <v>217.24035594</v>
      </c>
      <c r="H427" s="87">
        <v>434.48071186999999</v>
      </c>
      <c r="I427" s="87">
        <v>0</v>
      </c>
      <c r="J427" s="87">
        <v>477.92878306</v>
      </c>
      <c r="K427" s="87">
        <v>564.82492543000001</v>
      </c>
      <c r="L427" s="87">
        <v>651.72106781000002</v>
      </c>
    </row>
    <row r="428" spans="1:12" ht="12.75" customHeight="1" x14ac:dyDescent="0.2">
      <c r="A428" s="86" t="s">
        <v>154</v>
      </c>
      <c r="B428" s="86">
        <v>11</v>
      </c>
      <c r="C428" s="87">
        <v>889.20743907999997</v>
      </c>
      <c r="D428" s="87">
        <v>882.04224137000006</v>
      </c>
      <c r="E428" s="87">
        <v>0</v>
      </c>
      <c r="F428" s="87">
        <v>88.204224139999994</v>
      </c>
      <c r="G428" s="87">
        <v>220.51056034000001</v>
      </c>
      <c r="H428" s="87">
        <v>441.02112068999998</v>
      </c>
      <c r="I428" s="87">
        <v>0</v>
      </c>
      <c r="J428" s="87">
        <v>485.12323275</v>
      </c>
      <c r="K428" s="87">
        <v>573.32745689000001</v>
      </c>
      <c r="L428" s="87">
        <v>661.53168102999996</v>
      </c>
    </row>
    <row r="429" spans="1:12" ht="12.75" customHeight="1" x14ac:dyDescent="0.2">
      <c r="A429" s="86" t="s">
        <v>154</v>
      </c>
      <c r="B429" s="86">
        <v>12</v>
      </c>
      <c r="C429" s="87">
        <v>896.81574709999995</v>
      </c>
      <c r="D429" s="87">
        <v>891.16980840999997</v>
      </c>
      <c r="E429" s="87">
        <v>0</v>
      </c>
      <c r="F429" s="87">
        <v>89.116980839999997</v>
      </c>
      <c r="G429" s="87">
        <v>222.79245209999999</v>
      </c>
      <c r="H429" s="87">
        <v>445.58490420999999</v>
      </c>
      <c r="I429" s="87">
        <v>0</v>
      </c>
      <c r="J429" s="87">
        <v>490.14339462999999</v>
      </c>
      <c r="K429" s="87">
        <v>579.26037546999999</v>
      </c>
      <c r="L429" s="87">
        <v>668.37735630999998</v>
      </c>
    </row>
    <row r="430" spans="1:12" ht="12.75" customHeight="1" x14ac:dyDescent="0.2">
      <c r="A430" s="86" t="s">
        <v>154</v>
      </c>
      <c r="B430" s="86">
        <v>13</v>
      </c>
      <c r="C430" s="87">
        <v>896.97394481000003</v>
      </c>
      <c r="D430" s="87">
        <v>892.62145197999996</v>
      </c>
      <c r="E430" s="87">
        <v>0</v>
      </c>
      <c r="F430" s="87">
        <v>89.262145200000006</v>
      </c>
      <c r="G430" s="87">
        <v>223.15536299999999</v>
      </c>
      <c r="H430" s="87">
        <v>446.31072598999998</v>
      </c>
      <c r="I430" s="87">
        <v>0</v>
      </c>
      <c r="J430" s="87">
        <v>490.94179859000002</v>
      </c>
      <c r="K430" s="87">
        <v>580.20394379000004</v>
      </c>
      <c r="L430" s="87">
        <v>669.46608899</v>
      </c>
    </row>
    <row r="431" spans="1:12" ht="12.75" customHeight="1" x14ac:dyDescent="0.2">
      <c r="A431" s="86" t="s">
        <v>154</v>
      </c>
      <c r="B431" s="86">
        <v>14</v>
      </c>
      <c r="C431" s="87">
        <v>892.64508179999996</v>
      </c>
      <c r="D431" s="87">
        <v>888.62921255000003</v>
      </c>
      <c r="E431" s="87">
        <v>0</v>
      </c>
      <c r="F431" s="87">
        <v>88.862921259999993</v>
      </c>
      <c r="G431" s="87">
        <v>222.15730314000001</v>
      </c>
      <c r="H431" s="87">
        <v>444.31460628000002</v>
      </c>
      <c r="I431" s="87">
        <v>0</v>
      </c>
      <c r="J431" s="87">
        <v>488.74606690000002</v>
      </c>
      <c r="K431" s="87">
        <v>577.60898815999997</v>
      </c>
      <c r="L431" s="87">
        <v>666.47190940999997</v>
      </c>
    </row>
    <row r="432" spans="1:12" ht="12.75" customHeight="1" x14ac:dyDescent="0.2">
      <c r="A432" s="86" t="s">
        <v>154</v>
      </c>
      <c r="B432" s="86">
        <v>15</v>
      </c>
      <c r="C432" s="87">
        <v>890.30233882000005</v>
      </c>
      <c r="D432" s="87">
        <v>886.27449638999997</v>
      </c>
      <c r="E432" s="87">
        <v>0</v>
      </c>
      <c r="F432" s="87">
        <v>88.627449639999995</v>
      </c>
      <c r="G432" s="87">
        <v>221.56862409999999</v>
      </c>
      <c r="H432" s="87">
        <v>443.13724819999999</v>
      </c>
      <c r="I432" s="87">
        <v>0</v>
      </c>
      <c r="J432" s="87">
        <v>487.45097300999998</v>
      </c>
      <c r="K432" s="87">
        <v>576.07842264999999</v>
      </c>
      <c r="L432" s="87">
        <v>664.70587229</v>
      </c>
    </row>
    <row r="433" spans="1:12" ht="12.75" customHeight="1" x14ac:dyDescent="0.2">
      <c r="A433" s="86" t="s">
        <v>154</v>
      </c>
      <c r="B433" s="86">
        <v>16</v>
      </c>
      <c r="C433" s="87">
        <v>883.42412954999998</v>
      </c>
      <c r="D433" s="87">
        <v>879.49381875999995</v>
      </c>
      <c r="E433" s="87">
        <v>0</v>
      </c>
      <c r="F433" s="87">
        <v>87.949381880000004</v>
      </c>
      <c r="G433" s="87">
        <v>219.87345468999999</v>
      </c>
      <c r="H433" s="87">
        <v>439.74690937999998</v>
      </c>
      <c r="I433" s="87">
        <v>0</v>
      </c>
      <c r="J433" s="87">
        <v>483.72160031999999</v>
      </c>
      <c r="K433" s="87">
        <v>571.67098219000002</v>
      </c>
      <c r="L433" s="87">
        <v>659.62036407000005</v>
      </c>
    </row>
    <row r="434" spans="1:12" ht="12.75" customHeight="1" x14ac:dyDescent="0.2">
      <c r="A434" s="86" t="s">
        <v>154</v>
      </c>
      <c r="B434" s="86">
        <v>17</v>
      </c>
      <c r="C434" s="87">
        <v>881.18014385000004</v>
      </c>
      <c r="D434" s="87">
        <v>876.61170838999999</v>
      </c>
      <c r="E434" s="87">
        <v>0</v>
      </c>
      <c r="F434" s="87">
        <v>87.661170839999997</v>
      </c>
      <c r="G434" s="87">
        <v>219.1529271</v>
      </c>
      <c r="H434" s="87">
        <v>438.3058542</v>
      </c>
      <c r="I434" s="87">
        <v>0</v>
      </c>
      <c r="J434" s="87">
        <v>482.13643961000002</v>
      </c>
      <c r="K434" s="87">
        <v>569.79761044999998</v>
      </c>
      <c r="L434" s="87">
        <v>657.45878129000005</v>
      </c>
    </row>
    <row r="435" spans="1:12" ht="12.75" customHeight="1" x14ac:dyDescent="0.2">
      <c r="A435" s="86" t="s">
        <v>154</v>
      </c>
      <c r="B435" s="86">
        <v>18</v>
      </c>
      <c r="C435" s="87">
        <v>851.98667857999999</v>
      </c>
      <c r="D435" s="87">
        <v>847.80004033</v>
      </c>
      <c r="E435" s="87">
        <v>0</v>
      </c>
      <c r="F435" s="87">
        <v>84.780004030000001</v>
      </c>
      <c r="G435" s="87">
        <v>211.95001008</v>
      </c>
      <c r="H435" s="87">
        <v>423.90002017</v>
      </c>
      <c r="I435" s="87">
        <v>0</v>
      </c>
      <c r="J435" s="87">
        <v>466.29002217999999</v>
      </c>
      <c r="K435" s="87">
        <v>551.07002621000004</v>
      </c>
      <c r="L435" s="87">
        <v>635.85003025000003</v>
      </c>
    </row>
    <row r="436" spans="1:12" ht="12.75" customHeight="1" x14ac:dyDescent="0.2">
      <c r="A436" s="86" t="s">
        <v>154</v>
      </c>
      <c r="B436" s="86">
        <v>19</v>
      </c>
      <c r="C436" s="87">
        <v>832.59153925999999</v>
      </c>
      <c r="D436" s="87">
        <v>828.38543021999999</v>
      </c>
      <c r="E436" s="87">
        <v>0</v>
      </c>
      <c r="F436" s="87">
        <v>82.838543020000003</v>
      </c>
      <c r="G436" s="87">
        <v>207.09635756</v>
      </c>
      <c r="H436" s="87">
        <v>414.19271510999999</v>
      </c>
      <c r="I436" s="87">
        <v>0</v>
      </c>
      <c r="J436" s="87">
        <v>455.61198661999998</v>
      </c>
      <c r="K436" s="87">
        <v>538.45052964000001</v>
      </c>
      <c r="L436" s="87">
        <v>621.28907267</v>
      </c>
    </row>
    <row r="437" spans="1:12" ht="12.75" customHeight="1" x14ac:dyDescent="0.2">
      <c r="A437" s="86" t="s">
        <v>154</v>
      </c>
      <c r="B437" s="86">
        <v>20</v>
      </c>
      <c r="C437" s="87">
        <v>850.78930101000003</v>
      </c>
      <c r="D437" s="87">
        <v>846.58291591</v>
      </c>
      <c r="E437" s="87">
        <v>0</v>
      </c>
      <c r="F437" s="87">
        <v>84.658291590000005</v>
      </c>
      <c r="G437" s="87">
        <v>211.64572898</v>
      </c>
      <c r="H437" s="87">
        <v>423.29145796</v>
      </c>
      <c r="I437" s="87">
        <v>0</v>
      </c>
      <c r="J437" s="87">
        <v>465.62060374999999</v>
      </c>
      <c r="K437" s="87">
        <v>550.27889533999996</v>
      </c>
      <c r="L437" s="87">
        <v>634.93718693000005</v>
      </c>
    </row>
    <row r="438" spans="1:12" ht="12.75" customHeight="1" x14ac:dyDescent="0.2">
      <c r="A438" s="86" t="s">
        <v>154</v>
      </c>
      <c r="B438" s="86">
        <v>21</v>
      </c>
      <c r="C438" s="87">
        <v>862.78310571999998</v>
      </c>
      <c r="D438" s="87">
        <v>858.44079389000001</v>
      </c>
      <c r="E438" s="87">
        <v>0</v>
      </c>
      <c r="F438" s="87">
        <v>85.844079390000005</v>
      </c>
      <c r="G438" s="87">
        <v>214.61019847</v>
      </c>
      <c r="H438" s="87">
        <v>429.22039695000001</v>
      </c>
      <c r="I438" s="87">
        <v>0</v>
      </c>
      <c r="J438" s="87">
        <v>472.14243664000003</v>
      </c>
      <c r="K438" s="87">
        <v>557.98651602999996</v>
      </c>
      <c r="L438" s="87">
        <v>643.83059542000001</v>
      </c>
    </row>
    <row r="439" spans="1:12" ht="12.75" customHeight="1" x14ac:dyDescent="0.2">
      <c r="A439" s="86" t="s">
        <v>154</v>
      </c>
      <c r="B439" s="86">
        <v>22</v>
      </c>
      <c r="C439" s="87">
        <v>873.05475344000001</v>
      </c>
      <c r="D439" s="87">
        <v>868.56022594000001</v>
      </c>
      <c r="E439" s="87">
        <v>0</v>
      </c>
      <c r="F439" s="87">
        <v>86.856022589999995</v>
      </c>
      <c r="G439" s="87">
        <v>217.14005649000001</v>
      </c>
      <c r="H439" s="87">
        <v>434.28011297</v>
      </c>
      <c r="I439" s="87">
        <v>0</v>
      </c>
      <c r="J439" s="87">
        <v>477.70812426999998</v>
      </c>
      <c r="K439" s="87">
        <v>564.56414686000005</v>
      </c>
      <c r="L439" s="87">
        <v>651.42016946000001</v>
      </c>
    </row>
    <row r="440" spans="1:12" ht="12.75" customHeight="1" x14ac:dyDescent="0.2">
      <c r="A440" s="86" t="s">
        <v>154</v>
      </c>
      <c r="B440" s="86">
        <v>23</v>
      </c>
      <c r="C440" s="87">
        <v>889.31841497999994</v>
      </c>
      <c r="D440" s="87">
        <v>884.90466075999996</v>
      </c>
      <c r="E440" s="87">
        <v>0</v>
      </c>
      <c r="F440" s="87">
        <v>88.490466080000004</v>
      </c>
      <c r="G440" s="87">
        <v>221.22616518999999</v>
      </c>
      <c r="H440" s="87">
        <v>442.45233037999998</v>
      </c>
      <c r="I440" s="87">
        <v>0</v>
      </c>
      <c r="J440" s="87">
        <v>486.69756341999999</v>
      </c>
      <c r="K440" s="87">
        <v>575.18802948999996</v>
      </c>
      <c r="L440" s="87">
        <v>663.67849557</v>
      </c>
    </row>
    <row r="441" spans="1:12" ht="12.75" customHeight="1" x14ac:dyDescent="0.2">
      <c r="A441" s="86" t="s">
        <v>154</v>
      </c>
      <c r="B441" s="86">
        <v>24</v>
      </c>
      <c r="C441" s="87">
        <v>877.08569397999997</v>
      </c>
      <c r="D441" s="87">
        <v>872.77476352999997</v>
      </c>
      <c r="E441" s="87">
        <v>0</v>
      </c>
      <c r="F441" s="87">
        <v>87.277476350000001</v>
      </c>
      <c r="G441" s="87">
        <v>218.19369087999999</v>
      </c>
      <c r="H441" s="87">
        <v>436.38738176999999</v>
      </c>
      <c r="I441" s="87">
        <v>0</v>
      </c>
      <c r="J441" s="87">
        <v>480.02611994</v>
      </c>
      <c r="K441" s="87">
        <v>567.30359628999997</v>
      </c>
      <c r="L441" s="87">
        <v>654.58107265000001</v>
      </c>
    </row>
    <row r="442" spans="1:12" ht="12.75" customHeight="1" x14ac:dyDescent="0.2">
      <c r="A442" s="86" t="s">
        <v>155</v>
      </c>
      <c r="B442" s="86">
        <v>1</v>
      </c>
      <c r="C442" s="87">
        <v>954.82112547999998</v>
      </c>
      <c r="D442" s="87">
        <v>950.49638248999997</v>
      </c>
      <c r="E442" s="87">
        <v>0</v>
      </c>
      <c r="F442" s="87">
        <v>95.049638250000001</v>
      </c>
      <c r="G442" s="87">
        <v>237.62409561999999</v>
      </c>
      <c r="H442" s="87">
        <v>475.24819124999999</v>
      </c>
      <c r="I442" s="87">
        <v>0</v>
      </c>
      <c r="J442" s="87">
        <v>522.77301036999995</v>
      </c>
      <c r="K442" s="87">
        <v>617.82264862</v>
      </c>
      <c r="L442" s="87">
        <v>712.87228687000004</v>
      </c>
    </row>
    <row r="443" spans="1:12" ht="12.75" customHeight="1" x14ac:dyDescent="0.2">
      <c r="A443" s="86" t="s">
        <v>155</v>
      </c>
      <c r="B443" s="86">
        <v>2</v>
      </c>
      <c r="C443" s="87">
        <v>973.19730906999996</v>
      </c>
      <c r="D443" s="87">
        <v>968.37912201999995</v>
      </c>
      <c r="E443" s="87">
        <v>0</v>
      </c>
      <c r="F443" s="87">
        <v>96.837912200000005</v>
      </c>
      <c r="G443" s="87">
        <v>242.09478050999999</v>
      </c>
      <c r="H443" s="87">
        <v>484.18956100999998</v>
      </c>
      <c r="I443" s="87">
        <v>0</v>
      </c>
      <c r="J443" s="87">
        <v>532.60851710999998</v>
      </c>
      <c r="K443" s="87">
        <v>629.44642930999998</v>
      </c>
      <c r="L443" s="87">
        <v>726.28434152</v>
      </c>
    </row>
    <row r="444" spans="1:12" ht="12.75" customHeight="1" x14ac:dyDescent="0.2">
      <c r="A444" s="86" t="s">
        <v>155</v>
      </c>
      <c r="B444" s="86">
        <v>3</v>
      </c>
      <c r="C444" s="87">
        <v>975.61519926999995</v>
      </c>
      <c r="D444" s="87">
        <v>970.78420043999995</v>
      </c>
      <c r="E444" s="87">
        <v>0</v>
      </c>
      <c r="F444" s="87">
        <v>97.078420039999997</v>
      </c>
      <c r="G444" s="87">
        <v>242.69605010999999</v>
      </c>
      <c r="H444" s="87">
        <v>485.39210021999997</v>
      </c>
      <c r="I444" s="87">
        <v>0</v>
      </c>
      <c r="J444" s="87">
        <v>533.93131024000002</v>
      </c>
      <c r="K444" s="87">
        <v>631.00973028999999</v>
      </c>
      <c r="L444" s="87">
        <v>728.08815032999996</v>
      </c>
    </row>
    <row r="445" spans="1:12" ht="12.75" customHeight="1" x14ac:dyDescent="0.2">
      <c r="A445" s="86" t="s">
        <v>155</v>
      </c>
      <c r="B445" s="86">
        <v>4</v>
      </c>
      <c r="C445" s="87">
        <v>987.58307242000001</v>
      </c>
      <c r="D445" s="87">
        <v>982.58595134999996</v>
      </c>
      <c r="E445" s="87">
        <v>0</v>
      </c>
      <c r="F445" s="87">
        <v>98.258595139999997</v>
      </c>
      <c r="G445" s="87">
        <v>245.64648783999999</v>
      </c>
      <c r="H445" s="87">
        <v>491.29297567999998</v>
      </c>
      <c r="I445" s="87">
        <v>0</v>
      </c>
      <c r="J445" s="87">
        <v>540.42227323999998</v>
      </c>
      <c r="K445" s="87">
        <v>638.68086837999999</v>
      </c>
      <c r="L445" s="87">
        <v>736.93946351</v>
      </c>
    </row>
    <row r="446" spans="1:12" ht="12.75" customHeight="1" x14ac:dyDescent="0.2">
      <c r="A446" s="86" t="s">
        <v>155</v>
      </c>
      <c r="B446" s="86">
        <v>5</v>
      </c>
      <c r="C446" s="87">
        <v>987.49240553000004</v>
      </c>
      <c r="D446" s="87">
        <v>982.24950104000004</v>
      </c>
      <c r="E446" s="87">
        <v>0</v>
      </c>
      <c r="F446" s="87">
        <v>98.224950100000001</v>
      </c>
      <c r="G446" s="87">
        <v>245.56237526000001</v>
      </c>
      <c r="H446" s="87">
        <v>491.12475052000002</v>
      </c>
      <c r="I446" s="87">
        <v>0</v>
      </c>
      <c r="J446" s="87">
        <v>540.23722556999996</v>
      </c>
      <c r="K446" s="87">
        <v>638.46217567999997</v>
      </c>
      <c r="L446" s="87">
        <v>736.68712577999997</v>
      </c>
    </row>
    <row r="447" spans="1:12" ht="12.75" customHeight="1" x14ac:dyDescent="0.2">
      <c r="A447" s="86" t="s">
        <v>155</v>
      </c>
      <c r="B447" s="86">
        <v>6</v>
      </c>
      <c r="C447" s="87">
        <v>976.22936354000001</v>
      </c>
      <c r="D447" s="87">
        <v>971.08335829999999</v>
      </c>
      <c r="E447" s="87">
        <v>0</v>
      </c>
      <c r="F447" s="87">
        <v>97.108335830000001</v>
      </c>
      <c r="G447" s="87">
        <v>242.77083958</v>
      </c>
      <c r="H447" s="87">
        <v>485.54167914999999</v>
      </c>
      <c r="I447" s="87">
        <v>0</v>
      </c>
      <c r="J447" s="87">
        <v>534.09584706999999</v>
      </c>
      <c r="K447" s="87">
        <v>631.20418289999998</v>
      </c>
      <c r="L447" s="87">
        <v>728.31251872999997</v>
      </c>
    </row>
    <row r="448" spans="1:12" ht="12.75" customHeight="1" x14ac:dyDescent="0.2">
      <c r="A448" s="86" t="s">
        <v>155</v>
      </c>
      <c r="B448" s="86">
        <v>7</v>
      </c>
      <c r="C448" s="87">
        <v>955.48057238000001</v>
      </c>
      <c r="D448" s="87">
        <v>949.60467745999995</v>
      </c>
      <c r="E448" s="87">
        <v>0</v>
      </c>
      <c r="F448" s="87">
        <v>94.960467750000007</v>
      </c>
      <c r="G448" s="87">
        <v>237.40116936999999</v>
      </c>
      <c r="H448" s="87">
        <v>474.80233872999997</v>
      </c>
      <c r="I448" s="87">
        <v>0</v>
      </c>
      <c r="J448" s="87">
        <v>522.28257259999998</v>
      </c>
      <c r="K448" s="87">
        <v>617.24304035</v>
      </c>
      <c r="L448" s="87">
        <v>712.20350810000002</v>
      </c>
    </row>
    <row r="449" spans="1:12" ht="12.75" customHeight="1" x14ac:dyDescent="0.2">
      <c r="A449" s="86" t="s">
        <v>155</v>
      </c>
      <c r="B449" s="86">
        <v>8</v>
      </c>
      <c r="C449" s="87">
        <v>901.74207931000001</v>
      </c>
      <c r="D449" s="87">
        <v>896.17806036000002</v>
      </c>
      <c r="E449" s="87">
        <v>0</v>
      </c>
      <c r="F449" s="87">
        <v>89.617806040000005</v>
      </c>
      <c r="G449" s="87">
        <v>224.04451509</v>
      </c>
      <c r="H449" s="87">
        <v>448.08903018000001</v>
      </c>
      <c r="I449" s="87">
        <v>0</v>
      </c>
      <c r="J449" s="87">
        <v>492.89793320000001</v>
      </c>
      <c r="K449" s="87">
        <v>582.51573923000001</v>
      </c>
      <c r="L449" s="87">
        <v>672.13354527000001</v>
      </c>
    </row>
    <row r="450" spans="1:12" ht="12.75" customHeight="1" x14ac:dyDescent="0.2">
      <c r="A450" s="86" t="s">
        <v>155</v>
      </c>
      <c r="B450" s="86">
        <v>9</v>
      </c>
      <c r="C450" s="87">
        <v>865.04157511999995</v>
      </c>
      <c r="D450" s="87">
        <v>860.06335043000001</v>
      </c>
      <c r="E450" s="87">
        <v>0</v>
      </c>
      <c r="F450" s="87">
        <v>86.006335039999996</v>
      </c>
      <c r="G450" s="87">
        <v>215.01583761000001</v>
      </c>
      <c r="H450" s="87">
        <v>430.03167522000001</v>
      </c>
      <c r="I450" s="87">
        <v>0</v>
      </c>
      <c r="J450" s="87">
        <v>473.03484273999999</v>
      </c>
      <c r="K450" s="87">
        <v>559.04117778</v>
      </c>
      <c r="L450" s="87">
        <v>645.04751281999995</v>
      </c>
    </row>
    <row r="451" spans="1:12" ht="12.75" customHeight="1" x14ac:dyDescent="0.2">
      <c r="A451" s="86" t="s">
        <v>155</v>
      </c>
      <c r="B451" s="86">
        <v>10</v>
      </c>
      <c r="C451" s="87">
        <v>856.10821195999995</v>
      </c>
      <c r="D451" s="87">
        <v>851.57163318000005</v>
      </c>
      <c r="E451" s="87">
        <v>0</v>
      </c>
      <c r="F451" s="87">
        <v>85.157163319999995</v>
      </c>
      <c r="G451" s="87">
        <v>212.89290829999999</v>
      </c>
      <c r="H451" s="87">
        <v>425.78581659000002</v>
      </c>
      <c r="I451" s="87">
        <v>0</v>
      </c>
      <c r="J451" s="87">
        <v>468.36439825000002</v>
      </c>
      <c r="K451" s="87">
        <v>553.52156157000002</v>
      </c>
      <c r="L451" s="87">
        <v>638.67872489000001</v>
      </c>
    </row>
    <row r="452" spans="1:12" ht="12.75" customHeight="1" x14ac:dyDescent="0.2">
      <c r="A452" s="86" t="s">
        <v>155</v>
      </c>
      <c r="B452" s="86">
        <v>11</v>
      </c>
      <c r="C452" s="87">
        <v>859.54737551999995</v>
      </c>
      <c r="D452" s="87">
        <v>855.05019111000001</v>
      </c>
      <c r="E452" s="87">
        <v>0</v>
      </c>
      <c r="F452" s="87">
        <v>85.505019110000006</v>
      </c>
      <c r="G452" s="87">
        <v>213.76254778000001</v>
      </c>
      <c r="H452" s="87">
        <v>427.52509556000001</v>
      </c>
      <c r="I452" s="87">
        <v>0</v>
      </c>
      <c r="J452" s="87">
        <v>470.27760511000002</v>
      </c>
      <c r="K452" s="87">
        <v>555.78262422</v>
      </c>
      <c r="L452" s="87">
        <v>641.28764333000004</v>
      </c>
    </row>
    <row r="453" spans="1:12" ht="12.75" customHeight="1" x14ac:dyDescent="0.2">
      <c r="A453" s="86" t="s">
        <v>155</v>
      </c>
      <c r="B453" s="86">
        <v>12</v>
      </c>
      <c r="C453" s="87">
        <v>858.11248216000001</v>
      </c>
      <c r="D453" s="87">
        <v>853.63132325000004</v>
      </c>
      <c r="E453" s="87">
        <v>0</v>
      </c>
      <c r="F453" s="87">
        <v>85.363132329999999</v>
      </c>
      <c r="G453" s="87">
        <v>213.40783081000001</v>
      </c>
      <c r="H453" s="87">
        <v>426.81566163000002</v>
      </c>
      <c r="I453" s="87">
        <v>0</v>
      </c>
      <c r="J453" s="87">
        <v>469.49722779000001</v>
      </c>
      <c r="K453" s="87">
        <v>554.86036010999999</v>
      </c>
      <c r="L453" s="87">
        <v>640.22349243999997</v>
      </c>
    </row>
    <row r="454" spans="1:12" ht="12.75" customHeight="1" x14ac:dyDescent="0.2">
      <c r="A454" s="86" t="s">
        <v>155</v>
      </c>
      <c r="B454" s="86">
        <v>13</v>
      </c>
      <c r="C454" s="87">
        <v>858.15532314999996</v>
      </c>
      <c r="D454" s="87">
        <v>853.64903340000001</v>
      </c>
      <c r="E454" s="87">
        <v>0</v>
      </c>
      <c r="F454" s="87">
        <v>85.364903339999998</v>
      </c>
      <c r="G454" s="87">
        <v>213.41225835</v>
      </c>
      <c r="H454" s="87">
        <v>426.8245167</v>
      </c>
      <c r="I454" s="87">
        <v>0</v>
      </c>
      <c r="J454" s="87">
        <v>469.50696836999998</v>
      </c>
      <c r="K454" s="87">
        <v>554.87187171000005</v>
      </c>
      <c r="L454" s="87">
        <v>640.23677505000001</v>
      </c>
    </row>
    <row r="455" spans="1:12" ht="12.75" customHeight="1" x14ac:dyDescent="0.2">
      <c r="A455" s="86" t="s">
        <v>155</v>
      </c>
      <c r="B455" s="86">
        <v>14</v>
      </c>
      <c r="C455" s="87">
        <v>861.50994700000001</v>
      </c>
      <c r="D455" s="87">
        <v>856.23938776</v>
      </c>
      <c r="E455" s="87">
        <v>0</v>
      </c>
      <c r="F455" s="87">
        <v>85.623938780000003</v>
      </c>
      <c r="G455" s="87">
        <v>214.05984694</v>
      </c>
      <c r="H455" s="87">
        <v>428.11969388</v>
      </c>
      <c r="I455" s="87">
        <v>0</v>
      </c>
      <c r="J455" s="87">
        <v>470.93166327</v>
      </c>
      <c r="K455" s="87">
        <v>556.55560204000005</v>
      </c>
      <c r="L455" s="87">
        <v>642.17954082000006</v>
      </c>
    </row>
    <row r="456" spans="1:12" ht="12.75" customHeight="1" x14ac:dyDescent="0.2">
      <c r="A456" s="86" t="s">
        <v>155</v>
      </c>
      <c r="B456" s="86">
        <v>15</v>
      </c>
      <c r="C456" s="87">
        <v>867.72289963000003</v>
      </c>
      <c r="D456" s="87">
        <v>862.51998378999997</v>
      </c>
      <c r="E456" s="87">
        <v>0</v>
      </c>
      <c r="F456" s="87">
        <v>86.251998380000003</v>
      </c>
      <c r="G456" s="87">
        <v>215.62999594999999</v>
      </c>
      <c r="H456" s="87">
        <v>431.25999189999999</v>
      </c>
      <c r="I456" s="87">
        <v>0</v>
      </c>
      <c r="J456" s="87">
        <v>474.38599108</v>
      </c>
      <c r="K456" s="87">
        <v>560.63798945999997</v>
      </c>
      <c r="L456" s="87">
        <v>646.88998784</v>
      </c>
    </row>
    <row r="457" spans="1:12" ht="12.75" customHeight="1" x14ac:dyDescent="0.2">
      <c r="A457" s="86" t="s">
        <v>155</v>
      </c>
      <c r="B457" s="86">
        <v>16</v>
      </c>
      <c r="C457" s="87">
        <v>877.05474689000005</v>
      </c>
      <c r="D457" s="87">
        <v>872.36426788000006</v>
      </c>
      <c r="E457" s="87">
        <v>0</v>
      </c>
      <c r="F457" s="87">
        <v>87.236426789999996</v>
      </c>
      <c r="G457" s="87">
        <v>218.09106697000001</v>
      </c>
      <c r="H457" s="87">
        <v>436.18213394000003</v>
      </c>
      <c r="I457" s="87">
        <v>0</v>
      </c>
      <c r="J457" s="87">
        <v>479.80034733000002</v>
      </c>
      <c r="K457" s="87">
        <v>567.03677412000002</v>
      </c>
      <c r="L457" s="87">
        <v>654.27320091000001</v>
      </c>
    </row>
    <row r="458" spans="1:12" ht="12.75" customHeight="1" x14ac:dyDescent="0.2">
      <c r="A458" s="86" t="s">
        <v>155</v>
      </c>
      <c r="B458" s="86">
        <v>17</v>
      </c>
      <c r="C458" s="87">
        <v>877.06222645000003</v>
      </c>
      <c r="D458" s="87">
        <v>871.65088887000002</v>
      </c>
      <c r="E458" s="87">
        <v>0</v>
      </c>
      <c r="F458" s="87">
        <v>87.165088890000007</v>
      </c>
      <c r="G458" s="87">
        <v>217.91272222000001</v>
      </c>
      <c r="H458" s="87">
        <v>435.82544444000001</v>
      </c>
      <c r="I458" s="87">
        <v>0</v>
      </c>
      <c r="J458" s="87">
        <v>479.40798888</v>
      </c>
      <c r="K458" s="87">
        <v>566.57307777000005</v>
      </c>
      <c r="L458" s="87">
        <v>653.73816665000004</v>
      </c>
    </row>
    <row r="459" spans="1:12" ht="12.75" customHeight="1" x14ac:dyDescent="0.2">
      <c r="A459" s="86" t="s">
        <v>155</v>
      </c>
      <c r="B459" s="86">
        <v>18</v>
      </c>
      <c r="C459" s="87">
        <v>857.37188256000002</v>
      </c>
      <c r="D459" s="87">
        <v>852.82048409000004</v>
      </c>
      <c r="E459" s="87">
        <v>0</v>
      </c>
      <c r="F459" s="87">
        <v>85.282048410000002</v>
      </c>
      <c r="G459" s="87">
        <v>213.20512102000001</v>
      </c>
      <c r="H459" s="87">
        <v>426.41024205000002</v>
      </c>
      <c r="I459" s="87">
        <v>0</v>
      </c>
      <c r="J459" s="87">
        <v>469.05126625000003</v>
      </c>
      <c r="K459" s="87">
        <v>554.33331466000004</v>
      </c>
      <c r="L459" s="87">
        <v>639.61536306999994</v>
      </c>
    </row>
    <row r="460" spans="1:12" ht="12.75" customHeight="1" x14ac:dyDescent="0.2">
      <c r="A460" s="86" t="s">
        <v>155</v>
      </c>
      <c r="B460" s="86">
        <v>19</v>
      </c>
      <c r="C460" s="87">
        <v>843.72917570000004</v>
      </c>
      <c r="D460" s="87">
        <v>839.37270438999997</v>
      </c>
      <c r="E460" s="87">
        <v>0</v>
      </c>
      <c r="F460" s="87">
        <v>83.937270440000006</v>
      </c>
      <c r="G460" s="87">
        <v>209.84317609999999</v>
      </c>
      <c r="H460" s="87">
        <v>419.68635219999999</v>
      </c>
      <c r="I460" s="87">
        <v>0</v>
      </c>
      <c r="J460" s="87">
        <v>461.65498740999999</v>
      </c>
      <c r="K460" s="87">
        <v>545.59225785000001</v>
      </c>
      <c r="L460" s="87">
        <v>629.52952829000003</v>
      </c>
    </row>
    <row r="461" spans="1:12" ht="12.75" customHeight="1" x14ac:dyDescent="0.2">
      <c r="A461" s="86" t="s">
        <v>155</v>
      </c>
      <c r="B461" s="86">
        <v>20</v>
      </c>
      <c r="C461" s="87">
        <v>847.21215496000002</v>
      </c>
      <c r="D461" s="87">
        <v>842.96444177000001</v>
      </c>
      <c r="E461" s="87">
        <v>0</v>
      </c>
      <c r="F461" s="87">
        <v>84.296444179999995</v>
      </c>
      <c r="G461" s="87">
        <v>210.74111044</v>
      </c>
      <c r="H461" s="87">
        <v>421.48222089000001</v>
      </c>
      <c r="I461" s="87">
        <v>0</v>
      </c>
      <c r="J461" s="87">
        <v>463.63044296999999</v>
      </c>
      <c r="K461" s="87">
        <v>547.92688714999997</v>
      </c>
      <c r="L461" s="87">
        <v>632.22333132999995</v>
      </c>
    </row>
    <row r="462" spans="1:12" ht="12.75" customHeight="1" x14ac:dyDescent="0.2">
      <c r="A462" s="86" t="s">
        <v>155</v>
      </c>
      <c r="B462" s="86">
        <v>21</v>
      </c>
      <c r="C462" s="87">
        <v>843.18448565999995</v>
      </c>
      <c r="D462" s="87">
        <v>838.95757722999997</v>
      </c>
      <c r="E462" s="87">
        <v>0</v>
      </c>
      <c r="F462" s="87">
        <v>83.895757720000006</v>
      </c>
      <c r="G462" s="87">
        <v>209.73939430999999</v>
      </c>
      <c r="H462" s="87">
        <v>419.47878861999999</v>
      </c>
      <c r="I462" s="87">
        <v>0</v>
      </c>
      <c r="J462" s="87">
        <v>461.42666747999999</v>
      </c>
      <c r="K462" s="87">
        <v>545.3224252</v>
      </c>
      <c r="L462" s="87">
        <v>629.21818292</v>
      </c>
    </row>
    <row r="463" spans="1:12" ht="12.75" customHeight="1" x14ac:dyDescent="0.2">
      <c r="A463" s="86" t="s">
        <v>155</v>
      </c>
      <c r="B463" s="86">
        <v>22</v>
      </c>
      <c r="C463" s="87">
        <v>843.69471611999995</v>
      </c>
      <c r="D463" s="87">
        <v>839.45218942999998</v>
      </c>
      <c r="E463" s="87">
        <v>0</v>
      </c>
      <c r="F463" s="87">
        <v>83.945218940000004</v>
      </c>
      <c r="G463" s="87">
        <v>209.86304736</v>
      </c>
      <c r="H463" s="87">
        <v>419.72609471999999</v>
      </c>
      <c r="I463" s="87">
        <v>0</v>
      </c>
      <c r="J463" s="87">
        <v>461.69870419</v>
      </c>
      <c r="K463" s="87">
        <v>545.64392312999996</v>
      </c>
      <c r="L463" s="87">
        <v>629.58914206999998</v>
      </c>
    </row>
    <row r="464" spans="1:12" ht="12.75" customHeight="1" x14ac:dyDescent="0.2">
      <c r="A464" s="86" t="s">
        <v>155</v>
      </c>
      <c r="B464" s="86">
        <v>23</v>
      </c>
      <c r="C464" s="87">
        <v>868.58265668000001</v>
      </c>
      <c r="D464" s="87">
        <v>864.33218141999998</v>
      </c>
      <c r="E464" s="87">
        <v>0</v>
      </c>
      <c r="F464" s="87">
        <v>86.433218139999994</v>
      </c>
      <c r="G464" s="87">
        <v>216.08304536</v>
      </c>
      <c r="H464" s="87">
        <v>432.16609070999999</v>
      </c>
      <c r="I464" s="87">
        <v>0</v>
      </c>
      <c r="J464" s="87">
        <v>475.38269978</v>
      </c>
      <c r="K464" s="87">
        <v>561.81591791999995</v>
      </c>
      <c r="L464" s="87">
        <v>648.24913606999996</v>
      </c>
    </row>
    <row r="465" spans="1:12" ht="12.75" customHeight="1" x14ac:dyDescent="0.2">
      <c r="A465" s="86" t="s">
        <v>155</v>
      </c>
      <c r="B465" s="86">
        <v>24</v>
      </c>
      <c r="C465" s="87">
        <v>898.38428805000001</v>
      </c>
      <c r="D465" s="87">
        <v>893.90174966999996</v>
      </c>
      <c r="E465" s="87">
        <v>0</v>
      </c>
      <c r="F465" s="87">
        <v>89.390174970000004</v>
      </c>
      <c r="G465" s="87">
        <v>223.47543741999999</v>
      </c>
      <c r="H465" s="87">
        <v>446.95087483999998</v>
      </c>
      <c r="I465" s="87">
        <v>0</v>
      </c>
      <c r="J465" s="87">
        <v>491.64596232000002</v>
      </c>
      <c r="K465" s="87">
        <v>581.03613729000006</v>
      </c>
      <c r="L465" s="87">
        <v>670.42631225000002</v>
      </c>
    </row>
    <row r="466" spans="1:12" ht="12.75" customHeight="1" x14ac:dyDescent="0.2">
      <c r="A466" s="86" t="s">
        <v>156</v>
      </c>
      <c r="B466" s="86">
        <v>1</v>
      </c>
      <c r="C466" s="87">
        <v>915.48018487000002</v>
      </c>
      <c r="D466" s="87">
        <v>911.28791549000005</v>
      </c>
      <c r="E466" s="87">
        <v>0</v>
      </c>
      <c r="F466" s="87">
        <v>91.128791550000003</v>
      </c>
      <c r="G466" s="87">
        <v>227.82197887000001</v>
      </c>
      <c r="H466" s="87">
        <v>455.64395775000003</v>
      </c>
      <c r="I466" s="87">
        <v>0</v>
      </c>
      <c r="J466" s="87">
        <v>501.20835352</v>
      </c>
      <c r="K466" s="87">
        <v>592.33714507000002</v>
      </c>
      <c r="L466" s="87">
        <v>683.46593661999998</v>
      </c>
    </row>
    <row r="467" spans="1:12" ht="12.75" customHeight="1" x14ac:dyDescent="0.2">
      <c r="A467" s="86" t="s">
        <v>156</v>
      </c>
      <c r="B467" s="86">
        <v>2</v>
      </c>
      <c r="C467" s="87">
        <v>952.98595376000003</v>
      </c>
      <c r="D467" s="87">
        <v>948.24829741999997</v>
      </c>
      <c r="E467" s="87">
        <v>0</v>
      </c>
      <c r="F467" s="87">
        <v>94.824829739999998</v>
      </c>
      <c r="G467" s="87">
        <v>237.06207436</v>
      </c>
      <c r="H467" s="87">
        <v>474.12414870999999</v>
      </c>
      <c r="I467" s="87">
        <v>0</v>
      </c>
      <c r="J467" s="87">
        <v>521.53656358000001</v>
      </c>
      <c r="K467" s="87">
        <v>616.36139332000005</v>
      </c>
      <c r="L467" s="87">
        <v>711.18622306999998</v>
      </c>
    </row>
    <row r="468" spans="1:12" ht="12.75" customHeight="1" x14ac:dyDescent="0.2">
      <c r="A468" s="86" t="s">
        <v>156</v>
      </c>
      <c r="B468" s="86">
        <v>3</v>
      </c>
      <c r="C468" s="87">
        <v>978.67597611999997</v>
      </c>
      <c r="D468" s="87">
        <v>973.92362476000005</v>
      </c>
      <c r="E468" s="87">
        <v>0</v>
      </c>
      <c r="F468" s="87">
        <v>97.392362480000003</v>
      </c>
      <c r="G468" s="87">
        <v>243.48090619000001</v>
      </c>
      <c r="H468" s="87">
        <v>486.96181238000003</v>
      </c>
      <c r="I468" s="87">
        <v>0</v>
      </c>
      <c r="J468" s="87">
        <v>535.65799361999996</v>
      </c>
      <c r="K468" s="87">
        <v>633.05035609000004</v>
      </c>
      <c r="L468" s="87">
        <v>730.44271857000001</v>
      </c>
    </row>
    <row r="469" spans="1:12" ht="12.75" customHeight="1" x14ac:dyDescent="0.2">
      <c r="A469" s="86" t="s">
        <v>156</v>
      </c>
      <c r="B469" s="86">
        <v>4</v>
      </c>
      <c r="C469" s="87">
        <v>986.98737309000001</v>
      </c>
      <c r="D469" s="87">
        <v>982.30161871999996</v>
      </c>
      <c r="E469" s="87">
        <v>0</v>
      </c>
      <c r="F469" s="87">
        <v>98.230161870000003</v>
      </c>
      <c r="G469" s="87">
        <v>245.57540467999999</v>
      </c>
      <c r="H469" s="87">
        <v>491.15080935999998</v>
      </c>
      <c r="I469" s="87">
        <v>0</v>
      </c>
      <c r="J469" s="87">
        <v>540.26589030000002</v>
      </c>
      <c r="K469" s="87">
        <v>638.49605216999998</v>
      </c>
      <c r="L469" s="87">
        <v>736.72621403999995</v>
      </c>
    </row>
    <row r="470" spans="1:12" ht="12.75" customHeight="1" x14ac:dyDescent="0.2">
      <c r="A470" s="86" t="s">
        <v>156</v>
      </c>
      <c r="B470" s="86">
        <v>5</v>
      </c>
      <c r="C470" s="87">
        <v>981.99341415000004</v>
      </c>
      <c r="D470" s="87">
        <v>976.97408824000001</v>
      </c>
      <c r="E470" s="87">
        <v>0</v>
      </c>
      <c r="F470" s="87">
        <v>97.697408820000007</v>
      </c>
      <c r="G470" s="87">
        <v>244.24352206</v>
      </c>
      <c r="H470" s="87">
        <v>488.48704412000001</v>
      </c>
      <c r="I470" s="87">
        <v>0</v>
      </c>
      <c r="J470" s="87">
        <v>537.33574853000005</v>
      </c>
      <c r="K470" s="87">
        <v>635.03315736000002</v>
      </c>
      <c r="L470" s="87">
        <v>732.73056617999998</v>
      </c>
    </row>
    <row r="471" spans="1:12" ht="12.75" customHeight="1" x14ac:dyDescent="0.2">
      <c r="A471" s="86" t="s">
        <v>156</v>
      </c>
      <c r="B471" s="86">
        <v>6</v>
      </c>
      <c r="C471" s="87">
        <v>968.57974631000002</v>
      </c>
      <c r="D471" s="87">
        <v>963.30488567999998</v>
      </c>
      <c r="E471" s="87">
        <v>0</v>
      </c>
      <c r="F471" s="87">
        <v>96.33048857</v>
      </c>
      <c r="G471" s="87">
        <v>240.82622142</v>
      </c>
      <c r="H471" s="87">
        <v>481.65244283999999</v>
      </c>
      <c r="I471" s="87">
        <v>0</v>
      </c>
      <c r="J471" s="87">
        <v>529.81768711999996</v>
      </c>
      <c r="K471" s="87">
        <v>626.14817569000002</v>
      </c>
      <c r="L471" s="87">
        <v>722.47866425999996</v>
      </c>
    </row>
    <row r="472" spans="1:12" ht="12.75" customHeight="1" x14ac:dyDescent="0.2">
      <c r="A472" s="86" t="s">
        <v>156</v>
      </c>
      <c r="B472" s="86">
        <v>7</v>
      </c>
      <c r="C472" s="87">
        <v>918.12462290999997</v>
      </c>
      <c r="D472" s="87">
        <v>913.69143602999998</v>
      </c>
      <c r="E472" s="87">
        <v>0</v>
      </c>
      <c r="F472" s="87">
        <v>91.369143600000001</v>
      </c>
      <c r="G472" s="87">
        <v>228.42285901</v>
      </c>
      <c r="H472" s="87">
        <v>456.84571801999999</v>
      </c>
      <c r="I472" s="87">
        <v>0</v>
      </c>
      <c r="J472" s="87">
        <v>502.53028982000001</v>
      </c>
      <c r="K472" s="87">
        <v>593.89943342000004</v>
      </c>
      <c r="L472" s="87">
        <v>685.26857701999995</v>
      </c>
    </row>
    <row r="473" spans="1:12" ht="12.75" customHeight="1" x14ac:dyDescent="0.2">
      <c r="A473" s="86" t="s">
        <v>156</v>
      </c>
      <c r="B473" s="86">
        <v>8</v>
      </c>
      <c r="C473" s="87">
        <v>879.58520553999995</v>
      </c>
      <c r="D473" s="87">
        <v>875.32892624999999</v>
      </c>
      <c r="E473" s="87">
        <v>0</v>
      </c>
      <c r="F473" s="87">
        <v>87.532892630000006</v>
      </c>
      <c r="G473" s="87">
        <v>218.83223156</v>
      </c>
      <c r="H473" s="87">
        <v>437.66446313</v>
      </c>
      <c r="I473" s="87">
        <v>0</v>
      </c>
      <c r="J473" s="87">
        <v>481.43090943999999</v>
      </c>
      <c r="K473" s="87">
        <v>568.96380206000003</v>
      </c>
      <c r="L473" s="87">
        <v>656.49669469000003</v>
      </c>
    </row>
    <row r="474" spans="1:12" ht="12.75" customHeight="1" x14ac:dyDescent="0.2">
      <c r="A474" s="86" t="s">
        <v>156</v>
      </c>
      <c r="B474" s="86">
        <v>9</v>
      </c>
      <c r="C474" s="87">
        <v>859.10538142999997</v>
      </c>
      <c r="D474" s="87">
        <v>854.92716841000004</v>
      </c>
      <c r="E474" s="87">
        <v>0</v>
      </c>
      <c r="F474" s="87">
        <v>85.49271684</v>
      </c>
      <c r="G474" s="87">
        <v>213.73179210000001</v>
      </c>
      <c r="H474" s="87">
        <v>427.46358421000002</v>
      </c>
      <c r="I474" s="87">
        <v>0</v>
      </c>
      <c r="J474" s="87">
        <v>470.20994263</v>
      </c>
      <c r="K474" s="87">
        <v>555.70265946999996</v>
      </c>
      <c r="L474" s="87">
        <v>641.19537631000003</v>
      </c>
    </row>
    <row r="475" spans="1:12" ht="12.75" customHeight="1" x14ac:dyDescent="0.2">
      <c r="A475" s="86" t="s">
        <v>156</v>
      </c>
      <c r="B475" s="86">
        <v>10</v>
      </c>
      <c r="C475" s="87">
        <v>842.57828254000003</v>
      </c>
      <c r="D475" s="87">
        <v>838.95148812000002</v>
      </c>
      <c r="E475" s="87">
        <v>0</v>
      </c>
      <c r="F475" s="87">
        <v>83.895148809999995</v>
      </c>
      <c r="G475" s="87">
        <v>209.73787203000001</v>
      </c>
      <c r="H475" s="87">
        <v>419.47574406000001</v>
      </c>
      <c r="I475" s="87">
        <v>0</v>
      </c>
      <c r="J475" s="87">
        <v>461.42331847000003</v>
      </c>
      <c r="K475" s="87">
        <v>545.31846728000005</v>
      </c>
      <c r="L475" s="87">
        <v>629.21361608999996</v>
      </c>
    </row>
    <row r="476" spans="1:12" ht="12.75" customHeight="1" x14ac:dyDescent="0.2">
      <c r="A476" s="86" t="s">
        <v>156</v>
      </c>
      <c r="B476" s="86">
        <v>11</v>
      </c>
      <c r="C476" s="87">
        <v>849.91802638000001</v>
      </c>
      <c r="D476" s="87">
        <v>846.09890413999995</v>
      </c>
      <c r="E476" s="87">
        <v>0</v>
      </c>
      <c r="F476" s="87">
        <v>84.609890410000006</v>
      </c>
      <c r="G476" s="87">
        <v>211.52472603999999</v>
      </c>
      <c r="H476" s="87">
        <v>423.04945206999997</v>
      </c>
      <c r="I476" s="87">
        <v>0</v>
      </c>
      <c r="J476" s="87">
        <v>465.35439728</v>
      </c>
      <c r="K476" s="87">
        <v>549.96428768999999</v>
      </c>
      <c r="L476" s="87">
        <v>634.57417811000005</v>
      </c>
    </row>
    <row r="477" spans="1:12" ht="12.75" customHeight="1" x14ac:dyDescent="0.2">
      <c r="A477" s="86" t="s">
        <v>156</v>
      </c>
      <c r="B477" s="86">
        <v>12</v>
      </c>
      <c r="C477" s="87">
        <v>849.64926107999997</v>
      </c>
      <c r="D477" s="87">
        <v>845.95802085000003</v>
      </c>
      <c r="E477" s="87">
        <v>0</v>
      </c>
      <c r="F477" s="87">
        <v>84.595802090000007</v>
      </c>
      <c r="G477" s="87">
        <v>211.48950521</v>
      </c>
      <c r="H477" s="87">
        <v>422.97901043000002</v>
      </c>
      <c r="I477" s="87">
        <v>0</v>
      </c>
      <c r="J477" s="87">
        <v>465.27691147000002</v>
      </c>
      <c r="K477" s="87">
        <v>549.87271354999996</v>
      </c>
      <c r="L477" s="87">
        <v>634.46851563999996</v>
      </c>
    </row>
    <row r="478" spans="1:12" ht="12.75" customHeight="1" x14ac:dyDescent="0.2">
      <c r="A478" s="86" t="s">
        <v>156</v>
      </c>
      <c r="B478" s="86">
        <v>13</v>
      </c>
      <c r="C478" s="87">
        <v>863.14355390000003</v>
      </c>
      <c r="D478" s="87">
        <v>859.36627611999995</v>
      </c>
      <c r="E478" s="87">
        <v>0</v>
      </c>
      <c r="F478" s="87">
        <v>85.936627610000002</v>
      </c>
      <c r="G478" s="87">
        <v>214.84156902999999</v>
      </c>
      <c r="H478" s="87">
        <v>429.68313805999998</v>
      </c>
      <c r="I478" s="87">
        <v>0</v>
      </c>
      <c r="J478" s="87">
        <v>472.65145187000002</v>
      </c>
      <c r="K478" s="87">
        <v>558.58807948000003</v>
      </c>
      <c r="L478" s="87">
        <v>644.52470708999999</v>
      </c>
    </row>
    <row r="479" spans="1:12" ht="12.75" customHeight="1" x14ac:dyDescent="0.2">
      <c r="A479" s="86" t="s">
        <v>156</v>
      </c>
      <c r="B479" s="86">
        <v>14</v>
      </c>
      <c r="C479" s="87">
        <v>867.28274375000001</v>
      </c>
      <c r="D479" s="87">
        <v>863.37592159999997</v>
      </c>
      <c r="E479" s="87">
        <v>0</v>
      </c>
      <c r="F479" s="87">
        <v>86.33759216</v>
      </c>
      <c r="G479" s="87">
        <v>215.84398039999999</v>
      </c>
      <c r="H479" s="87">
        <v>431.68796079999998</v>
      </c>
      <c r="I479" s="87">
        <v>0</v>
      </c>
      <c r="J479" s="87">
        <v>474.85675687999998</v>
      </c>
      <c r="K479" s="87">
        <v>561.19434904000002</v>
      </c>
      <c r="L479" s="87">
        <v>647.53194120000001</v>
      </c>
    </row>
    <row r="480" spans="1:12" ht="12.75" customHeight="1" x14ac:dyDescent="0.2">
      <c r="A480" s="86" t="s">
        <v>156</v>
      </c>
      <c r="B480" s="86">
        <v>15</v>
      </c>
      <c r="C480" s="87">
        <v>880.33473773000003</v>
      </c>
      <c r="D480" s="87">
        <v>876.29803387000004</v>
      </c>
      <c r="E480" s="87">
        <v>0</v>
      </c>
      <c r="F480" s="87">
        <v>87.629803390000006</v>
      </c>
      <c r="G480" s="87">
        <v>219.07450847000001</v>
      </c>
      <c r="H480" s="87">
        <v>438.14901694000002</v>
      </c>
      <c r="I480" s="87">
        <v>0</v>
      </c>
      <c r="J480" s="87">
        <v>481.96391863000002</v>
      </c>
      <c r="K480" s="87">
        <v>569.59372201999997</v>
      </c>
      <c r="L480" s="87">
        <v>657.22352539999997</v>
      </c>
    </row>
    <row r="481" spans="1:12" ht="12.75" customHeight="1" x14ac:dyDescent="0.2">
      <c r="A481" s="86" t="s">
        <v>156</v>
      </c>
      <c r="B481" s="86">
        <v>16</v>
      </c>
      <c r="C481" s="87">
        <v>895.17899650000004</v>
      </c>
      <c r="D481" s="87">
        <v>891.31827659999999</v>
      </c>
      <c r="E481" s="87">
        <v>0</v>
      </c>
      <c r="F481" s="87">
        <v>89.131827659999999</v>
      </c>
      <c r="G481" s="87">
        <v>222.82956915</v>
      </c>
      <c r="H481" s="87">
        <v>445.6591383</v>
      </c>
      <c r="I481" s="87">
        <v>0</v>
      </c>
      <c r="J481" s="87">
        <v>490.22505212999999</v>
      </c>
      <c r="K481" s="87">
        <v>579.35687978999999</v>
      </c>
      <c r="L481" s="87">
        <v>668.48870744999999</v>
      </c>
    </row>
    <row r="482" spans="1:12" ht="12.75" customHeight="1" x14ac:dyDescent="0.2">
      <c r="A482" s="86" t="s">
        <v>156</v>
      </c>
      <c r="B482" s="86">
        <v>17</v>
      </c>
      <c r="C482" s="87">
        <v>887.38449538999998</v>
      </c>
      <c r="D482" s="87">
        <v>883.01956418999998</v>
      </c>
      <c r="E482" s="87">
        <v>0</v>
      </c>
      <c r="F482" s="87">
        <v>88.301956419999996</v>
      </c>
      <c r="G482" s="87">
        <v>220.75489105</v>
      </c>
      <c r="H482" s="87">
        <v>441.5097821</v>
      </c>
      <c r="I482" s="87">
        <v>0</v>
      </c>
      <c r="J482" s="87">
        <v>485.66076029999999</v>
      </c>
      <c r="K482" s="87">
        <v>573.96271672</v>
      </c>
      <c r="L482" s="87">
        <v>662.26467314000001</v>
      </c>
    </row>
    <row r="483" spans="1:12" ht="12.75" customHeight="1" x14ac:dyDescent="0.2">
      <c r="A483" s="86" t="s">
        <v>156</v>
      </c>
      <c r="B483" s="86">
        <v>18</v>
      </c>
      <c r="C483" s="87">
        <v>869.73544262999997</v>
      </c>
      <c r="D483" s="87">
        <v>865.33786999999995</v>
      </c>
      <c r="E483" s="87">
        <v>0</v>
      </c>
      <c r="F483" s="87">
        <v>86.533787000000004</v>
      </c>
      <c r="G483" s="87">
        <v>216.33446749999999</v>
      </c>
      <c r="H483" s="87">
        <v>432.66893499999998</v>
      </c>
      <c r="I483" s="87">
        <v>0</v>
      </c>
      <c r="J483" s="87">
        <v>475.93582850000001</v>
      </c>
      <c r="K483" s="87">
        <v>562.46961550000003</v>
      </c>
      <c r="L483" s="87">
        <v>649.00340249999999</v>
      </c>
    </row>
    <row r="484" spans="1:12" ht="12.75" customHeight="1" x14ac:dyDescent="0.2">
      <c r="A484" s="86" t="s">
        <v>156</v>
      </c>
      <c r="B484" s="86">
        <v>19</v>
      </c>
      <c r="C484" s="87">
        <v>852.18400702999998</v>
      </c>
      <c r="D484" s="87">
        <v>847.93294256000001</v>
      </c>
      <c r="E484" s="87">
        <v>0</v>
      </c>
      <c r="F484" s="87">
        <v>84.793294259999996</v>
      </c>
      <c r="G484" s="87">
        <v>211.98323564</v>
      </c>
      <c r="H484" s="87">
        <v>423.96647128000001</v>
      </c>
      <c r="I484" s="87">
        <v>0</v>
      </c>
      <c r="J484" s="87">
        <v>466.36311841000003</v>
      </c>
      <c r="K484" s="87">
        <v>551.15641266</v>
      </c>
      <c r="L484" s="87">
        <v>635.94970692000004</v>
      </c>
    </row>
    <row r="485" spans="1:12" ht="12.75" customHeight="1" x14ac:dyDescent="0.2">
      <c r="A485" s="86" t="s">
        <v>156</v>
      </c>
      <c r="B485" s="86">
        <v>20</v>
      </c>
      <c r="C485" s="87">
        <v>851.37620728000002</v>
      </c>
      <c r="D485" s="87">
        <v>847.09753283999999</v>
      </c>
      <c r="E485" s="87">
        <v>0</v>
      </c>
      <c r="F485" s="87">
        <v>84.709753280000001</v>
      </c>
      <c r="G485" s="87">
        <v>211.77438321</v>
      </c>
      <c r="H485" s="87">
        <v>423.54876641999999</v>
      </c>
      <c r="I485" s="87">
        <v>0</v>
      </c>
      <c r="J485" s="87">
        <v>465.90364305999998</v>
      </c>
      <c r="K485" s="87">
        <v>550.61339635000002</v>
      </c>
      <c r="L485" s="87">
        <v>635.32314962999999</v>
      </c>
    </row>
    <row r="486" spans="1:12" ht="12.75" customHeight="1" x14ac:dyDescent="0.2">
      <c r="A486" s="86" t="s">
        <v>156</v>
      </c>
      <c r="B486" s="86">
        <v>21</v>
      </c>
      <c r="C486" s="87">
        <v>868.26868432000003</v>
      </c>
      <c r="D486" s="87">
        <v>863.37292930000001</v>
      </c>
      <c r="E486" s="87">
        <v>0</v>
      </c>
      <c r="F486" s="87">
        <v>86.337292930000004</v>
      </c>
      <c r="G486" s="87">
        <v>215.84323233000001</v>
      </c>
      <c r="H486" s="87">
        <v>431.68646465</v>
      </c>
      <c r="I486" s="87">
        <v>0</v>
      </c>
      <c r="J486" s="87">
        <v>474.85511112</v>
      </c>
      <c r="K486" s="87">
        <v>561.19240405000005</v>
      </c>
      <c r="L486" s="87">
        <v>647.52969698000004</v>
      </c>
    </row>
    <row r="487" spans="1:12" ht="12.75" customHeight="1" x14ac:dyDescent="0.2">
      <c r="A487" s="86" t="s">
        <v>156</v>
      </c>
      <c r="B487" s="86">
        <v>22</v>
      </c>
      <c r="C487" s="87">
        <v>848.13990491000004</v>
      </c>
      <c r="D487" s="87">
        <v>843.58132560000001</v>
      </c>
      <c r="E487" s="87">
        <v>0</v>
      </c>
      <c r="F487" s="87">
        <v>84.358132560000001</v>
      </c>
      <c r="G487" s="87">
        <v>210.8953314</v>
      </c>
      <c r="H487" s="87">
        <v>421.79066280000001</v>
      </c>
      <c r="I487" s="87">
        <v>0</v>
      </c>
      <c r="J487" s="87">
        <v>463.96972907999998</v>
      </c>
      <c r="K487" s="87">
        <v>548.32786164000004</v>
      </c>
      <c r="L487" s="87">
        <v>632.68599419999998</v>
      </c>
    </row>
    <row r="488" spans="1:12" ht="12.75" customHeight="1" x14ac:dyDescent="0.2">
      <c r="A488" s="86" t="s">
        <v>156</v>
      </c>
      <c r="B488" s="86">
        <v>23</v>
      </c>
      <c r="C488" s="87">
        <v>849.60586260000002</v>
      </c>
      <c r="D488" s="87">
        <v>845.20059657000002</v>
      </c>
      <c r="E488" s="87">
        <v>0</v>
      </c>
      <c r="F488" s="87">
        <v>84.520059660000001</v>
      </c>
      <c r="G488" s="87">
        <v>211.30014914</v>
      </c>
      <c r="H488" s="87">
        <v>422.60029829000001</v>
      </c>
      <c r="I488" s="87">
        <v>0</v>
      </c>
      <c r="J488" s="87">
        <v>464.86032811000001</v>
      </c>
      <c r="K488" s="87">
        <v>549.38038776999997</v>
      </c>
      <c r="L488" s="87">
        <v>633.90044742999999</v>
      </c>
    </row>
    <row r="489" spans="1:12" ht="12.75" customHeight="1" x14ac:dyDescent="0.2">
      <c r="A489" s="86" t="s">
        <v>156</v>
      </c>
      <c r="B489" s="86">
        <v>24</v>
      </c>
      <c r="C489" s="87">
        <v>882.62320604000001</v>
      </c>
      <c r="D489" s="87">
        <v>877.95264177000001</v>
      </c>
      <c r="E489" s="87">
        <v>0</v>
      </c>
      <c r="F489" s="87">
        <v>87.795264180000004</v>
      </c>
      <c r="G489" s="87">
        <v>219.48816044</v>
      </c>
      <c r="H489" s="87">
        <v>438.97632089000001</v>
      </c>
      <c r="I489" s="87">
        <v>0</v>
      </c>
      <c r="J489" s="87">
        <v>482.87395297</v>
      </c>
      <c r="K489" s="87">
        <v>570.66921715000001</v>
      </c>
      <c r="L489" s="87">
        <v>658.46448133000001</v>
      </c>
    </row>
    <row r="490" spans="1:12" ht="12.75" customHeight="1" x14ac:dyDescent="0.2">
      <c r="A490" s="86" t="s">
        <v>157</v>
      </c>
      <c r="B490" s="86">
        <v>1</v>
      </c>
      <c r="C490" s="87">
        <v>916.68315227999994</v>
      </c>
      <c r="D490" s="87">
        <v>912.05242666000004</v>
      </c>
      <c r="E490" s="87">
        <v>0</v>
      </c>
      <c r="F490" s="87">
        <v>91.205242670000004</v>
      </c>
      <c r="G490" s="87">
        <v>228.01310667000001</v>
      </c>
      <c r="H490" s="87">
        <v>456.02621333000002</v>
      </c>
      <c r="I490" s="87">
        <v>0</v>
      </c>
      <c r="J490" s="87">
        <v>501.62883466</v>
      </c>
      <c r="K490" s="87">
        <v>592.83407733000001</v>
      </c>
      <c r="L490" s="87">
        <v>684.03931999999998</v>
      </c>
    </row>
    <row r="491" spans="1:12" ht="12.75" customHeight="1" x14ac:dyDescent="0.2">
      <c r="A491" s="86" t="s">
        <v>157</v>
      </c>
      <c r="B491" s="86">
        <v>2</v>
      </c>
      <c r="C491" s="87">
        <v>945.23573814999997</v>
      </c>
      <c r="D491" s="87">
        <v>939.89825566000002</v>
      </c>
      <c r="E491" s="87">
        <v>0</v>
      </c>
      <c r="F491" s="87">
        <v>93.989825569999994</v>
      </c>
      <c r="G491" s="87">
        <v>234.97456392000001</v>
      </c>
      <c r="H491" s="87">
        <v>469.94912783000001</v>
      </c>
      <c r="I491" s="87">
        <v>0</v>
      </c>
      <c r="J491" s="87">
        <v>516.94404061</v>
      </c>
      <c r="K491" s="87">
        <v>610.93386618</v>
      </c>
      <c r="L491" s="87">
        <v>704.92369174999999</v>
      </c>
    </row>
    <row r="492" spans="1:12" ht="12.75" customHeight="1" x14ac:dyDescent="0.2">
      <c r="A492" s="86" t="s">
        <v>157</v>
      </c>
      <c r="B492" s="86">
        <v>3</v>
      </c>
      <c r="C492" s="87">
        <v>964.20792332999997</v>
      </c>
      <c r="D492" s="87">
        <v>958.83186398999999</v>
      </c>
      <c r="E492" s="87">
        <v>0</v>
      </c>
      <c r="F492" s="87">
        <v>95.8831864</v>
      </c>
      <c r="G492" s="87">
        <v>239.707966</v>
      </c>
      <c r="H492" s="87">
        <v>479.415932</v>
      </c>
      <c r="I492" s="87">
        <v>0</v>
      </c>
      <c r="J492" s="87">
        <v>527.35752519000005</v>
      </c>
      <c r="K492" s="87">
        <v>623.24071159000005</v>
      </c>
      <c r="L492" s="87">
        <v>719.12389799000005</v>
      </c>
    </row>
    <row r="493" spans="1:12" ht="12.75" customHeight="1" x14ac:dyDescent="0.2">
      <c r="A493" s="86" t="s">
        <v>157</v>
      </c>
      <c r="B493" s="86">
        <v>4</v>
      </c>
      <c r="C493" s="87">
        <v>973.55242537000004</v>
      </c>
      <c r="D493" s="87">
        <v>968.38476476999995</v>
      </c>
      <c r="E493" s="87">
        <v>0</v>
      </c>
      <c r="F493" s="87">
        <v>96.838476479999997</v>
      </c>
      <c r="G493" s="87">
        <v>242.09619119000001</v>
      </c>
      <c r="H493" s="87">
        <v>484.19238238999998</v>
      </c>
      <c r="I493" s="87">
        <v>0</v>
      </c>
      <c r="J493" s="87">
        <v>532.61162062000005</v>
      </c>
      <c r="K493" s="87">
        <v>629.45009709999999</v>
      </c>
      <c r="L493" s="87">
        <v>726.28857358000005</v>
      </c>
    </row>
    <row r="494" spans="1:12" ht="12.75" customHeight="1" x14ac:dyDescent="0.2">
      <c r="A494" s="86" t="s">
        <v>157</v>
      </c>
      <c r="B494" s="86">
        <v>5</v>
      </c>
      <c r="C494" s="87">
        <v>974.73047267000004</v>
      </c>
      <c r="D494" s="87">
        <v>969.85035289999996</v>
      </c>
      <c r="E494" s="87">
        <v>0</v>
      </c>
      <c r="F494" s="87">
        <v>96.985035289999999</v>
      </c>
      <c r="G494" s="87">
        <v>242.46258822999999</v>
      </c>
      <c r="H494" s="87">
        <v>484.92517644999998</v>
      </c>
      <c r="I494" s="87">
        <v>0</v>
      </c>
      <c r="J494" s="87">
        <v>533.41769409999995</v>
      </c>
      <c r="K494" s="87">
        <v>630.40272938999999</v>
      </c>
      <c r="L494" s="87">
        <v>727.38776468000003</v>
      </c>
    </row>
    <row r="495" spans="1:12" ht="12.75" customHeight="1" x14ac:dyDescent="0.2">
      <c r="A495" s="86" t="s">
        <v>157</v>
      </c>
      <c r="B495" s="86">
        <v>6</v>
      </c>
      <c r="C495" s="87">
        <v>956.51004570999999</v>
      </c>
      <c r="D495" s="87">
        <v>951.75296977999994</v>
      </c>
      <c r="E495" s="87">
        <v>0</v>
      </c>
      <c r="F495" s="87">
        <v>95.175296979999999</v>
      </c>
      <c r="G495" s="87">
        <v>237.93824244999999</v>
      </c>
      <c r="H495" s="87">
        <v>475.87648488999997</v>
      </c>
      <c r="I495" s="87">
        <v>0</v>
      </c>
      <c r="J495" s="87">
        <v>523.46413338000002</v>
      </c>
      <c r="K495" s="87">
        <v>618.63943036000001</v>
      </c>
      <c r="L495" s="87">
        <v>713.81472733999999</v>
      </c>
    </row>
    <row r="496" spans="1:12" ht="12.75" customHeight="1" x14ac:dyDescent="0.2">
      <c r="A496" s="86" t="s">
        <v>157</v>
      </c>
      <c r="B496" s="86">
        <v>7</v>
      </c>
      <c r="C496" s="87">
        <v>925.82629919999999</v>
      </c>
      <c r="D496" s="87">
        <v>920.90482789999999</v>
      </c>
      <c r="E496" s="87">
        <v>0</v>
      </c>
      <c r="F496" s="87">
        <v>92.090482789999996</v>
      </c>
      <c r="G496" s="87">
        <v>230.22620698</v>
      </c>
      <c r="H496" s="87">
        <v>460.45241394999999</v>
      </c>
      <c r="I496" s="87">
        <v>0</v>
      </c>
      <c r="J496" s="87">
        <v>506.49765535</v>
      </c>
      <c r="K496" s="87">
        <v>598.58813813999996</v>
      </c>
      <c r="L496" s="87">
        <v>690.67862092999997</v>
      </c>
    </row>
    <row r="497" spans="1:12" ht="12.75" customHeight="1" x14ac:dyDescent="0.2">
      <c r="A497" s="86" t="s">
        <v>157</v>
      </c>
      <c r="B497" s="86">
        <v>8</v>
      </c>
      <c r="C497" s="87">
        <v>888.68482637</v>
      </c>
      <c r="D497" s="87">
        <v>883.70907807000003</v>
      </c>
      <c r="E497" s="87">
        <v>0</v>
      </c>
      <c r="F497" s="87">
        <v>88.370907810000006</v>
      </c>
      <c r="G497" s="87">
        <v>220.92726952000001</v>
      </c>
      <c r="H497" s="87">
        <v>441.85453904000002</v>
      </c>
      <c r="I497" s="87">
        <v>0</v>
      </c>
      <c r="J497" s="87">
        <v>486.03999293999999</v>
      </c>
      <c r="K497" s="87">
        <v>574.41090075</v>
      </c>
      <c r="L497" s="87">
        <v>662.78180855000005</v>
      </c>
    </row>
    <row r="498" spans="1:12" ht="12.75" customHeight="1" x14ac:dyDescent="0.2">
      <c r="A498" s="86" t="s">
        <v>157</v>
      </c>
      <c r="B498" s="86">
        <v>9</v>
      </c>
      <c r="C498" s="87">
        <v>854.39285562999999</v>
      </c>
      <c r="D498" s="87">
        <v>849.64427985999998</v>
      </c>
      <c r="E498" s="87">
        <v>0</v>
      </c>
      <c r="F498" s="87">
        <v>84.964427990000004</v>
      </c>
      <c r="G498" s="87">
        <v>212.41106997</v>
      </c>
      <c r="H498" s="87">
        <v>424.82213992999999</v>
      </c>
      <c r="I498" s="87">
        <v>0</v>
      </c>
      <c r="J498" s="87">
        <v>467.30435391999998</v>
      </c>
      <c r="K498" s="87">
        <v>552.26878191000003</v>
      </c>
      <c r="L498" s="87">
        <v>637.23320990000002</v>
      </c>
    </row>
    <row r="499" spans="1:12" ht="12.75" customHeight="1" x14ac:dyDescent="0.2">
      <c r="A499" s="86" t="s">
        <v>157</v>
      </c>
      <c r="B499" s="86">
        <v>10</v>
      </c>
      <c r="C499" s="87">
        <v>849.48573814999997</v>
      </c>
      <c r="D499" s="87">
        <v>845.19785511999999</v>
      </c>
      <c r="E499" s="87">
        <v>0</v>
      </c>
      <c r="F499" s="87">
        <v>84.519785510000006</v>
      </c>
      <c r="G499" s="87">
        <v>211.29946378</v>
      </c>
      <c r="H499" s="87">
        <v>422.59892755999999</v>
      </c>
      <c r="I499" s="87">
        <v>0</v>
      </c>
      <c r="J499" s="87">
        <v>464.85882032000001</v>
      </c>
      <c r="K499" s="87">
        <v>549.37860582999997</v>
      </c>
      <c r="L499" s="87">
        <v>633.89839133999999</v>
      </c>
    </row>
    <row r="500" spans="1:12" ht="12.75" customHeight="1" x14ac:dyDescent="0.2">
      <c r="A500" s="86" t="s">
        <v>157</v>
      </c>
      <c r="B500" s="86">
        <v>11</v>
      </c>
      <c r="C500" s="87">
        <v>845.76384349</v>
      </c>
      <c r="D500" s="87">
        <v>841.48224402999995</v>
      </c>
      <c r="E500" s="87">
        <v>0</v>
      </c>
      <c r="F500" s="87">
        <v>84.148224400000004</v>
      </c>
      <c r="G500" s="87">
        <v>210.37056100999999</v>
      </c>
      <c r="H500" s="87">
        <v>420.74112201999998</v>
      </c>
      <c r="I500" s="87">
        <v>0</v>
      </c>
      <c r="J500" s="87">
        <v>462.81523421999998</v>
      </c>
      <c r="K500" s="87">
        <v>546.96345861999998</v>
      </c>
      <c r="L500" s="87">
        <v>631.11168301999999</v>
      </c>
    </row>
    <row r="501" spans="1:12" ht="12.75" customHeight="1" x14ac:dyDescent="0.2">
      <c r="A501" s="86" t="s">
        <v>157</v>
      </c>
      <c r="B501" s="86">
        <v>12</v>
      </c>
      <c r="C501" s="87">
        <v>841.92518814000005</v>
      </c>
      <c r="D501" s="87">
        <v>837.61546392000002</v>
      </c>
      <c r="E501" s="87">
        <v>0</v>
      </c>
      <c r="F501" s="87">
        <v>83.761546390000007</v>
      </c>
      <c r="G501" s="87">
        <v>209.40386598000001</v>
      </c>
      <c r="H501" s="87">
        <v>418.80773196000001</v>
      </c>
      <c r="I501" s="87">
        <v>0</v>
      </c>
      <c r="J501" s="87">
        <v>460.68850515999998</v>
      </c>
      <c r="K501" s="87">
        <v>544.45005155000001</v>
      </c>
      <c r="L501" s="87">
        <v>628.21159794000005</v>
      </c>
    </row>
    <row r="502" spans="1:12" ht="12.75" customHeight="1" x14ac:dyDescent="0.2">
      <c r="A502" s="86" t="s">
        <v>157</v>
      </c>
      <c r="B502" s="86">
        <v>13</v>
      </c>
      <c r="C502" s="87">
        <v>865.11136852000004</v>
      </c>
      <c r="D502" s="87">
        <v>860.40509731999998</v>
      </c>
      <c r="E502" s="87">
        <v>0</v>
      </c>
      <c r="F502" s="87">
        <v>86.040509729999997</v>
      </c>
      <c r="G502" s="87">
        <v>215.10127433</v>
      </c>
      <c r="H502" s="87">
        <v>430.20254865999999</v>
      </c>
      <c r="I502" s="87">
        <v>0</v>
      </c>
      <c r="J502" s="87">
        <v>473.22280353000002</v>
      </c>
      <c r="K502" s="87">
        <v>559.26331326000002</v>
      </c>
      <c r="L502" s="87">
        <v>645.30382298999996</v>
      </c>
    </row>
    <row r="503" spans="1:12" ht="12.75" customHeight="1" x14ac:dyDescent="0.2">
      <c r="A503" s="86" t="s">
        <v>157</v>
      </c>
      <c r="B503" s="86">
        <v>14</v>
      </c>
      <c r="C503" s="87">
        <v>871.85712792000004</v>
      </c>
      <c r="D503" s="87">
        <v>867.21906295999997</v>
      </c>
      <c r="E503" s="87">
        <v>0</v>
      </c>
      <c r="F503" s="87">
        <v>86.721906300000001</v>
      </c>
      <c r="G503" s="87">
        <v>216.80476573999999</v>
      </c>
      <c r="H503" s="87">
        <v>433.60953147999999</v>
      </c>
      <c r="I503" s="87">
        <v>0</v>
      </c>
      <c r="J503" s="87">
        <v>476.97048462999999</v>
      </c>
      <c r="K503" s="87">
        <v>563.69239091999998</v>
      </c>
      <c r="L503" s="87">
        <v>650.41429721999998</v>
      </c>
    </row>
    <row r="504" spans="1:12" ht="12.75" customHeight="1" x14ac:dyDescent="0.2">
      <c r="A504" s="86" t="s">
        <v>157</v>
      </c>
      <c r="B504" s="86">
        <v>15</v>
      </c>
      <c r="C504" s="87">
        <v>883.56152053000005</v>
      </c>
      <c r="D504" s="87">
        <v>878.90373939999995</v>
      </c>
      <c r="E504" s="87">
        <v>0</v>
      </c>
      <c r="F504" s="87">
        <v>87.890373940000003</v>
      </c>
      <c r="G504" s="87">
        <v>219.72593484999999</v>
      </c>
      <c r="H504" s="87">
        <v>439.45186969999997</v>
      </c>
      <c r="I504" s="87">
        <v>0</v>
      </c>
      <c r="J504" s="87">
        <v>483.39705666999998</v>
      </c>
      <c r="K504" s="87">
        <v>571.28743061</v>
      </c>
      <c r="L504" s="87">
        <v>659.17780455000002</v>
      </c>
    </row>
    <row r="505" spans="1:12" ht="12.75" customHeight="1" x14ac:dyDescent="0.2">
      <c r="A505" s="86" t="s">
        <v>157</v>
      </c>
      <c r="B505" s="86">
        <v>16</v>
      </c>
      <c r="C505" s="87">
        <v>876.08149309999999</v>
      </c>
      <c r="D505" s="87">
        <v>871.56161034000002</v>
      </c>
      <c r="E505" s="87">
        <v>0</v>
      </c>
      <c r="F505" s="87">
        <v>87.156161030000007</v>
      </c>
      <c r="G505" s="87">
        <v>217.89040259000001</v>
      </c>
      <c r="H505" s="87">
        <v>435.78080517000001</v>
      </c>
      <c r="I505" s="87">
        <v>0</v>
      </c>
      <c r="J505" s="87">
        <v>479.35888569000002</v>
      </c>
      <c r="K505" s="87">
        <v>566.51504671999999</v>
      </c>
      <c r="L505" s="87">
        <v>653.67120776000002</v>
      </c>
    </row>
    <row r="506" spans="1:12" ht="12.75" customHeight="1" x14ac:dyDescent="0.2">
      <c r="A506" s="86" t="s">
        <v>157</v>
      </c>
      <c r="B506" s="86">
        <v>17</v>
      </c>
      <c r="C506" s="87">
        <v>882.45254667999995</v>
      </c>
      <c r="D506" s="87">
        <v>877.34718448000001</v>
      </c>
      <c r="E506" s="87">
        <v>0</v>
      </c>
      <c r="F506" s="87">
        <v>87.734718450000003</v>
      </c>
      <c r="G506" s="87">
        <v>219.33679612</v>
      </c>
      <c r="H506" s="87">
        <v>438.67359224</v>
      </c>
      <c r="I506" s="87">
        <v>0</v>
      </c>
      <c r="J506" s="87">
        <v>482.54095145999997</v>
      </c>
      <c r="K506" s="87">
        <v>570.27566991000003</v>
      </c>
      <c r="L506" s="87">
        <v>658.01038835999998</v>
      </c>
    </row>
    <row r="507" spans="1:12" ht="12.75" customHeight="1" x14ac:dyDescent="0.2">
      <c r="A507" s="86" t="s">
        <v>157</v>
      </c>
      <c r="B507" s="86">
        <v>18</v>
      </c>
      <c r="C507" s="87">
        <v>864.05388877999997</v>
      </c>
      <c r="D507" s="87">
        <v>859.05701294000005</v>
      </c>
      <c r="E507" s="87">
        <v>0</v>
      </c>
      <c r="F507" s="87">
        <v>85.905701289999996</v>
      </c>
      <c r="G507" s="87">
        <v>214.76425323999999</v>
      </c>
      <c r="H507" s="87">
        <v>429.52850647000002</v>
      </c>
      <c r="I507" s="87">
        <v>0</v>
      </c>
      <c r="J507" s="87">
        <v>472.48135711999998</v>
      </c>
      <c r="K507" s="87">
        <v>558.38705841000001</v>
      </c>
      <c r="L507" s="87">
        <v>644.29275971000004</v>
      </c>
    </row>
    <row r="508" spans="1:12" ht="12.75" customHeight="1" x14ac:dyDescent="0.2">
      <c r="A508" s="86" t="s">
        <v>157</v>
      </c>
      <c r="B508" s="86">
        <v>19</v>
      </c>
      <c r="C508" s="87">
        <v>840.25585933000002</v>
      </c>
      <c r="D508" s="87">
        <v>835.46162857000002</v>
      </c>
      <c r="E508" s="87">
        <v>0</v>
      </c>
      <c r="F508" s="87">
        <v>83.546162859999995</v>
      </c>
      <c r="G508" s="87">
        <v>208.86540714</v>
      </c>
      <c r="H508" s="87">
        <v>417.73081429000001</v>
      </c>
      <c r="I508" s="87">
        <v>0</v>
      </c>
      <c r="J508" s="87">
        <v>459.50389570999999</v>
      </c>
      <c r="K508" s="87">
        <v>543.05005857000003</v>
      </c>
      <c r="L508" s="87">
        <v>626.59622143000001</v>
      </c>
    </row>
    <row r="509" spans="1:12" ht="12.75" customHeight="1" x14ac:dyDescent="0.2">
      <c r="A509" s="86" t="s">
        <v>157</v>
      </c>
      <c r="B509" s="86">
        <v>20</v>
      </c>
      <c r="C509" s="87">
        <v>841.24141861999999</v>
      </c>
      <c r="D509" s="87">
        <v>836.38218153000003</v>
      </c>
      <c r="E509" s="87">
        <v>0</v>
      </c>
      <c r="F509" s="87">
        <v>83.63821815</v>
      </c>
      <c r="G509" s="87">
        <v>209.09554538</v>
      </c>
      <c r="H509" s="87">
        <v>418.19109077000002</v>
      </c>
      <c r="I509" s="87">
        <v>0</v>
      </c>
      <c r="J509" s="87">
        <v>460.01019983999998</v>
      </c>
      <c r="K509" s="87">
        <v>543.64841798999998</v>
      </c>
      <c r="L509" s="87">
        <v>627.28663615000005</v>
      </c>
    </row>
    <row r="510" spans="1:12" ht="12.75" customHeight="1" x14ac:dyDescent="0.2">
      <c r="A510" s="86" t="s">
        <v>157</v>
      </c>
      <c r="B510" s="86">
        <v>21</v>
      </c>
      <c r="C510" s="87">
        <v>842.04853157000002</v>
      </c>
      <c r="D510" s="87">
        <v>837.20280494999997</v>
      </c>
      <c r="E510" s="87">
        <v>0</v>
      </c>
      <c r="F510" s="87">
        <v>83.720280500000001</v>
      </c>
      <c r="G510" s="87">
        <v>209.30070124</v>
      </c>
      <c r="H510" s="87">
        <v>418.60140247999999</v>
      </c>
      <c r="I510" s="87">
        <v>0</v>
      </c>
      <c r="J510" s="87">
        <v>460.46154272000001</v>
      </c>
      <c r="K510" s="87">
        <v>544.18182321999996</v>
      </c>
      <c r="L510" s="87">
        <v>627.90210371000001</v>
      </c>
    </row>
    <row r="511" spans="1:12" ht="12.75" customHeight="1" x14ac:dyDescent="0.2">
      <c r="A511" s="86" t="s">
        <v>157</v>
      </c>
      <c r="B511" s="86">
        <v>22</v>
      </c>
      <c r="C511" s="87">
        <v>845.07237242999997</v>
      </c>
      <c r="D511" s="87">
        <v>840.23427213000002</v>
      </c>
      <c r="E511" s="87">
        <v>0</v>
      </c>
      <c r="F511" s="87">
        <v>84.023427209999994</v>
      </c>
      <c r="G511" s="87">
        <v>210.05856803</v>
      </c>
      <c r="H511" s="87">
        <v>420.11713607000002</v>
      </c>
      <c r="I511" s="87">
        <v>0</v>
      </c>
      <c r="J511" s="87">
        <v>462.12884967000002</v>
      </c>
      <c r="K511" s="87">
        <v>546.15227688000004</v>
      </c>
      <c r="L511" s="87">
        <v>630.17570409999996</v>
      </c>
    </row>
    <row r="512" spans="1:12" ht="12.75" customHeight="1" x14ac:dyDescent="0.2">
      <c r="A512" s="86" t="s">
        <v>157</v>
      </c>
      <c r="B512" s="86">
        <v>23</v>
      </c>
      <c r="C512" s="87">
        <v>865.57105627999999</v>
      </c>
      <c r="D512" s="87">
        <v>860.69792952</v>
      </c>
      <c r="E512" s="87">
        <v>0</v>
      </c>
      <c r="F512" s="87">
        <v>86.069792949999993</v>
      </c>
      <c r="G512" s="87">
        <v>215.17448238</v>
      </c>
      <c r="H512" s="87">
        <v>430.34896476</v>
      </c>
      <c r="I512" s="87">
        <v>0</v>
      </c>
      <c r="J512" s="87">
        <v>473.38386123999999</v>
      </c>
      <c r="K512" s="87">
        <v>559.45365418999995</v>
      </c>
      <c r="L512" s="87">
        <v>645.52344714000003</v>
      </c>
    </row>
    <row r="513" spans="1:12" ht="12.75" customHeight="1" x14ac:dyDescent="0.2">
      <c r="A513" s="86" t="s">
        <v>157</v>
      </c>
      <c r="B513" s="86">
        <v>24</v>
      </c>
      <c r="C513" s="87">
        <v>909.19684082000003</v>
      </c>
      <c r="D513" s="87">
        <v>904.06491665999999</v>
      </c>
      <c r="E513" s="87">
        <v>0</v>
      </c>
      <c r="F513" s="87">
        <v>90.406491669999994</v>
      </c>
      <c r="G513" s="87">
        <v>226.01622917</v>
      </c>
      <c r="H513" s="87">
        <v>452.03245833</v>
      </c>
      <c r="I513" s="87">
        <v>0</v>
      </c>
      <c r="J513" s="87">
        <v>497.23570416000001</v>
      </c>
      <c r="K513" s="87">
        <v>587.64219582999999</v>
      </c>
      <c r="L513" s="87">
        <v>678.04868750000003</v>
      </c>
    </row>
    <row r="514" spans="1:12" ht="12.75" customHeight="1" x14ac:dyDescent="0.2">
      <c r="A514" s="86" t="s">
        <v>158</v>
      </c>
      <c r="B514" s="86">
        <v>1</v>
      </c>
      <c r="C514" s="87">
        <v>958.44734419999997</v>
      </c>
      <c r="D514" s="87">
        <v>952.92914033</v>
      </c>
      <c r="E514" s="87">
        <v>0</v>
      </c>
      <c r="F514" s="87">
        <v>95.292914030000006</v>
      </c>
      <c r="G514" s="87">
        <v>238.23228508</v>
      </c>
      <c r="H514" s="87">
        <v>476.46457017</v>
      </c>
      <c r="I514" s="87">
        <v>0</v>
      </c>
      <c r="J514" s="87">
        <v>524.11102717999995</v>
      </c>
      <c r="K514" s="87">
        <v>619.40394120999997</v>
      </c>
      <c r="L514" s="87">
        <v>714.69685525</v>
      </c>
    </row>
    <row r="515" spans="1:12" ht="12.75" customHeight="1" x14ac:dyDescent="0.2">
      <c r="A515" s="86" t="s">
        <v>158</v>
      </c>
      <c r="B515" s="86">
        <v>2</v>
      </c>
      <c r="C515" s="87">
        <v>969.85242452</v>
      </c>
      <c r="D515" s="87">
        <v>964.50337512999999</v>
      </c>
      <c r="E515" s="87">
        <v>0</v>
      </c>
      <c r="F515" s="87">
        <v>96.450337509999997</v>
      </c>
      <c r="G515" s="87">
        <v>241.12584378</v>
      </c>
      <c r="H515" s="87">
        <v>482.25168757</v>
      </c>
      <c r="I515" s="87">
        <v>0</v>
      </c>
      <c r="J515" s="87">
        <v>530.47685632000002</v>
      </c>
      <c r="K515" s="87">
        <v>626.92719382999996</v>
      </c>
      <c r="L515" s="87">
        <v>723.37753135000003</v>
      </c>
    </row>
    <row r="516" spans="1:12" ht="12.75" customHeight="1" x14ac:dyDescent="0.2">
      <c r="A516" s="86" t="s">
        <v>158</v>
      </c>
      <c r="B516" s="86">
        <v>3</v>
      </c>
      <c r="C516" s="87">
        <v>966.66901708</v>
      </c>
      <c r="D516" s="87">
        <v>960.39178504999995</v>
      </c>
      <c r="E516" s="87">
        <v>0</v>
      </c>
      <c r="F516" s="87">
        <v>96.039178509999999</v>
      </c>
      <c r="G516" s="87">
        <v>240.09794625999999</v>
      </c>
      <c r="H516" s="87">
        <v>480.19589252999998</v>
      </c>
      <c r="I516" s="87">
        <v>0</v>
      </c>
      <c r="J516" s="87">
        <v>528.21548178</v>
      </c>
      <c r="K516" s="87">
        <v>624.25466028000005</v>
      </c>
      <c r="L516" s="87">
        <v>720.29383879</v>
      </c>
    </row>
    <row r="517" spans="1:12" ht="12.75" customHeight="1" x14ac:dyDescent="0.2">
      <c r="A517" s="86" t="s">
        <v>158</v>
      </c>
      <c r="B517" s="86">
        <v>4</v>
      </c>
      <c r="C517" s="87">
        <v>981.10022594999998</v>
      </c>
      <c r="D517" s="87">
        <v>972.91349877000005</v>
      </c>
      <c r="E517" s="87">
        <v>0</v>
      </c>
      <c r="F517" s="87">
        <v>97.291349879999999</v>
      </c>
      <c r="G517" s="87">
        <v>243.22837469000001</v>
      </c>
      <c r="H517" s="87">
        <v>486.45674939000003</v>
      </c>
      <c r="I517" s="87">
        <v>0</v>
      </c>
      <c r="J517" s="87">
        <v>535.10242431999995</v>
      </c>
      <c r="K517" s="87">
        <v>632.39377420000005</v>
      </c>
      <c r="L517" s="87">
        <v>729.68512408000004</v>
      </c>
    </row>
    <row r="518" spans="1:12" ht="12.75" customHeight="1" x14ac:dyDescent="0.2">
      <c r="A518" s="86" t="s">
        <v>158</v>
      </c>
      <c r="B518" s="86">
        <v>5</v>
      </c>
      <c r="C518" s="87">
        <v>982.21776555999998</v>
      </c>
      <c r="D518" s="87">
        <v>972.97144294999998</v>
      </c>
      <c r="E518" s="87">
        <v>0</v>
      </c>
      <c r="F518" s="87">
        <v>97.297144299999999</v>
      </c>
      <c r="G518" s="87">
        <v>243.24286074</v>
      </c>
      <c r="H518" s="87">
        <v>486.48572148</v>
      </c>
      <c r="I518" s="87">
        <v>0</v>
      </c>
      <c r="J518" s="87">
        <v>535.13429361999999</v>
      </c>
      <c r="K518" s="87">
        <v>632.43143792000001</v>
      </c>
      <c r="L518" s="87">
        <v>729.72858221000001</v>
      </c>
    </row>
    <row r="519" spans="1:12" ht="12.75" customHeight="1" x14ac:dyDescent="0.2">
      <c r="A519" s="86" t="s">
        <v>158</v>
      </c>
      <c r="B519" s="86">
        <v>6</v>
      </c>
      <c r="C519" s="87">
        <v>967.86889871000005</v>
      </c>
      <c r="D519" s="87">
        <v>962.40547862000005</v>
      </c>
      <c r="E519" s="87">
        <v>0</v>
      </c>
      <c r="F519" s="87">
        <v>96.240547860000007</v>
      </c>
      <c r="G519" s="87">
        <v>240.60136965999999</v>
      </c>
      <c r="H519" s="87">
        <v>481.20273931000003</v>
      </c>
      <c r="I519" s="87">
        <v>0</v>
      </c>
      <c r="J519" s="87">
        <v>529.32301324000002</v>
      </c>
      <c r="K519" s="87">
        <v>625.56356110000002</v>
      </c>
      <c r="L519" s="87">
        <v>721.80410897000002</v>
      </c>
    </row>
    <row r="520" spans="1:12" ht="12.75" customHeight="1" x14ac:dyDescent="0.2">
      <c r="A520" s="86" t="s">
        <v>158</v>
      </c>
      <c r="B520" s="86">
        <v>7</v>
      </c>
      <c r="C520" s="87">
        <v>945.36469735000003</v>
      </c>
      <c r="D520" s="87">
        <v>940.23694727999998</v>
      </c>
      <c r="E520" s="87">
        <v>0</v>
      </c>
      <c r="F520" s="87">
        <v>94.023694730000003</v>
      </c>
      <c r="G520" s="87">
        <v>235.05923682</v>
      </c>
      <c r="H520" s="87">
        <v>470.11847363999999</v>
      </c>
      <c r="I520" s="87">
        <v>0</v>
      </c>
      <c r="J520" s="87">
        <v>517.13032099999998</v>
      </c>
      <c r="K520" s="87">
        <v>611.15401572999997</v>
      </c>
      <c r="L520" s="87">
        <v>705.17771045999996</v>
      </c>
    </row>
    <row r="521" spans="1:12" ht="12.75" customHeight="1" x14ac:dyDescent="0.2">
      <c r="A521" s="86" t="s">
        <v>158</v>
      </c>
      <c r="B521" s="86">
        <v>8</v>
      </c>
      <c r="C521" s="87">
        <v>899.44650834000004</v>
      </c>
      <c r="D521" s="87">
        <v>894.70183138000004</v>
      </c>
      <c r="E521" s="87">
        <v>0</v>
      </c>
      <c r="F521" s="87">
        <v>89.470183140000003</v>
      </c>
      <c r="G521" s="87">
        <v>223.67545784999999</v>
      </c>
      <c r="H521" s="87">
        <v>447.35091569000002</v>
      </c>
      <c r="I521" s="87">
        <v>0</v>
      </c>
      <c r="J521" s="87">
        <v>492.08600725999997</v>
      </c>
      <c r="K521" s="87">
        <v>581.55619039999999</v>
      </c>
      <c r="L521" s="87">
        <v>671.02637354000001</v>
      </c>
    </row>
    <row r="522" spans="1:12" ht="12.75" customHeight="1" x14ac:dyDescent="0.2">
      <c r="A522" s="86" t="s">
        <v>158</v>
      </c>
      <c r="B522" s="86">
        <v>9</v>
      </c>
      <c r="C522" s="87">
        <v>877.34448744999997</v>
      </c>
      <c r="D522" s="87">
        <v>872.41619404999994</v>
      </c>
      <c r="E522" s="87">
        <v>0</v>
      </c>
      <c r="F522" s="87">
        <v>87.241619409999998</v>
      </c>
      <c r="G522" s="87">
        <v>218.10404851000001</v>
      </c>
      <c r="H522" s="87">
        <v>436.20809702999998</v>
      </c>
      <c r="I522" s="87">
        <v>0</v>
      </c>
      <c r="J522" s="87">
        <v>479.82890673000003</v>
      </c>
      <c r="K522" s="87">
        <v>567.07052612999996</v>
      </c>
      <c r="L522" s="87">
        <v>654.31214553999996</v>
      </c>
    </row>
    <row r="523" spans="1:12" ht="12.75" customHeight="1" x14ac:dyDescent="0.2">
      <c r="A523" s="86" t="s">
        <v>158</v>
      </c>
      <c r="B523" s="86">
        <v>10</v>
      </c>
      <c r="C523" s="87">
        <v>840.80669475000002</v>
      </c>
      <c r="D523" s="87">
        <v>835.69103382000003</v>
      </c>
      <c r="E523" s="87">
        <v>0</v>
      </c>
      <c r="F523" s="87">
        <v>83.569103380000001</v>
      </c>
      <c r="G523" s="87">
        <v>208.92275846000001</v>
      </c>
      <c r="H523" s="87">
        <v>417.84551691000001</v>
      </c>
      <c r="I523" s="87">
        <v>0</v>
      </c>
      <c r="J523" s="87">
        <v>459.63006860000002</v>
      </c>
      <c r="K523" s="87">
        <v>543.19917197999996</v>
      </c>
      <c r="L523" s="87">
        <v>626.76827536999997</v>
      </c>
    </row>
    <row r="524" spans="1:12" ht="12.75" customHeight="1" x14ac:dyDescent="0.2">
      <c r="A524" s="86" t="s">
        <v>158</v>
      </c>
      <c r="B524" s="86">
        <v>11</v>
      </c>
      <c r="C524" s="87">
        <v>802.29344924999998</v>
      </c>
      <c r="D524" s="87">
        <v>798.01531108999995</v>
      </c>
      <c r="E524" s="87">
        <v>0</v>
      </c>
      <c r="F524" s="87">
        <v>79.801531109999999</v>
      </c>
      <c r="G524" s="87">
        <v>199.50382776999999</v>
      </c>
      <c r="H524" s="87">
        <v>399.00765554999998</v>
      </c>
      <c r="I524" s="87">
        <v>0</v>
      </c>
      <c r="J524" s="87">
        <v>438.9084211</v>
      </c>
      <c r="K524" s="87">
        <v>518.70995220999998</v>
      </c>
      <c r="L524" s="87">
        <v>598.51148332000002</v>
      </c>
    </row>
    <row r="525" spans="1:12" ht="12.75" customHeight="1" x14ac:dyDescent="0.2">
      <c r="A525" s="86" t="s">
        <v>158</v>
      </c>
      <c r="B525" s="86">
        <v>12</v>
      </c>
      <c r="C525" s="87">
        <v>808.14323854999998</v>
      </c>
      <c r="D525" s="87">
        <v>803.79565005999996</v>
      </c>
      <c r="E525" s="87">
        <v>0</v>
      </c>
      <c r="F525" s="87">
        <v>80.379565009999993</v>
      </c>
      <c r="G525" s="87">
        <v>200.94891251999999</v>
      </c>
      <c r="H525" s="87">
        <v>401.89782502999998</v>
      </c>
      <c r="I525" s="87">
        <v>0</v>
      </c>
      <c r="J525" s="87">
        <v>442.08760753000001</v>
      </c>
      <c r="K525" s="87">
        <v>522.46717253999998</v>
      </c>
      <c r="L525" s="87">
        <v>602.84673754999994</v>
      </c>
    </row>
    <row r="526" spans="1:12" ht="12.75" customHeight="1" x14ac:dyDescent="0.2">
      <c r="A526" s="86" t="s">
        <v>158</v>
      </c>
      <c r="B526" s="86">
        <v>13</v>
      </c>
      <c r="C526" s="87">
        <v>819.01788209999995</v>
      </c>
      <c r="D526" s="87">
        <v>814.59139664999998</v>
      </c>
      <c r="E526" s="87">
        <v>0</v>
      </c>
      <c r="F526" s="87">
        <v>81.459139669999999</v>
      </c>
      <c r="G526" s="87">
        <v>203.64784915999999</v>
      </c>
      <c r="H526" s="87">
        <v>407.29569832999999</v>
      </c>
      <c r="I526" s="87">
        <v>0</v>
      </c>
      <c r="J526" s="87">
        <v>448.02526816</v>
      </c>
      <c r="K526" s="87">
        <v>529.48440782</v>
      </c>
      <c r="L526" s="87">
        <v>610.94354749000001</v>
      </c>
    </row>
    <row r="527" spans="1:12" ht="12.75" customHeight="1" x14ac:dyDescent="0.2">
      <c r="A527" s="86" t="s">
        <v>158</v>
      </c>
      <c r="B527" s="86">
        <v>14</v>
      </c>
      <c r="C527" s="87">
        <v>829.60949757000003</v>
      </c>
      <c r="D527" s="87">
        <v>824.99943455000005</v>
      </c>
      <c r="E527" s="87">
        <v>0</v>
      </c>
      <c r="F527" s="87">
        <v>82.499943459999997</v>
      </c>
      <c r="G527" s="87">
        <v>206.24985864000001</v>
      </c>
      <c r="H527" s="87">
        <v>412.49971728000003</v>
      </c>
      <c r="I527" s="87">
        <v>0</v>
      </c>
      <c r="J527" s="87">
        <v>453.74968899999999</v>
      </c>
      <c r="K527" s="87">
        <v>536.24963246000004</v>
      </c>
      <c r="L527" s="87">
        <v>618.74957590999998</v>
      </c>
    </row>
    <row r="528" spans="1:12" ht="12.75" customHeight="1" x14ac:dyDescent="0.2">
      <c r="A528" s="86" t="s">
        <v>158</v>
      </c>
      <c r="B528" s="86">
        <v>15</v>
      </c>
      <c r="C528" s="87">
        <v>854.06816724999999</v>
      </c>
      <c r="D528" s="87">
        <v>849.18329344999995</v>
      </c>
      <c r="E528" s="87">
        <v>0</v>
      </c>
      <c r="F528" s="87">
        <v>84.918329349999993</v>
      </c>
      <c r="G528" s="87">
        <v>212.29582336000001</v>
      </c>
      <c r="H528" s="87">
        <v>424.59164672999998</v>
      </c>
      <c r="I528" s="87">
        <v>0</v>
      </c>
      <c r="J528" s="87">
        <v>467.05081139999999</v>
      </c>
      <c r="K528" s="87">
        <v>551.96914073999994</v>
      </c>
      <c r="L528" s="87">
        <v>636.88747008999997</v>
      </c>
    </row>
    <row r="529" spans="1:12" ht="12.75" customHeight="1" x14ac:dyDescent="0.2">
      <c r="A529" s="86" t="s">
        <v>158</v>
      </c>
      <c r="B529" s="86">
        <v>16</v>
      </c>
      <c r="C529" s="87">
        <v>852.54213100000004</v>
      </c>
      <c r="D529" s="87">
        <v>847.47659052999995</v>
      </c>
      <c r="E529" s="87">
        <v>0</v>
      </c>
      <c r="F529" s="87">
        <v>84.747659049999996</v>
      </c>
      <c r="G529" s="87">
        <v>211.86914762999999</v>
      </c>
      <c r="H529" s="87">
        <v>423.73829526999998</v>
      </c>
      <c r="I529" s="87">
        <v>0</v>
      </c>
      <c r="J529" s="87">
        <v>466.11212479</v>
      </c>
      <c r="K529" s="87">
        <v>550.85978383999998</v>
      </c>
      <c r="L529" s="87">
        <v>635.60744290000002</v>
      </c>
    </row>
    <row r="530" spans="1:12" ht="12.75" customHeight="1" x14ac:dyDescent="0.2">
      <c r="A530" s="86" t="s">
        <v>158</v>
      </c>
      <c r="B530" s="86">
        <v>17</v>
      </c>
      <c r="C530" s="87">
        <v>850.69888861000004</v>
      </c>
      <c r="D530" s="87">
        <v>846.26491376000001</v>
      </c>
      <c r="E530" s="87">
        <v>0</v>
      </c>
      <c r="F530" s="87">
        <v>84.626491380000004</v>
      </c>
      <c r="G530" s="87">
        <v>211.56622844</v>
      </c>
      <c r="H530" s="87">
        <v>423.13245688000001</v>
      </c>
      <c r="I530" s="87">
        <v>0</v>
      </c>
      <c r="J530" s="87">
        <v>465.44570256999998</v>
      </c>
      <c r="K530" s="87">
        <v>550.07219394000003</v>
      </c>
      <c r="L530" s="87">
        <v>634.69868531999998</v>
      </c>
    </row>
    <row r="531" spans="1:12" ht="12.75" customHeight="1" x14ac:dyDescent="0.2">
      <c r="A531" s="86" t="s">
        <v>158</v>
      </c>
      <c r="B531" s="86">
        <v>18</v>
      </c>
      <c r="C531" s="87">
        <v>832.76882157</v>
      </c>
      <c r="D531" s="87">
        <v>828.56624765000004</v>
      </c>
      <c r="E531" s="87">
        <v>0</v>
      </c>
      <c r="F531" s="87">
        <v>82.856624769999996</v>
      </c>
      <c r="G531" s="87">
        <v>207.14156191000001</v>
      </c>
      <c r="H531" s="87">
        <v>414.28312383000002</v>
      </c>
      <c r="I531" s="87">
        <v>0</v>
      </c>
      <c r="J531" s="87">
        <v>455.71143620999999</v>
      </c>
      <c r="K531" s="87">
        <v>538.56806097000003</v>
      </c>
      <c r="L531" s="87">
        <v>621.42468573999997</v>
      </c>
    </row>
    <row r="532" spans="1:12" ht="12.75" customHeight="1" x14ac:dyDescent="0.2">
      <c r="A532" s="86" t="s">
        <v>158</v>
      </c>
      <c r="B532" s="86">
        <v>19</v>
      </c>
      <c r="C532" s="87">
        <v>791.15858809999997</v>
      </c>
      <c r="D532" s="87">
        <v>786.92383113000005</v>
      </c>
      <c r="E532" s="87">
        <v>0</v>
      </c>
      <c r="F532" s="87">
        <v>78.692383109999994</v>
      </c>
      <c r="G532" s="87">
        <v>196.73095778000001</v>
      </c>
      <c r="H532" s="87">
        <v>393.46191556999997</v>
      </c>
      <c r="I532" s="87">
        <v>0</v>
      </c>
      <c r="J532" s="87">
        <v>432.80810711999999</v>
      </c>
      <c r="K532" s="87">
        <v>511.50049023000003</v>
      </c>
      <c r="L532" s="87">
        <v>590.19287335000001</v>
      </c>
    </row>
    <row r="533" spans="1:12" ht="12.75" customHeight="1" x14ac:dyDescent="0.2">
      <c r="A533" s="86" t="s">
        <v>158</v>
      </c>
      <c r="B533" s="86">
        <v>20</v>
      </c>
      <c r="C533" s="87">
        <v>787.29373865000002</v>
      </c>
      <c r="D533" s="87">
        <v>783.19075952000003</v>
      </c>
      <c r="E533" s="87">
        <v>0</v>
      </c>
      <c r="F533" s="87">
        <v>78.319075949999998</v>
      </c>
      <c r="G533" s="87">
        <v>195.79768988000001</v>
      </c>
      <c r="H533" s="87">
        <v>391.59537976000001</v>
      </c>
      <c r="I533" s="87">
        <v>0</v>
      </c>
      <c r="J533" s="87">
        <v>430.75491774</v>
      </c>
      <c r="K533" s="87">
        <v>509.07399369000001</v>
      </c>
      <c r="L533" s="87">
        <v>587.39306964000002</v>
      </c>
    </row>
    <row r="534" spans="1:12" ht="12.75" customHeight="1" x14ac:dyDescent="0.2">
      <c r="A534" s="86" t="s">
        <v>158</v>
      </c>
      <c r="B534" s="86">
        <v>21</v>
      </c>
      <c r="C534" s="87">
        <v>805.36572311999998</v>
      </c>
      <c r="D534" s="87">
        <v>800.16888807999999</v>
      </c>
      <c r="E534" s="87">
        <v>0</v>
      </c>
      <c r="F534" s="87">
        <v>80.016888809999998</v>
      </c>
      <c r="G534" s="87">
        <v>200.04222202</v>
      </c>
      <c r="H534" s="87">
        <v>400.08444403999999</v>
      </c>
      <c r="I534" s="87">
        <v>0</v>
      </c>
      <c r="J534" s="87">
        <v>440.09288844000002</v>
      </c>
      <c r="K534" s="87">
        <v>520.10977724999998</v>
      </c>
      <c r="L534" s="87">
        <v>600.12666606000005</v>
      </c>
    </row>
    <row r="535" spans="1:12" ht="12.75" customHeight="1" x14ac:dyDescent="0.2">
      <c r="A535" s="86" t="s">
        <v>158</v>
      </c>
      <c r="B535" s="86">
        <v>22</v>
      </c>
      <c r="C535" s="87">
        <v>821.61112116000004</v>
      </c>
      <c r="D535" s="87">
        <v>817.41509493000001</v>
      </c>
      <c r="E535" s="87">
        <v>0</v>
      </c>
      <c r="F535" s="87">
        <v>81.741509489999999</v>
      </c>
      <c r="G535" s="87">
        <v>204.35377373</v>
      </c>
      <c r="H535" s="87">
        <v>408.70754747000001</v>
      </c>
      <c r="I535" s="87">
        <v>0</v>
      </c>
      <c r="J535" s="87">
        <v>449.57830221</v>
      </c>
      <c r="K535" s="87">
        <v>531.31981169999995</v>
      </c>
      <c r="L535" s="87">
        <v>613.06132119999995</v>
      </c>
    </row>
    <row r="536" spans="1:12" ht="12.75" customHeight="1" x14ac:dyDescent="0.2">
      <c r="A536" s="86" t="s">
        <v>158</v>
      </c>
      <c r="B536" s="86">
        <v>23</v>
      </c>
      <c r="C536" s="87">
        <v>845.30506337999998</v>
      </c>
      <c r="D536" s="87">
        <v>841.12374161000002</v>
      </c>
      <c r="E536" s="87">
        <v>0</v>
      </c>
      <c r="F536" s="87">
        <v>84.112374160000002</v>
      </c>
      <c r="G536" s="87">
        <v>210.2809354</v>
      </c>
      <c r="H536" s="87">
        <v>420.56187081000002</v>
      </c>
      <c r="I536" s="87">
        <v>0</v>
      </c>
      <c r="J536" s="87">
        <v>462.61805788999999</v>
      </c>
      <c r="K536" s="87">
        <v>546.73043204999999</v>
      </c>
      <c r="L536" s="87">
        <v>630.84280621000005</v>
      </c>
    </row>
    <row r="537" spans="1:12" ht="12.75" customHeight="1" x14ac:dyDescent="0.2">
      <c r="A537" s="86" t="s">
        <v>158</v>
      </c>
      <c r="B537" s="86">
        <v>24</v>
      </c>
      <c r="C537" s="87">
        <v>878.78830989999994</v>
      </c>
      <c r="D537" s="87">
        <v>874.38657249000005</v>
      </c>
      <c r="E537" s="87">
        <v>0</v>
      </c>
      <c r="F537" s="87">
        <v>87.438657250000006</v>
      </c>
      <c r="G537" s="87">
        <v>218.59664312000001</v>
      </c>
      <c r="H537" s="87">
        <v>437.19328625000003</v>
      </c>
      <c r="I537" s="87">
        <v>0</v>
      </c>
      <c r="J537" s="87">
        <v>480.91261487000003</v>
      </c>
      <c r="K537" s="87">
        <v>568.35127211999998</v>
      </c>
      <c r="L537" s="87">
        <v>655.78992936999998</v>
      </c>
    </row>
    <row r="538" spans="1:12" ht="12.75" customHeight="1" x14ac:dyDescent="0.2">
      <c r="A538" s="86" t="s">
        <v>159</v>
      </c>
      <c r="B538" s="86">
        <v>1</v>
      </c>
      <c r="C538" s="87">
        <v>899.86008132999996</v>
      </c>
      <c r="D538" s="87">
        <v>895.07491643000003</v>
      </c>
      <c r="E538" s="87">
        <v>0</v>
      </c>
      <c r="F538" s="87">
        <v>89.507491639999998</v>
      </c>
      <c r="G538" s="87">
        <v>223.76872911000001</v>
      </c>
      <c r="H538" s="87">
        <v>447.53745822000002</v>
      </c>
      <c r="I538" s="87">
        <v>0</v>
      </c>
      <c r="J538" s="87">
        <v>492.29120404000003</v>
      </c>
      <c r="K538" s="87">
        <v>581.79869568000004</v>
      </c>
      <c r="L538" s="87">
        <v>671.30618732000005</v>
      </c>
    </row>
    <row r="539" spans="1:12" ht="12.75" customHeight="1" x14ac:dyDescent="0.2">
      <c r="A539" s="86" t="s">
        <v>159</v>
      </c>
      <c r="B539" s="86">
        <v>2</v>
      </c>
      <c r="C539" s="87">
        <v>933.89917121999997</v>
      </c>
      <c r="D539" s="87">
        <v>929.13488696000002</v>
      </c>
      <c r="E539" s="87">
        <v>0</v>
      </c>
      <c r="F539" s="87">
        <v>92.913488700000002</v>
      </c>
      <c r="G539" s="87">
        <v>232.28372174</v>
      </c>
      <c r="H539" s="87">
        <v>464.56744348000001</v>
      </c>
      <c r="I539" s="87">
        <v>0</v>
      </c>
      <c r="J539" s="87">
        <v>511.02418783000002</v>
      </c>
      <c r="K539" s="87">
        <v>603.93767651999997</v>
      </c>
      <c r="L539" s="87">
        <v>696.85116521999998</v>
      </c>
    </row>
    <row r="540" spans="1:12" ht="12.75" customHeight="1" x14ac:dyDescent="0.2">
      <c r="A540" s="86" t="s">
        <v>159</v>
      </c>
      <c r="B540" s="86">
        <v>3</v>
      </c>
      <c r="C540" s="87">
        <v>959.81693485000005</v>
      </c>
      <c r="D540" s="87">
        <v>954.66037515999994</v>
      </c>
      <c r="E540" s="87">
        <v>0</v>
      </c>
      <c r="F540" s="87">
        <v>95.46603752</v>
      </c>
      <c r="G540" s="87">
        <v>238.66509378999999</v>
      </c>
      <c r="H540" s="87">
        <v>477.33018757999997</v>
      </c>
      <c r="I540" s="87">
        <v>0</v>
      </c>
      <c r="J540" s="87">
        <v>525.06320633999997</v>
      </c>
      <c r="K540" s="87">
        <v>620.52924384999994</v>
      </c>
      <c r="L540" s="87">
        <v>715.99528137000004</v>
      </c>
    </row>
    <row r="541" spans="1:12" ht="12.75" customHeight="1" x14ac:dyDescent="0.2">
      <c r="A541" s="86" t="s">
        <v>159</v>
      </c>
      <c r="B541" s="86">
        <v>4</v>
      </c>
      <c r="C541" s="87">
        <v>973.21796739000001</v>
      </c>
      <c r="D541" s="87">
        <v>968.12753906</v>
      </c>
      <c r="E541" s="87">
        <v>0</v>
      </c>
      <c r="F541" s="87">
        <v>96.812753909999998</v>
      </c>
      <c r="G541" s="87">
        <v>242.03188477</v>
      </c>
      <c r="H541" s="87">
        <v>484.06376953</v>
      </c>
      <c r="I541" s="87">
        <v>0</v>
      </c>
      <c r="J541" s="87">
        <v>532.47014648000004</v>
      </c>
      <c r="K541" s="87">
        <v>629.28290039000001</v>
      </c>
      <c r="L541" s="87">
        <v>726.09565429999998</v>
      </c>
    </row>
    <row r="542" spans="1:12" ht="12.75" customHeight="1" x14ac:dyDescent="0.2">
      <c r="A542" s="86" t="s">
        <v>159</v>
      </c>
      <c r="B542" s="86">
        <v>5</v>
      </c>
      <c r="C542" s="87">
        <v>974.39139728999999</v>
      </c>
      <c r="D542" s="87">
        <v>969.64201179999998</v>
      </c>
      <c r="E542" s="87">
        <v>0</v>
      </c>
      <c r="F542" s="87">
        <v>96.964201180000003</v>
      </c>
      <c r="G542" s="87">
        <v>242.41050294999999</v>
      </c>
      <c r="H542" s="87">
        <v>484.82100589999999</v>
      </c>
      <c r="I542" s="87">
        <v>0</v>
      </c>
      <c r="J542" s="87">
        <v>533.30310649</v>
      </c>
      <c r="K542" s="87">
        <v>630.26730767000004</v>
      </c>
      <c r="L542" s="87">
        <v>727.23150884999995</v>
      </c>
    </row>
    <row r="543" spans="1:12" ht="12.75" customHeight="1" x14ac:dyDescent="0.2">
      <c r="A543" s="86" t="s">
        <v>159</v>
      </c>
      <c r="B543" s="86">
        <v>6</v>
      </c>
      <c r="C543" s="87">
        <v>965.73200469999995</v>
      </c>
      <c r="D543" s="87">
        <v>961.02274993000003</v>
      </c>
      <c r="E543" s="87">
        <v>0</v>
      </c>
      <c r="F543" s="87">
        <v>96.102274989999998</v>
      </c>
      <c r="G543" s="87">
        <v>240.25568748000001</v>
      </c>
      <c r="H543" s="87">
        <v>480.51137497000002</v>
      </c>
      <c r="I543" s="87">
        <v>0</v>
      </c>
      <c r="J543" s="87">
        <v>528.56251245999999</v>
      </c>
      <c r="K543" s="87">
        <v>624.66478744999995</v>
      </c>
      <c r="L543" s="87">
        <v>720.76706245000003</v>
      </c>
    </row>
    <row r="544" spans="1:12" ht="12.75" customHeight="1" x14ac:dyDescent="0.2">
      <c r="A544" s="86" t="s">
        <v>159</v>
      </c>
      <c r="B544" s="86">
        <v>7</v>
      </c>
      <c r="C544" s="87">
        <v>945.11123983000005</v>
      </c>
      <c r="D544" s="87">
        <v>940.34661917999995</v>
      </c>
      <c r="E544" s="87">
        <v>0</v>
      </c>
      <c r="F544" s="87">
        <v>94.034661920000005</v>
      </c>
      <c r="G544" s="87">
        <v>235.08665479999999</v>
      </c>
      <c r="H544" s="87">
        <v>470.17330958999997</v>
      </c>
      <c r="I544" s="87">
        <v>0</v>
      </c>
      <c r="J544" s="87">
        <v>517.19064055000001</v>
      </c>
      <c r="K544" s="87">
        <v>611.22530246999997</v>
      </c>
      <c r="L544" s="87">
        <v>705.25996439000005</v>
      </c>
    </row>
    <row r="545" spans="1:12" ht="12.75" customHeight="1" x14ac:dyDescent="0.2">
      <c r="A545" s="86" t="s">
        <v>159</v>
      </c>
      <c r="B545" s="86">
        <v>8</v>
      </c>
      <c r="C545" s="87">
        <v>934.00155741000003</v>
      </c>
      <c r="D545" s="87">
        <v>929.35001611999996</v>
      </c>
      <c r="E545" s="87">
        <v>0</v>
      </c>
      <c r="F545" s="87">
        <v>92.93500161</v>
      </c>
      <c r="G545" s="87">
        <v>232.33750402999999</v>
      </c>
      <c r="H545" s="87">
        <v>464.67500805999998</v>
      </c>
      <c r="I545" s="87">
        <v>0</v>
      </c>
      <c r="J545" s="87">
        <v>511.14250886999997</v>
      </c>
      <c r="K545" s="87">
        <v>604.07751048</v>
      </c>
      <c r="L545" s="87">
        <v>697.01251208999997</v>
      </c>
    </row>
    <row r="546" spans="1:12" ht="12.75" customHeight="1" x14ac:dyDescent="0.2">
      <c r="A546" s="86" t="s">
        <v>159</v>
      </c>
      <c r="B546" s="86">
        <v>9</v>
      </c>
      <c r="C546" s="87">
        <v>904.56058528000005</v>
      </c>
      <c r="D546" s="87">
        <v>900.18567634999999</v>
      </c>
      <c r="E546" s="87">
        <v>0</v>
      </c>
      <c r="F546" s="87">
        <v>90.018567640000001</v>
      </c>
      <c r="G546" s="87">
        <v>225.04641909</v>
      </c>
      <c r="H546" s="87">
        <v>450.09283818</v>
      </c>
      <c r="I546" s="87">
        <v>0</v>
      </c>
      <c r="J546" s="87">
        <v>495.10212199</v>
      </c>
      <c r="K546" s="87">
        <v>585.12068963000002</v>
      </c>
      <c r="L546" s="87">
        <v>675.13925726000002</v>
      </c>
    </row>
    <row r="547" spans="1:12" ht="12.75" customHeight="1" x14ac:dyDescent="0.2">
      <c r="A547" s="86" t="s">
        <v>159</v>
      </c>
      <c r="B547" s="86">
        <v>10</v>
      </c>
      <c r="C547" s="87">
        <v>849.40862663999997</v>
      </c>
      <c r="D547" s="87">
        <v>845.14916683000001</v>
      </c>
      <c r="E547" s="87">
        <v>0</v>
      </c>
      <c r="F547" s="87">
        <v>84.514916679999999</v>
      </c>
      <c r="G547" s="87">
        <v>211.28729171000001</v>
      </c>
      <c r="H547" s="87">
        <v>422.57458342000001</v>
      </c>
      <c r="I547" s="87">
        <v>0</v>
      </c>
      <c r="J547" s="87">
        <v>464.83204175999998</v>
      </c>
      <c r="K547" s="87">
        <v>549.34695843999998</v>
      </c>
      <c r="L547" s="87">
        <v>633.86187512000004</v>
      </c>
    </row>
    <row r="548" spans="1:12" ht="12.75" customHeight="1" x14ac:dyDescent="0.2">
      <c r="A548" s="86" t="s">
        <v>159</v>
      </c>
      <c r="B548" s="86">
        <v>11</v>
      </c>
      <c r="C548" s="87">
        <v>812.32834831000002</v>
      </c>
      <c r="D548" s="87">
        <v>808.20454661999997</v>
      </c>
      <c r="E548" s="87">
        <v>0</v>
      </c>
      <c r="F548" s="87">
        <v>80.820454659999996</v>
      </c>
      <c r="G548" s="87">
        <v>202.05113666</v>
      </c>
      <c r="H548" s="87">
        <v>404.10227330999999</v>
      </c>
      <c r="I548" s="87">
        <v>0</v>
      </c>
      <c r="J548" s="87">
        <v>444.51250063999998</v>
      </c>
      <c r="K548" s="87">
        <v>525.33295529999998</v>
      </c>
      <c r="L548" s="87">
        <v>606.15340996999998</v>
      </c>
    </row>
    <row r="549" spans="1:12" ht="12.75" customHeight="1" x14ac:dyDescent="0.2">
      <c r="A549" s="86" t="s">
        <v>159</v>
      </c>
      <c r="B549" s="86">
        <v>12</v>
      </c>
      <c r="C549" s="87">
        <v>807.57192531999999</v>
      </c>
      <c r="D549" s="87">
        <v>803.54018766000002</v>
      </c>
      <c r="E549" s="87">
        <v>0</v>
      </c>
      <c r="F549" s="87">
        <v>80.354018769999996</v>
      </c>
      <c r="G549" s="87">
        <v>200.88504692000001</v>
      </c>
      <c r="H549" s="87">
        <v>401.77009383000001</v>
      </c>
      <c r="I549" s="87">
        <v>0</v>
      </c>
      <c r="J549" s="87">
        <v>441.94710321000002</v>
      </c>
      <c r="K549" s="87">
        <v>522.30112197999995</v>
      </c>
      <c r="L549" s="87">
        <v>602.65514074999999</v>
      </c>
    </row>
    <row r="550" spans="1:12" ht="12.75" customHeight="1" x14ac:dyDescent="0.2">
      <c r="A550" s="86" t="s">
        <v>159</v>
      </c>
      <c r="B550" s="86">
        <v>13</v>
      </c>
      <c r="C550" s="87">
        <v>816.20382238000002</v>
      </c>
      <c r="D550" s="87">
        <v>812.28373107000004</v>
      </c>
      <c r="E550" s="87">
        <v>0</v>
      </c>
      <c r="F550" s="87">
        <v>81.228373110000007</v>
      </c>
      <c r="G550" s="87">
        <v>203.07093277000001</v>
      </c>
      <c r="H550" s="87">
        <v>406.14186554000003</v>
      </c>
      <c r="I550" s="87">
        <v>0</v>
      </c>
      <c r="J550" s="87">
        <v>446.75605209000003</v>
      </c>
      <c r="K550" s="87">
        <v>527.98442520000003</v>
      </c>
      <c r="L550" s="87">
        <v>609.21279830000003</v>
      </c>
    </row>
    <row r="551" spans="1:12" ht="12.75" customHeight="1" x14ac:dyDescent="0.2">
      <c r="A551" s="86" t="s">
        <v>159</v>
      </c>
      <c r="B551" s="86">
        <v>14</v>
      </c>
      <c r="C551" s="87">
        <v>840.85521446999996</v>
      </c>
      <c r="D551" s="87">
        <v>836.73918657000002</v>
      </c>
      <c r="E551" s="87">
        <v>0</v>
      </c>
      <c r="F551" s="87">
        <v>83.673918659999998</v>
      </c>
      <c r="G551" s="87">
        <v>209.18479664</v>
      </c>
      <c r="H551" s="87">
        <v>418.36959329000001</v>
      </c>
      <c r="I551" s="87">
        <v>0</v>
      </c>
      <c r="J551" s="87">
        <v>460.20655261000002</v>
      </c>
      <c r="K551" s="87">
        <v>543.88047127000004</v>
      </c>
      <c r="L551" s="87">
        <v>627.55438992999996</v>
      </c>
    </row>
    <row r="552" spans="1:12" ht="12.75" customHeight="1" x14ac:dyDescent="0.2">
      <c r="A552" s="86" t="s">
        <v>159</v>
      </c>
      <c r="B552" s="86">
        <v>15</v>
      </c>
      <c r="C552" s="87">
        <v>862.28380146999996</v>
      </c>
      <c r="D552" s="87">
        <v>858.18370841000001</v>
      </c>
      <c r="E552" s="87">
        <v>0</v>
      </c>
      <c r="F552" s="87">
        <v>85.81837084</v>
      </c>
      <c r="G552" s="87">
        <v>214.5459271</v>
      </c>
      <c r="H552" s="87">
        <v>429.09185421000001</v>
      </c>
      <c r="I552" s="87">
        <v>0</v>
      </c>
      <c r="J552" s="87">
        <v>472.00103962999998</v>
      </c>
      <c r="K552" s="87">
        <v>557.81941046999998</v>
      </c>
      <c r="L552" s="87">
        <v>643.63778131000004</v>
      </c>
    </row>
    <row r="553" spans="1:12" ht="12.75" customHeight="1" x14ac:dyDescent="0.2">
      <c r="A553" s="86" t="s">
        <v>159</v>
      </c>
      <c r="B553" s="86">
        <v>16</v>
      </c>
      <c r="C553" s="87">
        <v>860.17420541000001</v>
      </c>
      <c r="D553" s="87">
        <v>855.96352305000005</v>
      </c>
      <c r="E553" s="87">
        <v>0</v>
      </c>
      <c r="F553" s="87">
        <v>85.59635231</v>
      </c>
      <c r="G553" s="87">
        <v>213.99088076000001</v>
      </c>
      <c r="H553" s="87">
        <v>427.98176153000003</v>
      </c>
      <c r="I553" s="87">
        <v>0</v>
      </c>
      <c r="J553" s="87">
        <v>470.77993767999999</v>
      </c>
      <c r="K553" s="87">
        <v>556.37628998000002</v>
      </c>
      <c r="L553" s="87">
        <v>641.97264228999995</v>
      </c>
    </row>
    <row r="554" spans="1:12" ht="12.75" customHeight="1" x14ac:dyDescent="0.2">
      <c r="A554" s="86" t="s">
        <v>159</v>
      </c>
      <c r="B554" s="86">
        <v>17</v>
      </c>
      <c r="C554" s="87">
        <v>863.12123930999996</v>
      </c>
      <c r="D554" s="87">
        <v>858.79523815000005</v>
      </c>
      <c r="E554" s="87">
        <v>0</v>
      </c>
      <c r="F554" s="87">
        <v>85.879523820000003</v>
      </c>
      <c r="G554" s="87">
        <v>214.69880954000001</v>
      </c>
      <c r="H554" s="87">
        <v>429.39761908000003</v>
      </c>
      <c r="I554" s="87">
        <v>0</v>
      </c>
      <c r="J554" s="87">
        <v>472.33738097999998</v>
      </c>
      <c r="K554" s="87">
        <v>558.21690479999995</v>
      </c>
      <c r="L554" s="87">
        <v>644.09642860999998</v>
      </c>
    </row>
    <row r="555" spans="1:12" ht="12.75" customHeight="1" x14ac:dyDescent="0.2">
      <c r="A555" s="86" t="s">
        <v>159</v>
      </c>
      <c r="B555" s="86">
        <v>18</v>
      </c>
      <c r="C555" s="87">
        <v>828.81671915000004</v>
      </c>
      <c r="D555" s="87">
        <v>824.78432239999995</v>
      </c>
      <c r="E555" s="87">
        <v>0</v>
      </c>
      <c r="F555" s="87">
        <v>82.478432240000004</v>
      </c>
      <c r="G555" s="87">
        <v>206.19608059999999</v>
      </c>
      <c r="H555" s="87">
        <v>412.39216119999998</v>
      </c>
      <c r="I555" s="87">
        <v>0</v>
      </c>
      <c r="J555" s="87">
        <v>453.63137732000001</v>
      </c>
      <c r="K555" s="87">
        <v>536.10980956000003</v>
      </c>
      <c r="L555" s="87">
        <v>618.58824179999999</v>
      </c>
    </row>
    <row r="556" spans="1:12" ht="12.75" customHeight="1" x14ac:dyDescent="0.2">
      <c r="A556" s="86" t="s">
        <v>159</v>
      </c>
      <c r="B556" s="86">
        <v>19</v>
      </c>
      <c r="C556" s="87">
        <v>791.89331231000006</v>
      </c>
      <c r="D556" s="87">
        <v>788.04470317000005</v>
      </c>
      <c r="E556" s="87">
        <v>0</v>
      </c>
      <c r="F556" s="87">
        <v>78.804470319999993</v>
      </c>
      <c r="G556" s="87">
        <v>197.01117579000001</v>
      </c>
      <c r="H556" s="87">
        <v>394.02235159000003</v>
      </c>
      <c r="I556" s="87">
        <v>0</v>
      </c>
      <c r="J556" s="87">
        <v>433.42458674</v>
      </c>
      <c r="K556" s="87">
        <v>512.22905705999995</v>
      </c>
      <c r="L556" s="87">
        <v>591.03352738000001</v>
      </c>
    </row>
    <row r="557" spans="1:12" ht="12.75" customHeight="1" x14ac:dyDescent="0.2">
      <c r="A557" s="86" t="s">
        <v>159</v>
      </c>
      <c r="B557" s="86">
        <v>20</v>
      </c>
      <c r="C557" s="87">
        <v>796.70613061999995</v>
      </c>
      <c r="D557" s="87">
        <v>792.96037525999998</v>
      </c>
      <c r="E557" s="87">
        <v>0</v>
      </c>
      <c r="F557" s="87">
        <v>79.296037530000007</v>
      </c>
      <c r="G557" s="87">
        <v>198.24009382</v>
      </c>
      <c r="H557" s="87">
        <v>396.48018762999999</v>
      </c>
      <c r="I557" s="87">
        <v>0</v>
      </c>
      <c r="J557" s="87">
        <v>436.12820639</v>
      </c>
      <c r="K557" s="87">
        <v>515.42424391999998</v>
      </c>
      <c r="L557" s="87">
        <v>594.72028145000002</v>
      </c>
    </row>
    <row r="558" spans="1:12" ht="12.75" customHeight="1" x14ac:dyDescent="0.2">
      <c r="A558" s="86" t="s">
        <v>159</v>
      </c>
      <c r="B558" s="86">
        <v>21</v>
      </c>
      <c r="C558" s="87">
        <v>806.20721132999995</v>
      </c>
      <c r="D558" s="87">
        <v>802.33452511999997</v>
      </c>
      <c r="E558" s="87">
        <v>0</v>
      </c>
      <c r="F558" s="87">
        <v>80.233452510000006</v>
      </c>
      <c r="G558" s="87">
        <v>200.58363127999999</v>
      </c>
      <c r="H558" s="87">
        <v>401.16726255999998</v>
      </c>
      <c r="I558" s="87">
        <v>0</v>
      </c>
      <c r="J558" s="87">
        <v>441.28398881999999</v>
      </c>
      <c r="K558" s="87">
        <v>521.51744133</v>
      </c>
      <c r="L558" s="87">
        <v>601.75089384</v>
      </c>
    </row>
    <row r="559" spans="1:12" ht="12.75" customHeight="1" x14ac:dyDescent="0.2">
      <c r="A559" s="86" t="s">
        <v>159</v>
      </c>
      <c r="B559" s="86">
        <v>22</v>
      </c>
      <c r="C559" s="87">
        <v>806.24137193000001</v>
      </c>
      <c r="D559" s="87">
        <v>802.29894650000006</v>
      </c>
      <c r="E559" s="87">
        <v>0</v>
      </c>
      <c r="F559" s="87">
        <v>80.229894650000006</v>
      </c>
      <c r="G559" s="87">
        <v>200.57473662999999</v>
      </c>
      <c r="H559" s="87">
        <v>401.14947325000003</v>
      </c>
      <c r="I559" s="87">
        <v>0</v>
      </c>
      <c r="J559" s="87">
        <v>441.26442057999998</v>
      </c>
      <c r="K559" s="87">
        <v>521.49431522999998</v>
      </c>
      <c r="L559" s="87">
        <v>601.72420987999999</v>
      </c>
    </row>
    <row r="560" spans="1:12" ht="12.75" customHeight="1" x14ac:dyDescent="0.2">
      <c r="A560" s="86" t="s">
        <v>159</v>
      </c>
      <c r="B560" s="86">
        <v>23</v>
      </c>
      <c r="C560" s="87">
        <v>835.75712567000005</v>
      </c>
      <c r="D560" s="87">
        <v>831.80976969999995</v>
      </c>
      <c r="E560" s="87">
        <v>0</v>
      </c>
      <c r="F560" s="87">
        <v>83.180976970000003</v>
      </c>
      <c r="G560" s="87">
        <v>207.95244242999999</v>
      </c>
      <c r="H560" s="87">
        <v>415.90488484999997</v>
      </c>
      <c r="I560" s="87">
        <v>0</v>
      </c>
      <c r="J560" s="87">
        <v>457.49537334000001</v>
      </c>
      <c r="K560" s="87">
        <v>540.67635030999998</v>
      </c>
      <c r="L560" s="87">
        <v>623.85732728000005</v>
      </c>
    </row>
    <row r="561" spans="1:12" ht="12.75" customHeight="1" x14ac:dyDescent="0.2">
      <c r="A561" s="86" t="s">
        <v>159</v>
      </c>
      <c r="B561" s="86">
        <v>24</v>
      </c>
      <c r="C561" s="87">
        <v>873.10226053999997</v>
      </c>
      <c r="D561" s="87">
        <v>869.13128559999996</v>
      </c>
      <c r="E561" s="87">
        <v>0</v>
      </c>
      <c r="F561" s="87">
        <v>86.913128560000004</v>
      </c>
      <c r="G561" s="87">
        <v>217.28282139999999</v>
      </c>
      <c r="H561" s="87">
        <v>434.56564279999998</v>
      </c>
      <c r="I561" s="87">
        <v>0</v>
      </c>
      <c r="J561" s="87">
        <v>478.02220707999999</v>
      </c>
      <c r="K561" s="87">
        <v>564.93533563999995</v>
      </c>
      <c r="L561" s="87">
        <v>651.84846419999997</v>
      </c>
    </row>
    <row r="562" spans="1:12" ht="12.75" customHeight="1" x14ac:dyDescent="0.2">
      <c r="A562" s="86" t="s">
        <v>160</v>
      </c>
      <c r="B562" s="86">
        <v>1</v>
      </c>
      <c r="C562" s="87">
        <v>942.65655829000002</v>
      </c>
      <c r="D562" s="87">
        <v>938.33662967999999</v>
      </c>
      <c r="E562" s="87">
        <v>0</v>
      </c>
      <c r="F562" s="87">
        <v>93.833662970000006</v>
      </c>
      <c r="G562" s="87">
        <v>234.58415742</v>
      </c>
      <c r="H562" s="87">
        <v>469.16831483999999</v>
      </c>
      <c r="I562" s="87">
        <v>0</v>
      </c>
      <c r="J562" s="87">
        <v>516.08514632000004</v>
      </c>
      <c r="K562" s="87">
        <v>609.91880929000001</v>
      </c>
      <c r="L562" s="87">
        <v>703.75247225999999</v>
      </c>
    </row>
    <row r="563" spans="1:12" ht="12.75" customHeight="1" x14ac:dyDescent="0.2">
      <c r="A563" s="86" t="s">
        <v>160</v>
      </c>
      <c r="B563" s="86">
        <v>2</v>
      </c>
      <c r="C563" s="87">
        <v>987.51720745</v>
      </c>
      <c r="D563" s="87">
        <v>982.69763152999997</v>
      </c>
      <c r="E563" s="87">
        <v>0</v>
      </c>
      <c r="F563" s="87">
        <v>98.269763150000003</v>
      </c>
      <c r="G563" s="87">
        <v>245.67440787999999</v>
      </c>
      <c r="H563" s="87">
        <v>491.34881576999999</v>
      </c>
      <c r="I563" s="87">
        <v>0</v>
      </c>
      <c r="J563" s="87">
        <v>540.48369734000005</v>
      </c>
      <c r="K563" s="87">
        <v>638.75346048999995</v>
      </c>
      <c r="L563" s="87">
        <v>737.02322364999998</v>
      </c>
    </row>
    <row r="564" spans="1:12" ht="12.75" customHeight="1" x14ac:dyDescent="0.2">
      <c r="A564" s="86" t="s">
        <v>160</v>
      </c>
      <c r="B564" s="86">
        <v>3</v>
      </c>
      <c r="C564" s="87">
        <v>1013.09776275</v>
      </c>
      <c r="D564" s="87">
        <v>1007.96099629</v>
      </c>
      <c r="E564" s="87">
        <v>0</v>
      </c>
      <c r="F564" s="87">
        <v>100.79609963</v>
      </c>
      <c r="G564" s="87">
        <v>251.99024907</v>
      </c>
      <c r="H564" s="87">
        <v>503.98049815000002</v>
      </c>
      <c r="I564" s="87">
        <v>0</v>
      </c>
      <c r="J564" s="87">
        <v>554.37854795999999</v>
      </c>
      <c r="K564" s="87">
        <v>655.17464758999995</v>
      </c>
      <c r="L564" s="87">
        <v>755.97074722000002</v>
      </c>
    </row>
    <row r="565" spans="1:12" ht="12.75" customHeight="1" x14ac:dyDescent="0.2">
      <c r="A565" s="86" t="s">
        <v>160</v>
      </c>
      <c r="B565" s="86">
        <v>4</v>
      </c>
      <c r="C565" s="87">
        <v>1023.95752511</v>
      </c>
      <c r="D565" s="87">
        <v>1018.91386023</v>
      </c>
      <c r="E565" s="87">
        <v>0</v>
      </c>
      <c r="F565" s="87">
        <v>101.89138602</v>
      </c>
      <c r="G565" s="87">
        <v>254.72846505999999</v>
      </c>
      <c r="H565" s="87">
        <v>509.45693011999998</v>
      </c>
      <c r="I565" s="87">
        <v>0</v>
      </c>
      <c r="J565" s="87">
        <v>560.40262313000005</v>
      </c>
      <c r="K565" s="87">
        <v>662.29400914999997</v>
      </c>
      <c r="L565" s="87">
        <v>764.18539516999999</v>
      </c>
    </row>
    <row r="566" spans="1:12" ht="12.75" customHeight="1" x14ac:dyDescent="0.2">
      <c r="A566" s="86" t="s">
        <v>160</v>
      </c>
      <c r="B566" s="86">
        <v>5</v>
      </c>
      <c r="C566" s="87">
        <v>1024.3363739399999</v>
      </c>
      <c r="D566" s="87">
        <v>1019.3899380300001</v>
      </c>
      <c r="E566" s="87">
        <v>0</v>
      </c>
      <c r="F566" s="87">
        <v>101.93899380000001</v>
      </c>
      <c r="G566" s="87">
        <v>254.84748450999999</v>
      </c>
      <c r="H566" s="87">
        <v>509.69496901999997</v>
      </c>
      <c r="I566" s="87">
        <v>0</v>
      </c>
      <c r="J566" s="87">
        <v>560.66446592</v>
      </c>
      <c r="K566" s="87">
        <v>662.60345972000005</v>
      </c>
      <c r="L566" s="87">
        <v>764.54245351999998</v>
      </c>
    </row>
    <row r="567" spans="1:12" ht="12.75" customHeight="1" x14ac:dyDescent="0.2">
      <c r="A567" s="86" t="s">
        <v>160</v>
      </c>
      <c r="B567" s="86">
        <v>6</v>
      </c>
      <c r="C567" s="87">
        <v>1006.9309952900001</v>
      </c>
      <c r="D567" s="87">
        <v>1001.83889283</v>
      </c>
      <c r="E567" s="87">
        <v>0</v>
      </c>
      <c r="F567" s="87">
        <v>100.18388928</v>
      </c>
      <c r="G567" s="87">
        <v>250.45972320999999</v>
      </c>
      <c r="H567" s="87">
        <v>500.91944641999999</v>
      </c>
      <c r="I567" s="87">
        <v>0</v>
      </c>
      <c r="J567" s="87">
        <v>551.01139106000005</v>
      </c>
      <c r="K567" s="87">
        <v>651.19528033999995</v>
      </c>
      <c r="L567" s="87">
        <v>751.37916961999997</v>
      </c>
    </row>
    <row r="568" spans="1:12" ht="12.75" customHeight="1" x14ac:dyDescent="0.2">
      <c r="A568" s="86" t="s">
        <v>160</v>
      </c>
      <c r="B568" s="86">
        <v>7</v>
      </c>
      <c r="C568" s="87">
        <v>948.75364841999999</v>
      </c>
      <c r="D568" s="87">
        <v>944.11739709999995</v>
      </c>
      <c r="E568" s="87">
        <v>0</v>
      </c>
      <c r="F568" s="87">
        <v>94.411739710000006</v>
      </c>
      <c r="G568" s="87">
        <v>236.02934927999999</v>
      </c>
      <c r="H568" s="87">
        <v>472.05869854999997</v>
      </c>
      <c r="I568" s="87">
        <v>0</v>
      </c>
      <c r="J568" s="87">
        <v>519.26456841000004</v>
      </c>
      <c r="K568" s="87">
        <v>613.67630812000004</v>
      </c>
      <c r="L568" s="87">
        <v>708.08804783000005</v>
      </c>
    </row>
    <row r="569" spans="1:12" ht="12.75" customHeight="1" x14ac:dyDescent="0.2">
      <c r="A569" s="86" t="s">
        <v>160</v>
      </c>
      <c r="B569" s="86">
        <v>8</v>
      </c>
      <c r="C569" s="87">
        <v>912.98797474000003</v>
      </c>
      <c r="D569" s="87">
        <v>908.64499780000006</v>
      </c>
      <c r="E569" s="87">
        <v>0</v>
      </c>
      <c r="F569" s="87">
        <v>90.864499780000003</v>
      </c>
      <c r="G569" s="87">
        <v>227.16124945000001</v>
      </c>
      <c r="H569" s="87">
        <v>454.32249890000003</v>
      </c>
      <c r="I569" s="87">
        <v>0</v>
      </c>
      <c r="J569" s="87">
        <v>499.75474879000001</v>
      </c>
      <c r="K569" s="87">
        <v>590.61924856999997</v>
      </c>
      <c r="L569" s="87">
        <v>681.48374835000004</v>
      </c>
    </row>
    <row r="570" spans="1:12" ht="12.75" customHeight="1" x14ac:dyDescent="0.2">
      <c r="A570" s="86" t="s">
        <v>160</v>
      </c>
      <c r="B570" s="86">
        <v>9</v>
      </c>
      <c r="C570" s="87">
        <v>886.83354008000003</v>
      </c>
      <c r="D570" s="87">
        <v>882.59721549000005</v>
      </c>
      <c r="E570" s="87">
        <v>0</v>
      </c>
      <c r="F570" s="87">
        <v>88.259721549999995</v>
      </c>
      <c r="G570" s="87">
        <v>220.64930387000001</v>
      </c>
      <c r="H570" s="87">
        <v>441.29860774999997</v>
      </c>
      <c r="I570" s="87">
        <v>0</v>
      </c>
      <c r="J570" s="87">
        <v>485.42846852000002</v>
      </c>
      <c r="K570" s="87">
        <v>573.68819007000002</v>
      </c>
      <c r="L570" s="87">
        <v>661.94791162000001</v>
      </c>
    </row>
    <row r="571" spans="1:12" ht="12.75" customHeight="1" x14ac:dyDescent="0.2">
      <c r="A571" s="86" t="s">
        <v>160</v>
      </c>
      <c r="B571" s="86">
        <v>10</v>
      </c>
      <c r="C571" s="87">
        <v>885.62404810999999</v>
      </c>
      <c r="D571" s="87">
        <v>881.72084150000001</v>
      </c>
      <c r="E571" s="87">
        <v>0</v>
      </c>
      <c r="F571" s="87">
        <v>88.172084150000003</v>
      </c>
      <c r="G571" s="87">
        <v>220.43021038000001</v>
      </c>
      <c r="H571" s="87">
        <v>440.86042075</v>
      </c>
      <c r="I571" s="87">
        <v>0</v>
      </c>
      <c r="J571" s="87">
        <v>484.94646282999997</v>
      </c>
      <c r="K571" s="87">
        <v>573.11854698000002</v>
      </c>
      <c r="L571" s="87">
        <v>661.29063112999995</v>
      </c>
    </row>
    <row r="572" spans="1:12" ht="12.75" customHeight="1" x14ac:dyDescent="0.2">
      <c r="A572" s="86" t="s">
        <v>160</v>
      </c>
      <c r="B572" s="86">
        <v>11</v>
      </c>
      <c r="C572" s="87">
        <v>896.36858726000003</v>
      </c>
      <c r="D572" s="87">
        <v>890.65485812999998</v>
      </c>
      <c r="E572" s="87">
        <v>0</v>
      </c>
      <c r="F572" s="87">
        <v>89.065485809999998</v>
      </c>
      <c r="G572" s="87">
        <v>222.66371452999999</v>
      </c>
      <c r="H572" s="87">
        <v>445.32742906999999</v>
      </c>
      <c r="I572" s="87">
        <v>0</v>
      </c>
      <c r="J572" s="87">
        <v>489.86017197000001</v>
      </c>
      <c r="K572" s="87">
        <v>578.92565778000005</v>
      </c>
      <c r="L572" s="87">
        <v>667.99114359999999</v>
      </c>
    </row>
    <row r="573" spans="1:12" ht="12.75" customHeight="1" x14ac:dyDescent="0.2">
      <c r="A573" s="86" t="s">
        <v>160</v>
      </c>
      <c r="B573" s="86">
        <v>12</v>
      </c>
      <c r="C573" s="87">
        <v>916.57153154000002</v>
      </c>
      <c r="D573" s="87">
        <v>909.82875971999999</v>
      </c>
      <c r="E573" s="87">
        <v>0</v>
      </c>
      <c r="F573" s="87">
        <v>90.982875969999995</v>
      </c>
      <c r="G573" s="87">
        <v>227.45718993</v>
      </c>
      <c r="H573" s="87">
        <v>454.91437986</v>
      </c>
      <c r="I573" s="87">
        <v>0</v>
      </c>
      <c r="J573" s="87">
        <v>500.40581785000001</v>
      </c>
      <c r="K573" s="87">
        <v>591.38869381999996</v>
      </c>
      <c r="L573" s="87">
        <v>682.37156978999997</v>
      </c>
    </row>
    <row r="574" spans="1:12" ht="12.75" customHeight="1" x14ac:dyDescent="0.2">
      <c r="A574" s="86" t="s">
        <v>160</v>
      </c>
      <c r="B574" s="86">
        <v>13</v>
      </c>
      <c r="C574" s="87">
        <v>929.39710532000004</v>
      </c>
      <c r="D574" s="87">
        <v>923.99648990000003</v>
      </c>
      <c r="E574" s="87">
        <v>0</v>
      </c>
      <c r="F574" s="87">
        <v>92.399648990000003</v>
      </c>
      <c r="G574" s="87">
        <v>230.99912248000001</v>
      </c>
      <c r="H574" s="87">
        <v>461.99824495000001</v>
      </c>
      <c r="I574" s="87">
        <v>0</v>
      </c>
      <c r="J574" s="87">
        <v>508.19806944999999</v>
      </c>
      <c r="K574" s="87">
        <v>600.59771843999999</v>
      </c>
      <c r="L574" s="87">
        <v>692.99736743000005</v>
      </c>
    </row>
    <row r="575" spans="1:12" ht="12.75" customHeight="1" x14ac:dyDescent="0.2">
      <c r="A575" s="86" t="s">
        <v>160</v>
      </c>
      <c r="B575" s="86">
        <v>14</v>
      </c>
      <c r="C575" s="87">
        <v>950.90228079999997</v>
      </c>
      <c r="D575" s="87">
        <v>945.97463430000005</v>
      </c>
      <c r="E575" s="87">
        <v>0</v>
      </c>
      <c r="F575" s="87">
        <v>94.597463430000005</v>
      </c>
      <c r="G575" s="87">
        <v>236.49365857999999</v>
      </c>
      <c r="H575" s="87">
        <v>472.98731715000002</v>
      </c>
      <c r="I575" s="87">
        <v>0</v>
      </c>
      <c r="J575" s="87">
        <v>520.28604886999995</v>
      </c>
      <c r="K575" s="87">
        <v>614.88351230000001</v>
      </c>
      <c r="L575" s="87">
        <v>709.48097572999995</v>
      </c>
    </row>
    <row r="576" spans="1:12" ht="12.75" customHeight="1" x14ac:dyDescent="0.2">
      <c r="A576" s="86" t="s">
        <v>160</v>
      </c>
      <c r="B576" s="86">
        <v>15</v>
      </c>
      <c r="C576" s="87">
        <v>945.62679295999999</v>
      </c>
      <c r="D576" s="87">
        <v>940.69886565000002</v>
      </c>
      <c r="E576" s="87">
        <v>0</v>
      </c>
      <c r="F576" s="87">
        <v>94.069886569999994</v>
      </c>
      <c r="G576" s="87">
        <v>235.17471641</v>
      </c>
      <c r="H576" s="87">
        <v>470.34943283000001</v>
      </c>
      <c r="I576" s="87">
        <v>0</v>
      </c>
      <c r="J576" s="87">
        <v>517.38437610999995</v>
      </c>
      <c r="K576" s="87">
        <v>611.45426267000005</v>
      </c>
      <c r="L576" s="87">
        <v>705.52414924000004</v>
      </c>
    </row>
    <row r="577" spans="1:12" ht="12.75" customHeight="1" x14ac:dyDescent="0.2">
      <c r="A577" s="86" t="s">
        <v>160</v>
      </c>
      <c r="B577" s="86">
        <v>16</v>
      </c>
      <c r="C577" s="87">
        <v>952.89707645999999</v>
      </c>
      <c r="D577" s="87">
        <v>947.81435504000001</v>
      </c>
      <c r="E577" s="87">
        <v>0</v>
      </c>
      <c r="F577" s="87">
        <v>94.781435500000001</v>
      </c>
      <c r="G577" s="87">
        <v>236.95358876</v>
      </c>
      <c r="H577" s="87">
        <v>473.90717752</v>
      </c>
      <c r="I577" s="87">
        <v>0</v>
      </c>
      <c r="J577" s="87">
        <v>521.29789527000003</v>
      </c>
      <c r="K577" s="87">
        <v>616.07933077999996</v>
      </c>
      <c r="L577" s="87">
        <v>710.86076628000001</v>
      </c>
    </row>
    <row r="578" spans="1:12" ht="12.75" customHeight="1" x14ac:dyDescent="0.2">
      <c r="A578" s="86" t="s">
        <v>160</v>
      </c>
      <c r="B578" s="86">
        <v>17</v>
      </c>
      <c r="C578" s="87">
        <v>948.74967119999997</v>
      </c>
      <c r="D578" s="87">
        <v>942.95663003000004</v>
      </c>
      <c r="E578" s="87">
        <v>0</v>
      </c>
      <c r="F578" s="87">
        <v>94.295663000000005</v>
      </c>
      <c r="G578" s="87">
        <v>235.73915751000001</v>
      </c>
      <c r="H578" s="87">
        <v>471.47831502000003</v>
      </c>
      <c r="I578" s="87">
        <v>0</v>
      </c>
      <c r="J578" s="87">
        <v>518.62614652000002</v>
      </c>
      <c r="K578" s="87">
        <v>612.92180952000001</v>
      </c>
      <c r="L578" s="87">
        <v>707.21747252</v>
      </c>
    </row>
    <row r="579" spans="1:12" ht="12.75" customHeight="1" x14ac:dyDescent="0.2">
      <c r="A579" s="86" t="s">
        <v>160</v>
      </c>
      <c r="B579" s="86">
        <v>18</v>
      </c>
      <c r="C579" s="87">
        <v>932.6533177</v>
      </c>
      <c r="D579" s="87">
        <v>927.31811296000001</v>
      </c>
      <c r="E579" s="87">
        <v>0</v>
      </c>
      <c r="F579" s="87">
        <v>92.731811300000004</v>
      </c>
      <c r="G579" s="87">
        <v>231.82952824</v>
      </c>
      <c r="H579" s="87">
        <v>463.65905648</v>
      </c>
      <c r="I579" s="87">
        <v>0</v>
      </c>
      <c r="J579" s="87">
        <v>510.02496213000001</v>
      </c>
      <c r="K579" s="87">
        <v>602.75677341999994</v>
      </c>
      <c r="L579" s="87">
        <v>695.48858471999995</v>
      </c>
    </row>
    <row r="580" spans="1:12" ht="12.75" customHeight="1" x14ac:dyDescent="0.2">
      <c r="A580" s="86" t="s">
        <v>160</v>
      </c>
      <c r="B580" s="86">
        <v>19</v>
      </c>
      <c r="C580" s="87">
        <v>887.25025296000001</v>
      </c>
      <c r="D580" s="87">
        <v>882.84207216000004</v>
      </c>
      <c r="E580" s="87">
        <v>0</v>
      </c>
      <c r="F580" s="87">
        <v>88.284207219999999</v>
      </c>
      <c r="G580" s="87">
        <v>220.71051804000001</v>
      </c>
      <c r="H580" s="87">
        <v>441.42103608000002</v>
      </c>
      <c r="I580" s="87">
        <v>0</v>
      </c>
      <c r="J580" s="87">
        <v>485.56313969000001</v>
      </c>
      <c r="K580" s="87">
        <v>573.84734690000005</v>
      </c>
      <c r="L580" s="87">
        <v>662.13155412000003</v>
      </c>
    </row>
    <row r="581" spans="1:12" ht="12.75" customHeight="1" x14ac:dyDescent="0.2">
      <c r="A581" s="86" t="s">
        <v>160</v>
      </c>
      <c r="B581" s="86">
        <v>20</v>
      </c>
      <c r="C581" s="87">
        <v>885.13557177999996</v>
      </c>
      <c r="D581" s="87">
        <v>880.73258942999996</v>
      </c>
      <c r="E581" s="87">
        <v>0</v>
      </c>
      <c r="F581" s="87">
        <v>88.073258940000002</v>
      </c>
      <c r="G581" s="87">
        <v>220.18314735999999</v>
      </c>
      <c r="H581" s="87">
        <v>440.36629471999998</v>
      </c>
      <c r="I581" s="87">
        <v>0</v>
      </c>
      <c r="J581" s="87">
        <v>484.40292419000002</v>
      </c>
      <c r="K581" s="87">
        <v>572.47618312999998</v>
      </c>
      <c r="L581" s="87">
        <v>660.54944207000005</v>
      </c>
    </row>
    <row r="582" spans="1:12" ht="12.75" customHeight="1" x14ac:dyDescent="0.2">
      <c r="A582" s="86" t="s">
        <v>160</v>
      </c>
      <c r="B582" s="86">
        <v>21</v>
      </c>
      <c r="C582" s="87">
        <v>905.50527406000003</v>
      </c>
      <c r="D582" s="87">
        <v>900.80554129999996</v>
      </c>
      <c r="E582" s="87">
        <v>0</v>
      </c>
      <c r="F582" s="87">
        <v>90.080554129999996</v>
      </c>
      <c r="G582" s="87">
        <v>225.20138532999999</v>
      </c>
      <c r="H582" s="87">
        <v>450.40277064999998</v>
      </c>
      <c r="I582" s="87">
        <v>0</v>
      </c>
      <c r="J582" s="87">
        <v>495.44304771999998</v>
      </c>
      <c r="K582" s="87">
        <v>585.52360184999998</v>
      </c>
      <c r="L582" s="87">
        <v>675.60415597999997</v>
      </c>
    </row>
    <row r="583" spans="1:12" ht="12.75" customHeight="1" x14ac:dyDescent="0.2">
      <c r="A583" s="86" t="s">
        <v>160</v>
      </c>
      <c r="B583" s="86">
        <v>22</v>
      </c>
      <c r="C583" s="87">
        <v>921.05598411000005</v>
      </c>
      <c r="D583" s="87">
        <v>916.50699221000002</v>
      </c>
      <c r="E583" s="87">
        <v>0</v>
      </c>
      <c r="F583" s="87">
        <v>91.650699220000007</v>
      </c>
      <c r="G583" s="87">
        <v>229.12674805</v>
      </c>
      <c r="H583" s="87">
        <v>458.25349611000001</v>
      </c>
      <c r="I583" s="87">
        <v>0</v>
      </c>
      <c r="J583" s="87">
        <v>504.07884572</v>
      </c>
      <c r="K583" s="87">
        <v>595.72954493999998</v>
      </c>
      <c r="L583" s="87">
        <v>687.38024415999996</v>
      </c>
    </row>
    <row r="584" spans="1:12" ht="12.75" customHeight="1" x14ac:dyDescent="0.2">
      <c r="A584" s="86" t="s">
        <v>160</v>
      </c>
      <c r="B584" s="86">
        <v>23</v>
      </c>
      <c r="C584" s="87">
        <v>970.28183956999999</v>
      </c>
      <c r="D584" s="87">
        <v>965.41008406000003</v>
      </c>
      <c r="E584" s="87">
        <v>0</v>
      </c>
      <c r="F584" s="87">
        <v>96.541008410000003</v>
      </c>
      <c r="G584" s="87">
        <v>241.35252102000001</v>
      </c>
      <c r="H584" s="87">
        <v>482.70504203000002</v>
      </c>
      <c r="I584" s="87">
        <v>0</v>
      </c>
      <c r="J584" s="87">
        <v>530.97554622999996</v>
      </c>
      <c r="K584" s="87">
        <v>627.51655463999998</v>
      </c>
      <c r="L584" s="87">
        <v>724.05756305</v>
      </c>
    </row>
    <row r="585" spans="1:12" ht="12.75" customHeight="1" x14ac:dyDescent="0.2">
      <c r="A585" s="86" t="s">
        <v>160</v>
      </c>
      <c r="B585" s="86">
        <v>24</v>
      </c>
      <c r="C585" s="87">
        <v>982.27153384999997</v>
      </c>
      <c r="D585" s="87">
        <v>977.36598328000002</v>
      </c>
      <c r="E585" s="87">
        <v>0</v>
      </c>
      <c r="F585" s="87">
        <v>97.736598330000007</v>
      </c>
      <c r="G585" s="87">
        <v>244.34149582000001</v>
      </c>
      <c r="H585" s="87">
        <v>488.68299164000001</v>
      </c>
      <c r="I585" s="87">
        <v>0</v>
      </c>
      <c r="J585" s="87">
        <v>537.55129079999995</v>
      </c>
      <c r="K585" s="87">
        <v>635.28788913000005</v>
      </c>
      <c r="L585" s="87">
        <v>733.02448746000005</v>
      </c>
    </row>
    <row r="586" spans="1:12" ht="12.75" customHeight="1" x14ac:dyDescent="0.2">
      <c r="A586" s="86" t="s">
        <v>161</v>
      </c>
      <c r="B586" s="86">
        <v>1</v>
      </c>
      <c r="C586" s="87">
        <v>974.77576411999996</v>
      </c>
      <c r="D586" s="87">
        <v>970.23736805999999</v>
      </c>
      <c r="E586" s="87">
        <v>0</v>
      </c>
      <c r="F586" s="87">
        <v>97.023736810000003</v>
      </c>
      <c r="G586" s="87">
        <v>242.55934202</v>
      </c>
      <c r="H586" s="87">
        <v>485.11868403</v>
      </c>
      <c r="I586" s="87">
        <v>0</v>
      </c>
      <c r="J586" s="87">
        <v>533.63055242999997</v>
      </c>
      <c r="K586" s="87">
        <v>630.65428924000003</v>
      </c>
      <c r="L586" s="87">
        <v>727.67802604999997</v>
      </c>
    </row>
    <row r="587" spans="1:12" ht="12.75" customHeight="1" x14ac:dyDescent="0.2">
      <c r="A587" s="86" t="s">
        <v>161</v>
      </c>
      <c r="B587" s="86">
        <v>2</v>
      </c>
      <c r="C587" s="87">
        <v>983.62652679999997</v>
      </c>
      <c r="D587" s="87">
        <v>978.49844065000002</v>
      </c>
      <c r="E587" s="87">
        <v>0</v>
      </c>
      <c r="F587" s="87">
        <v>97.849844070000003</v>
      </c>
      <c r="G587" s="87">
        <v>244.62461016</v>
      </c>
      <c r="H587" s="87">
        <v>489.24922033000001</v>
      </c>
      <c r="I587" s="87">
        <v>0</v>
      </c>
      <c r="J587" s="87">
        <v>538.17414236000002</v>
      </c>
      <c r="K587" s="87">
        <v>636.02398642000003</v>
      </c>
      <c r="L587" s="87">
        <v>733.87383049000005</v>
      </c>
    </row>
    <row r="588" spans="1:12" ht="12.75" customHeight="1" x14ac:dyDescent="0.2">
      <c r="A588" s="86" t="s">
        <v>161</v>
      </c>
      <c r="B588" s="86">
        <v>3</v>
      </c>
      <c r="C588" s="87">
        <v>1015.8377038899999</v>
      </c>
      <c r="D588" s="87">
        <v>1010.5731366799999</v>
      </c>
      <c r="E588" s="87">
        <v>0</v>
      </c>
      <c r="F588" s="87">
        <v>101.05731367</v>
      </c>
      <c r="G588" s="87">
        <v>252.64328416999999</v>
      </c>
      <c r="H588" s="87">
        <v>505.28656833999997</v>
      </c>
      <c r="I588" s="87">
        <v>0</v>
      </c>
      <c r="J588" s="87">
        <v>555.81522516999996</v>
      </c>
      <c r="K588" s="87">
        <v>656.87253883999995</v>
      </c>
      <c r="L588" s="87">
        <v>757.92985251000005</v>
      </c>
    </row>
    <row r="589" spans="1:12" ht="12.75" customHeight="1" x14ac:dyDescent="0.2">
      <c r="A589" s="86" t="s">
        <v>161</v>
      </c>
      <c r="B589" s="86">
        <v>4</v>
      </c>
      <c r="C589" s="87">
        <v>1026.24133459</v>
      </c>
      <c r="D589" s="87">
        <v>1020.2961671100001</v>
      </c>
      <c r="E589" s="87">
        <v>0</v>
      </c>
      <c r="F589" s="87">
        <v>102.02961671</v>
      </c>
      <c r="G589" s="87">
        <v>255.07404177999999</v>
      </c>
      <c r="H589" s="87">
        <v>510.14808355999998</v>
      </c>
      <c r="I589" s="87">
        <v>0</v>
      </c>
      <c r="J589" s="87">
        <v>561.16289190999998</v>
      </c>
      <c r="K589" s="87">
        <v>663.19250862000001</v>
      </c>
      <c r="L589" s="87">
        <v>765.22212533000004</v>
      </c>
    </row>
    <row r="590" spans="1:12" ht="12.75" customHeight="1" x14ac:dyDescent="0.2">
      <c r="A590" s="86" t="s">
        <v>161</v>
      </c>
      <c r="B590" s="86">
        <v>5</v>
      </c>
      <c r="C590" s="87">
        <v>1024.68580436</v>
      </c>
      <c r="D590" s="87">
        <v>1018.7522557999999</v>
      </c>
      <c r="E590" s="87">
        <v>0</v>
      </c>
      <c r="F590" s="87">
        <v>101.87522558000001</v>
      </c>
      <c r="G590" s="87">
        <v>254.68806394999999</v>
      </c>
      <c r="H590" s="87">
        <v>509.37612789999997</v>
      </c>
      <c r="I590" s="87">
        <v>0</v>
      </c>
      <c r="J590" s="87">
        <v>560.31374069000003</v>
      </c>
      <c r="K590" s="87">
        <v>662.18896627000004</v>
      </c>
      <c r="L590" s="87">
        <v>764.06419185000004</v>
      </c>
    </row>
    <row r="591" spans="1:12" ht="12.75" customHeight="1" x14ac:dyDescent="0.2">
      <c r="A591" s="86" t="s">
        <v>161</v>
      </c>
      <c r="B591" s="86">
        <v>6</v>
      </c>
      <c r="C591" s="87">
        <v>1025.05615582</v>
      </c>
      <c r="D591" s="87">
        <v>1018.96966709</v>
      </c>
      <c r="E591" s="87">
        <v>0</v>
      </c>
      <c r="F591" s="87">
        <v>101.89696671</v>
      </c>
      <c r="G591" s="87">
        <v>254.74241677000001</v>
      </c>
      <c r="H591" s="87">
        <v>509.48483355000002</v>
      </c>
      <c r="I591" s="87">
        <v>0</v>
      </c>
      <c r="J591" s="87">
        <v>560.43331690000002</v>
      </c>
      <c r="K591" s="87">
        <v>662.33028361000004</v>
      </c>
      <c r="L591" s="87">
        <v>764.22725032000005</v>
      </c>
    </row>
    <row r="592" spans="1:12" ht="12.75" customHeight="1" x14ac:dyDescent="0.2">
      <c r="A592" s="86" t="s">
        <v>161</v>
      </c>
      <c r="B592" s="86">
        <v>7</v>
      </c>
      <c r="C592" s="87">
        <v>982.88308379</v>
      </c>
      <c r="D592" s="87">
        <v>977.21229388999996</v>
      </c>
      <c r="E592" s="87">
        <v>0</v>
      </c>
      <c r="F592" s="87">
        <v>97.721229390000005</v>
      </c>
      <c r="G592" s="87">
        <v>244.30307346999999</v>
      </c>
      <c r="H592" s="87">
        <v>488.60614694999998</v>
      </c>
      <c r="I592" s="87">
        <v>0</v>
      </c>
      <c r="J592" s="87">
        <v>537.46676163999996</v>
      </c>
      <c r="K592" s="87">
        <v>635.18799103000003</v>
      </c>
      <c r="L592" s="87">
        <v>732.90922042</v>
      </c>
    </row>
    <row r="593" spans="1:12" ht="12.75" customHeight="1" x14ac:dyDescent="0.2">
      <c r="A593" s="86" t="s">
        <v>161</v>
      </c>
      <c r="B593" s="86">
        <v>8</v>
      </c>
      <c r="C593" s="87">
        <v>958.56831592000003</v>
      </c>
      <c r="D593" s="87">
        <v>953.08636200000001</v>
      </c>
      <c r="E593" s="87">
        <v>0</v>
      </c>
      <c r="F593" s="87">
        <v>95.308636199999995</v>
      </c>
      <c r="G593" s="87">
        <v>238.2715905</v>
      </c>
      <c r="H593" s="87">
        <v>476.543181</v>
      </c>
      <c r="I593" s="87">
        <v>0</v>
      </c>
      <c r="J593" s="87">
        <v>524.19749909999996</v>
      </c>
      <c r="K593" s="87">
        <v>619.50613529999998</v>
      </c>
      <c r="L593" s="87">
        <v>714.81477150000001</v>
      </c>
    </row>
    <row r="594" spans="1:12" ht="12.75" customHeight="1" x14ac:dyDescent="0.2">
      <c r="A594" s="86" t="s">
        <v>161</v>
      </c>
      <c r="B594" s="86">
        <v>9</v>
      </c>
      <c r="C594" s="87">
        <v>900.28855046000001</v>
      </c>
      <c r="D594" s="87">
        <v>895.00360326999999</v>
      </c>
      <c r="E594" s="87">
        <v>0</v>
      </c>
      <c r="F594" s="87">
        <v>89.500360330000007</v>
      </c>
      <c r="G594" s="87">
        <v>223.75090082</v>
      </c>
      <c r="H594" s="87">
        <v>447.50180164</v>
      </c>
      <c r="I594" s="87">
        <v>0</v>
      </c>
      <c r="J594" s="87">
        <v>492.25198180000001</v>
      </c>
      <c r="K594" s="87">
        <v>581.75234212999999</v>
      </c>
      <c r="L594" s="87">
        <v>671.25270245000002</v>
      </c>
    </row>
    <row r="595" spans="1:12" ht="12.75" customHeight="1" x14ac:dyDescent="0.2">
      <c r="A595" s="86" t="s">
        <v>161</v>
      </c>
      <c r="B595" s="86">
        <v>10</v>
      </c>
      <c r="C595" s="87">
        <v>895.95114397999998</v>
      </c>
      <c r="D595" s="87">
        <v>890.58388633000004</v>
      </c>
      <c r="E595" s="87">
        <v>0</v>
      </c>
      <c r="F595" s="87">
        <v>89.058388629999996</v>
      </c>
      <c r="G595" s="87">
        <v>222.64597158000001</v>
      </c>
      <c r="H595" s="87">
        <v>445.29194317000002</v>
      </c>
      <c r="I595" s="87">
        <v>0</v>
      </c>
      <c r="J595" s="87">
        <v>489.82113748</v>
      </c>
      <c r="K595" s="87">
        <v>578.87952611000003</v>
      </c>
      <c r="L595" s="87">
        <v>667.93791475</v>
      </c>
    </row>
    <row r="596" spans="1:12" ht="12.75" customHeight="1" x14ac:dyDescent="0.2">
      <c r="A596" s="86" t="s">
        <v>161</v>
      </c>
      <c r="B596" s="86">
        <v>11</v>
      </c>
      <c r="C596" s="87">
        <v>897.74955145000001</v>
      </c>
      <c r="D596" s="87">
        <v>890.12751963999995</v>
      </c>
      <c r="E596" s="87">
        <v>0</v>
      </c>
      <c r="F596" s="87">
        <v>89.012751960000003</v>
      </c>
      <c r="G596" s="87">
        <v>222.53187990999999</v>
      </c>
      <c r="H596" s="87">
        <v>445.06375981999997</v>
      </c>
      <c r="I596" s="87">
        <v>0</v>
      </c>
      <c r="J596" s="87">
        <v>489.5701358</v>
      </c>
      <c r="K596" s="87">
        <v>578.58288776999996</v>
      </c>
      <c r="L596" s="87">
        <v>667.59563973000002</v>
      </c>
    </row>
    <row r="597" spans="1:12" ht="12.75" customHeight="1" x14ac:dyDescent="0.2">
      <c r="A597" s="86" t="s">
        <v>161</v>
      </c>
      <c r="B597" s="86">
        <v>12</v>
      </c>
      <c r="C597" s="87">
        <v>907.16653065000003</v>
      </c>
      <c r="D597" s="87">
        <v>899.43852190999996</v>
      </c>
      <c r="E597" s="87">
        <v>0</v>
      </c>
      <c r="F597" s="87">
        <v>89.943852190000001</v>
      </c>
      <c r="G597" s="87">
        <v>224.85963047999999</v>
      </c>
      <c r="H597" s="87">
        <v>449.71926095999999</v>
      </c>
      <c r="I597" s="87">
        <v>0</v>
      </c>
      <c r="J597" s="87">
        <v>494.69118705</v>
      </c>
      <c r="K597" s="87">
        <v>584.63503923999997</v>
      </c>
      <c r="L597" s="87">
        <v>674.57889143</v>
      </c>
    </row>
    <row r="598" spans="1:12" ht="12.75" customHeight="1" x14ac:dyDescent="0.2">
      <c r="A598" s="86" t="s">
        <v>161</v>
      </c>
      <c r="B598" s="86">
        <v>13</v>
      </c>
      <c r="C598" s="87">
        <v>897.79729812000005</v>
      </c>
      <c r="D598" s="87">
        <v>891.69830430000002</v>
      </c>
      <c r="E598" s="87">
        <v>0</v>
      </c>
      <c r="F598" s="87">
        <v>89.169830430000005</v>
      </c>
      <c r="G598" s="87">
        <v>222.92457608000001</v>
      </c>
      <c r="H598" s="87">
        <v>445.84915215000001</v>
      </c>
      <c r="I598" s="87">
        <v>0</v>
      </c>
      <c r="J598" s="87">
        <v>490.43406736999998</v>
      </c>
      <c r="K598" s="87">
        <v>579.60389780000003</v>
      </c>
      <c r="L598" s="87">
        <v>668.77372822999996</v>
      </c>
    </row>
    <row r="599" spans="1:12" ht="12.75" customHeight="1" x14ac:dyDescent="0.2">
      <c r="A599" s="86" t="s">
        <v>161</v>
      </c>
      <c r="B599" s="86">
        <v>14</v>
      </c>
      <c r="C599" s="87">
        <v>939.29870146999997</v>
      </c>
      <c r="D599" s="87">
        <v>933.42139309000004</v>
      </c>
      <c r="E599" s="87">
        <v>0</v>
      </c>
      <c r="F599" s="87">
        <v>93.342139309999993</v>
      </c>
      <c r="G599" s="87">
        <v>233.35534827000001</v>
      </c>
      <c r="H599" s="87">
        <v>466.71069655000002</v>
      </c>
      <c r="I599" s="87">
        <v>0</v>
      </c>
      <c r="J599" s="87">
        <v>513.38176620000002</v>
      </c>
      <c r="K599" s="87">
        <v>606.72390551000001</v>
      </c>
      <c r="L599" s="87">
        <v>700.06604482</v>
      </c>
    </row>
    <row r="600" spans="1:12" ht="12.75" customHeight="1" x14ac:dyDescent="0.2">
      <c r="A600" s="86" t="s">
        <v>161</v>
      </c>
      <c r="B600" s="86">
        <v>15</v>
      </c>
      <c r="C600" s="87">
        <v>954.33604937999996</v>
      </c>
      <c r="D600" s="87">
        <v>949.27760893000004</v>
      </c>
      <c r="E600" s="87">
        <v>0</v>
      </c>
      <c r="F600" s="87">
        <v>94.927760890000002</v>
      </c>
      <c r="G600" s="87">
        <v>237.31940223000001</v>
      </c>
      <c r="H600" s="87">
        <v>474.63880447000003</v>
      </c>
      <c r="I600" s="87">
        <v>0</v>
      </c>
      <c r="J600" s="87">
        <v>522.10268490999999</v>
      </c>
      <c r="K600" s="87">
        <v>617.03044580000005</v>
      </c>
      <c r="L600" s="87">
        <v>711.95820670000001</v>
      </c>
    </row>
    <row r="601" spans="1:12" ht="12.75" customHeight="1" x14ac:dyDescent="0.2">
      <c r="A601" s="86" t="s">
        <v>161</v>
      </c>
      <c r="B601" s="86">
        <v>16</v>
      </c>
      <c r="C601" s="87">
        <v>957.26695487999996</v>
      </c>
      <c r="D601" s="87">
        <v>952.34749767000005</v>
      </c>
      <c r="E601" s="87">
        <v>0</v>
      </c>
      <c r="F601" s="87">
        <v>95.234749769999993</v>
      </c>
      <c r="G601" s="87">
        <v>238.08687441999999</v>
      </c>
      <c r="H601" s="87">
        <v>476.17374883999997</v>
      </c>
      <c r="I601" s="87">
        <v>0</v>
      </c>
      <c r="J601" s="87">
        <v>523.79112371999997</v>
      </c>
      <c r="K601" s="87">
        <v>619.02587348999998</v>
      </c>
      <c r="L601" s="87">
        <v>714.26062324999998</v>
      </c>
    </row>
    <row r="602" spans="1:12" ht="12.75" customHeight="1" x14ac:dyDescent="0.2">
      <c r="A602" s="86" t="s">
        <v>161</v>
      </c>
      <c r="B602" s="86">
        <v>17</v>
      </c>
      <c r="C602" s="87">
        <v>955.67910612000003</v>
      </c>
      <c r="D602" s="87">
        <v>950.23035185000003</v>
      </c>
      <c r="E602" s="87">
        <v>0</v>
      </c>
      <c r="F602" s="87">
        <v>95.023035190000002</v>
      </c>
      <c r="G602" s="87">
        <v>237.55758796000001</v>
      </c>
      <c r="H602" s="87">
        <v>475.11517593000002</v>
      </c>
      <c r="I602" s="87">
        <v>0</v>
      </c>
      <c r="J602" s="87">
        <v>522.62669352</v>
      </c>
      <c r="K602" s="87">
        <v>617.64972869999997</v>
      </c>
      <c r="L602" s="87">
        <v>712.67276389000006</v>
      </c>
    </row>
    <row r="603" spans="1:12" ht="12.75" customHeight="1" x14ac:dyDescent="0.2">
      <c r="A603" s="86" t="s">
        <v>161</v>
      </c>
      <c r="B603" s="86">
        <v>18</v>
      </c>
      <c r="C603" s="87">
        <v>925.99850818000004</v>
      </c>
      <c r="D603" s="87">
        <v>921.22036848000005</v>
      </c>
      <c r="E603" s="87">
        <v>0</v>
      </c>
      <c r="F603" s="87">
        <v>92.122036850000001</v>
      </c>
      <c r="G603" s="87">
        <v>230.30509212000001</v>
      </c>
      <c r="H603" s="87">
        <v>460.61018424000002</v>
      </c>
      <c r="I603" s="87">
        <v>0</v>
      </c>
      <c r="J603" s="87">
        <v>506.67120266000001</v>
      </c>
      <c r="K603" s="87">
        <v>598.79323951000003</v>
      </c>
      <c r="L603" s="87">
        <v>690.91527636000001</v>
      </c>
    </row>
    <row r="604" spans="1:12" ht="12.75" customHeight="1" x14ac:dyDescent="0.2">
      <c r="A604" s="86" t="s">
        <v>161</v>
      </c>
      <c r="B604" s="86">
        <v>19</v>
      </c>
      <c r="C604" s="87">
        <v>886.19095861999995</v>
      </c>
      <c r="D604" s="87">
        <v>881.72059682999998</v>
      </c>
      <c r="E604" s="87">
        <v>0</v>
      </c>
      <c r="F604" s="87">
        <v>88.172059680000004</v>
      </c>
      <c r="G604" s="87">
        <v>220.43014921</v>
      </c>
      <c r="H604" s="87">
        <v>440.86029841999999</v>
      </c>
      <c r="I604" s="87">
        <v>0</v>
      </c>
      <c r="J604" s="87">
        <v>484.94632825999997</v>
      </c>
      <c r="K604" s="87">
        <v>573.11838794000005</v>
      </c>
      <c r="L604" s="87">
        <v>661.29044762000001</v>
      </c>
    </row>
    <row r="605" spans="1:12" ht="12.75" customHeight="1" x14ac:dyDescent="0.2">
      <c r="A605" s="86" t="s">
        <v>161</v>
      </c>
      <c r="B605" s="86">
        <v>20</v>
      </c>
      <c r="C605" s="87">
        <v>885.05400273999999</v>
      </c>
      <c r="D605" s="87">
        <v>880.75009822000004</v>
      </c>
      <c r="E605" s="87">
        <v>0</v>
      </c>
      <c r="F605" s="87">
        <v>88.075009820000005</v>
      </c>
      <c r="G605" s="87">
        <v>220.18752456000001</v>
      </c>
      <c r="H605" s="87">
        <v>440.37504911000002</v>
      </c>
      <c r="I605" s="87">
        <v>0</v>
      </c>
      <c r="J605" s="87">
        <v>484.41255402000002</v>
      </c>
      <c r="K605" s="87">
        <v>572.48756384000001</v>
      </c>
      <c r="L605" s="87">
        <v>660.56257367000001</v>
      </c>
    </row>
    <row r="606" spans="1:12" ht="12.75" customHeight="1" x14ac:dyDescent="0.2">
      <c r="A606" s="86" t="s">
        <v>161</v>
      </c>
      <c r="B606" s="86">
        <v>21</v>
      </c>
      <c r="C606" s="87">
        <v>905.66225643999996</v>
      </c>
      <c r="D606" s="87">
        <v>901.06119874000001</v>
      </c>
      <c r="E606" s="87">
        <v>0</v>
      </c>
      <c r="F606" s="87">
        <v>90.106119870000001</v>
      </c>
      <c r="G606" s="87">
        <v>225.26529969000001</v>
      </c>
      <c r="H606" s="87">
        <v>450.53059937</v>
      </c>
      <c r="I606" s="87">
        <v>0</v>
      </c>
      <c r="J606" s="87">
        <v>495.58365930999997</v>
      </c>
      <c r="K606" s="87">
        <v>585.68977917999996</v>
      </c>
      <c r="L606" s="87">
        <v>675.79589906000001</v>
      </c>
    </row>
    <row r="607" spans="1:12" ht="12.75" customHeight="1" x14ac:dyDescent="0.2">
      <c r="A607" s="86" t="s">
        <v>161</v>
      </c>
      <c r="B607" s="86">
        <v>22</v>
      </c>
      <c r="C607" s="87">
        <v>909.72297617000004</v>
      </c>
      <c r="D607" s="87">
        <v>905.11803365000003</v>
      </c>
      <c r="E607" s="87">
        <v>0</v>
      </c>
      <c r="F607" s="87">
        <v>90.511803369999996</v>
      </c>
      <c r="G607" s="87">
        <v>226.27950841000001</v>
      </c>
      <c r="H607" s="87">
        <v>452.55901683000002</v>
      </c>
      <c r="I607" s="87">
        <v>0</v>
      </c>
      <c r="J607" s="87">
        <v>497.81491850999998</v>
      </c>
      <c r="K607" s="87">
        <v>588.32672187000003</v>
      </c>
      <c r="L607" s="87">
        <v>678.83852523999997</v>
      </c>
    </row>
    <row r="608" spans="1:12" ht="12.75" customHeight="1" x14ac:dyDescent="0.2">
      <c r="A608" s="86" t="s">
        <v>161</v>
      </c>
      <c r="B608" s="86">
        <v>23</v>
      </c>
      <c r="C608" s="87">
        <v>930.04529420999995</v>
      </c>
      <c r="D608" s="87">
        <v>925.53420378999999</v>
      </c>
      <c r="E608" s="87">
        <v>0</v>
      </c>
      <c r="F608" s="87">
        <v>92.553420380000006</v>
      </c>
      <c r="G608" s="87">
        <v>231.38355095</v>
      </c>
      <c r="H608" s="87">
        <v>462.7671019</v>
      </c>
      <c r="I608" s="87">
        <v>0</v>
      </c>
      <c r="J608" s="87">
        <v>509.04381208000001</v>
      </c>
      <c r="K608" s="87">
        <v>601.59723245999999</v>
      </c>
      <c r="L608" s="87">
        <v>694.15065284000002</v>
      </c>
    </row>
    <row r="609" spans="1:12" ht="12.75" customHeight="1" x14ac:dyDescent="0.2">
      <c r="A609" s="86" t="s">
        <v>161</v>
      </c>
      <c r="B609" s="86">
        <v>24</v>
      </c>
      <c r="C609" s="87">
        <v>977.75524186999996</v>
      </c>
      <c r="D609" s="87">
        <v>972.93954638000002</v>
      </c>
      <c r="E609" s="87">
        <v>0</v>
      </c>
      <c r="F609" s="87">
        <v>97.293954639999995</v>
      </c>
      <c r="G609" s="87">
        <v>243.23488660000001</v>
      </c>
      <c r="H609" s="87">
        <v>486.46977319000001</v>
      </c>
      <c r="I609" s="87">
        <v>0</v>
      </c>
      <c r="J609" s="87">
        <v>535.11675050999997</v>
      </c>
      <c r="K609" s="87">
        <v>632.41070515000001</v>
      </c>
      <c r="L609" s="87">
        <v>729.70465979000005</v>
      </c>
    </row>
    <row r="610" spans="1:12" ht="12.75" customHeight="1" x14ac:dyDescent="0.2">
      <c r="A610" s="86" t="s">
        <v>162</v>
      </c>
      <c r="B610" s="86">
        <v>1</v>
      </c>
      <c r="C610" s="87">
        <v>993.16173630000003</v>
      </c>
      <c r="D610" s="87">
        <v>988.56998849000001</v>
      </c>
      <c r="E610" s="87">
        <v>0</v>
      </c>
      <c r="F610" s="87">
        <v>98.856998849999997</v>
      </c>
      <c r="G610" s="87">
        <v>247.14249712</v>
      </c>
      <c r="H610" s="87">
        <v>494.28499425000001</v>
      </c>
      <c r="I610" s="87">
        <v>0</v>
      </c>
      <c r="J610" s="87">
        <v>543.71349367000005</v>
      </c>
      <c r="K610" s="87">
        <v>642.57049252000002</v>
      </c>
      <c r="L610" s="87">
        <v>741.42749136999998</v>
      </c>
    </row>
    <row r="611" spans="1:12" ht="12.75" customHeight="1" x14ac:dyDescent="0.2">
      <c r="A611" s="86" t="s">
        <v>162</v>
      </c>
      <c r="B611" s="86">
        <v>2</v>
      </c>
      <c r="C611" s="87">
        <v>1013.49585428</v>
      </c>
      <c r="D611" s="87">
        <v>1008.45535903</v>
      </c>
      <c r="E611" s="87">
        <v>0</v>
      </c>
      <c r="F611" s="87">
        <v>100.8455359</v>
      </c>
      <c r="G611" s="87">
        <v>252.11383975999999</v>
      </c>
      <c r="H611" s="87">
        <v>504.22767951999998</v>
      </c>
      <c r="I611" s="87">
        <v>0</v>
      </c>
      <c r="J611" s="87">
        <v>554.65044747000002</v>
      </c>
      <c r="K611" s="87">
        <v>655.49598336999998</v>
      </c>
      <c r="L611" s="87">
        <v>756.34151927000005</v>
      </c>
    </row>
    <row r="612" spans="1:12" ht="12.75" customHeight="1" x14ac:dyDescent="0.2">
      <c r="A612" s="86" t="s">
        <v>162</v>
      </c>
      <c r="B612" s="86">
        <v>3</v>
      </c>
      <c r="C612" s="87">
        <v>1034.3996525</v>
      </c>
      <c r="D612" s="87">
        <v>1029.2619579699999</v>
      </c>
      <c r="E612" s="87">
        <v>0</v>
      </c>
      <c r="F612" s="87">
        <v>102.9261958</v>
      </c>
      <c r="G612" s="87">
        <v>257.31548949</v>
      </c>
      <c r="H612" s="87">
        <v>514.63097899000002</v>
      </c>
      <c r="I612" s="87">
        <v>0</v>
      </c>
      <c r="J612" s="87">
        <v>566.09407687999999</v>
      </c>
      <c r="K612" s="87">
        <v>669.02027267999995</v>
      </c>
      <c r="L612" s="87">
        <v>771.94646848000002</v>
      </c>
    </row>
    <row r="613" spans="1:12" ht="12.75" customHeight="1" x14ac:dyDescent="0.2">
      <c r="A613" s="86" t="s">
        <v>162</v>
      </c>
      <c r="B613" s="86">
        <v>4</v>
      </c>
      <c r="C613" s="87">
        <v>1042.6233883899999</v>
      </c>
      <c r="D613" s="87">
        <v>1037.4080946300001</v>
      </c>
      <c r="E613" s="87">
        <v>0</v>
      </c>
      <c r="F613" s="87">
        <v>103.74080945999999</v>
      </c>
      <c r="G613" s="87">
        <v>259.35202365999999</v>
      </c>
      <c r="H613" s="87">
        <v>518.70404731999997</v>
      </c>
      <c r="I613" s="87">
        <v>0</v>
      </c>
      <c r="J613" s="87">
        <v>570.57445204999999</v>
      </c>
      <c r="K613" s="87">
        <v>674.31526151000003</v>
      </c>
      <c r="L613" s="87">
        <v>778.05607096999995</v>
      </c>
    </row>
    <row r="614" spans="1:12" ht="12.75" customHeight="1" x14ac:dyDescent="0.2">
      <c r="A614" s="86" t="s">
        <v>162</v>
      </c>
      <c r="B614" s="86">
        <v>5</v>
      </c>
      <c r="C614" s="87">
        <v>1041.9587879000001</v>
      </c>
      <c r="D614" s="87">
        <v>1036.71557282</v>
      </c>
      <c r="E614" s="87">
        <v>0</v>
      </c>
      <c r="F614" s="87">
        <v>103.67155728</v>
      </c>
      <c r="G614" s="87">
        <v>259.17889321000001</v>
      </c>
      <c r="H614" s="87">
        <v>518.35778641000002</v>
      </c>
      <c r="I614" s="87">
        <v>0</v>
      </c>
      <c r="J614" s="87">
        <v>570.19356504999996</v>
      </c>
      <c r="K614" s="87">
        <v>673.86512232999996</v>
      </c>
      <c r="L614" s="87">
        <v>777.53667961999997</v>
      </c>
    </row>
    <row r="615" spans="1:12" ht="12.75" customHeight="1" x14ac:dyDescent="0.2">
      <c r="A615" s="86" t="s">
        <v>162</v>
      </c>
      <c r="B615" s="86">
        <v>6</v>
      </c>
      <c r="C615" s="87">
        <v>1039.97679371</v>
      </c>
      <c r="D615" s="87">
        <v>1034.8486021199999</v>
      </c>
      <c r="E615" s="87">
        <v>0</v>
      </c>
      <c r="F615" s="87">
        <v>103.48486020999999</v>
      </c>
      <c r="G615" s="87">
        <v>258.71215052999997</v>
      </c>
      <c r="H615" s="87">
        <v>517.42430105999995</v>
      </c>
      <c r="I615" s="87">
        <v>0</v>
      </c>
      <c r="J615" s="87">
        <v>569.16673117000005</v>
      </c>
      <c r="K615" s="87">
        <v>672.65159138000001</v>
      </c>
      <c r="L615" s="87">
        <v>776.13645158999998</v>
      </c>
    </row>
    <row r="616" spans="1:12" ht="12.75" customHeight="1" x14ac:dyDescent="0.2">
      <c r="A616" s="86" t="s">
        <v>162</v>
      </c>
      <c r="B616" s="86">
        <v>7</v>
      </c>
      <c r="C616" s="87">
        <v>990.49543308</v>
      </c>
      <c r="D616" s="87">
        <v>985.49687196000002</v>
      </c>
      <c r="E616" s="87">
        <v>0</v>
      </c>
      <c r="F616" s="87">
        <v>98.549687199999994</v>
      </c>
      <c r="G616" s="87">
        <v>246.37421799000001</v>
      </c>
      <c r="H616" s="87">
        <v>492.74843598000001</v>
      </c>
      <c r="I616" s="87">
        <v>0</v>
      </c>
      <c r="J616" s="87">
        <v>542.02327958000001</v>
      </c>
      <c r="K616" s="87">
        <v>640.57296676999999</v>
      </c>
      <c r="L616" s="87">
        <v>739.12265396999999</v>
      </c>
    </row>
    <row r="617" spans="1:12" ht="12.75" customHeight="1" x14ac:dyDescent="0.2">
      <c r="A617" s="86" t="s">
        <v>162</v>
      </c>
      <c r="B617" s="86">
        <v>8</v>
      </c>
      <c r="C617" s="87">
        <v>944.32443245000002</v>
      </c>
      <c r="D617" s="87">
        <v>938.93062746999999</v>
      </c>
      <c r="E617" s="87">
        <v>0</v>
      </c>
      <c r="F617" s="87">
        <v>93.893062749999999</v>
      </c>
      <c r="G617" s="87">
        <v>234.73265687</v>
      </c>
      <c r="H617" s="87">
        <v>469.46531374</v>
      </c>
      <c r="I617" s="87">
        <v>0</v>
      </c>
      <c r="J617" s="87">
        <v>516.41184510999994</v>
      </c>
      <c r="K617" s="87">
        <v>610.30490785999996</v>
      </c>
      <c r="L617" s="87">
        <v>704.19797059999996</v>
      </c>
    </row>
    <row r="618" spans="1:12" ht="12.75" customHeight="1" x14ac:dyDescent="0.2">
      <c r="A618" s="86" t="s">
        <v>162</v>
      </c>
      <c r="B618" s="86">
        <v>9</v>
      </c>
      <c r="C618" s="87">
        <v>901.41231963999996</v>
      </c>
      <c r="D618" s="87">
        <v>896.65639895000004</v>
      </c>
      <c r="E618" s="87">
        <v>0</v>
      </c>
      <c r="F618" s="87">
        <v>89.665639900000002</v>
      </c>
      <c r="G618" s="87">
        <v>224.16409974000001</v>
      </c>
      <c r="H618" s="87">
        <v>448.32819948000002</v>
      </c>
      <c r="I618" s="87">
        <v>0</v>
      </c>
      <c r="J618" s="87">
        <v>493.16101942</v>
      </c>
      <c r="K618" s="87">
        <v>582.82665931999998</v>
      </c>
      <c r="L618" s="87">
        <v>672.49229921000006</v>
      </c>
    </row>
    <row r="619" spans="1:12" ht="12.75" customHeight="1" x14ac:dyDescent="0.2">
      <c r="A619" s="86" t="s">
        <v>162</v>
      </c>
      <c r="B619" s="86">
        <v>10</v>
      </c>
      <c r="C619" s="87">
        <v>905.36413465999999</v>
      </c>
      <c r="D619" s="87">
        <v>900.68161682000004</v>
      </c>
      <c r="E619" s="87">
        <v>0</v>
      </c>
      <c r="F619" s="87">
        <v>90.068161680000003</v>
      </c>
      <c r="G619" s="87">
        <v>225.17040420999999</v>
      </c>
      <c r="H619" s="87">
        <v>450.34080841000002</v>
      </c>
      <c r="I619" s="87">
        <v>0</v>
      </c>
      <c r="J619" s="87">
        <v>495.37488925000002</v>
      </c>
      <c r="K619" s="87">
        <v>585.44305093000003</v>
      </c>
      <c r="L619" s="87">
        <v>675.51121262000004</v>
      </c>
    </row>
    <row r="620" spans="1:12" ht="12.75" customHeight="1" x14ac:dyDescent="0.2">
      <c r="A620" s="86" t="s">
        <v>162</v>
      </c>
      <c r="B620" s="86">
        <v>11</v>
      </c>
      <c r="C620" s="87">
        <v>901.44873116999997</v>
      </c>
      <c r="D620" s="87">
        <v>897.02021544000002</v>
      </c>
      <c r="E620" s="87">
        <v>0</v>
      </c>
      <c r="F620" s="87">
        <v>89.702021540000004</v>
      </c>
      <c r="G620" s="87">
        <v>224.25505386</v>
      </c>
      <c r="H620" s="87">
        <v>448.51010772000001</v>
      </c>
      <c r="I620" s="87">
        <v>0</v>
      </c>
      <c r="J620" s="87">
        <v>493.36111849000002</v>
      </c>
      <c r="K620" s="87">
        <v>583.06314004000001</v>
      </c>
      <c r="L620" s="87">
        <v>672.76516158000004</v>
      </c>
    </row>
    <row r="621" spans="1:12" ht="12.75" customHeight="1" x14ac:dyDescent="0.2">
      <c r="A621" s="86" t="s">
        <v>162</v>
      </c>
      <c r="B621" s="86">
        <v>12</v>
      </c>
      <c r="C621" s="87">
        <v>894.48925890999999</v>
      </c>
      <c r="D621" s="87">
        <v>890.23482706000004</v>
      </c>
      <c r="E621" s="87">
        <v>0</v>
      </c>
      <c r="F621" s="87">
        <v>89.023482709999996</v>
      </c>
      <c r="G621" s="87">
        <v>222.55870676999999</v>
      </c>
      <c r="H621" s="87">
        <v>445.11741353000002</v>
      </c>
      <c r="I621" s="87">
        <v>0</v>
      </c>
      <c r="J621" s="87">
        <v>489.62915487999999</v>
      </c>
      <c r="K621" s="87">
        <v>578.65263759000004</v>
      </c>
      <c r="L621" s="87">
        <v>667.67612029999998</v>
      </c>
    </row>
    <row r="622" spans="1:12" ht="12.75" customHeight="1" x14ac:dyDescent="0.2">
      <c r="A622" s="86" t="s">
        <v>162</v>
      </c>
      <c r="B622" s="86">
        <v>13</v>
      </c>
      <c r="C622" s="87">
        <v>907.14586184999996</v>
      </c>
      <c r="D622" s="87">
        <v>902.88444212000002</v>
      </c>
      <c r="E622" s="87">
        <v>0</v>
      </c>
      <c r="F622" s="87">
        <v>90.288444209999994</v>
      </c>
      <c r="G622" s="87">
        <v>225.72111053</v>
      </c>
      <c r="H622" s="87">
        <v>451.44222106000001</v>
      </c>
      <c r="I622" s="87">
        <v>0</v>
      </c>
      <c r="J622" s="87">
        <v>496.58644317</v>
      </c>
      <c r="K622" s="87">
        <v>586.87488738000002</v>
      </c>
      <c r="L622" s="87">
        <v>677.16333158999998</v>
      </c>
    </row>
    <row r="623" spans="1:12" ht="12.75" customHeight="1" x14ac:dyDescent="0.2">
      <c r="A623" s="86" t="s">
        <v>162</v>
      </c>
      <c r="B623" s="86">
        <v>14</v>
      </c>
      <c r="C623" s="87">
        <v>900.65588130000003</v>
      </c>
      <c r="D623" s="87">
        <v>896.57898440999998</v>
      </c>
      <c r="E623" s="87">
        <v>0</v>
      </c>
      <c r="F623" s="87">
        <v>89.657898439999997</v>
      </c>
      <c r="G623" s="87">
        <v>224.14474609999999</v>
      </c>
      <c r="H623" s="87">
        <v>448.28949220999999</v>
      </c>
      <c r="I623" s="87">
        <v>0</v>
      </c>
      <c r="J623" s="87">
        <v>493.11844143000002</v>
      </c>
      <c r="K623" s="87">
        <v>582.77633987000002</v>
      </c>
      <c r="L623" s="87">
        <v>672.43423830999996</v>
      </c>
    </row>
    <row r="624" spans="1:12" ht="12.75" customHeight="1" x14ac:dyDescent="0.2">
      <c r="A624" s="86" t="s">
        <v>162</v>
      </c>
      <c r="B624" s="86">
        <v>15</v>
      </c>
      <c r="C624" s="87">
        <v>914.27165915</v>
      </c>
      <c r="D624" s="87">
        <v>910.03534945000001</v>
      </c>
      <c r="E624" s="87">
        <v>0</v>
      </c>
      <c r="F624" s="87">
        <v>91.003534950000002</v>
      </c>
      <c r="G624" s="87">
        <v>227.50883736</v>
      </c>
      <c r="H624" s="87">
        <v>455.01767473000001</v>
      </c>
      <c r="I624" s="87">
        <v>0</v>
      </c>
      <c r="J624" s="87">
        <v>500.51944220000001</v>
      </c>
      <c r="K624" s="87">
        <v>591.52297713999997</v>
      </c>
      <c r="L624" s="87">
        <v>682.52651208999998</v>
      </c>
    </row>
    <row r="625" spans="1:12" ht="12.75" customHeight="1" x14ac:dyDescent="0.2">
      <c r="A625" s="86" t="s">
        <v>162</v>
      </c>
      <c r="B625" s="86">
        <v>16</v>
      </c>
      <c r="C625" s="87">
        <v>922.98240971999996</v>
      </c>
      <c r="D625" s="87">
        <v>918.72277156999996</v>
      </c>
      <c r="E625" s="87">
        <v>0</v>
      </c>
      <c r="F625" s="87">
        <v>91.872277159999996</v>
      </c>
      <c r="G625" s="87">
        <v>229.68069288999999</v>
      </c>
      <c r="H625" s="87">
        <v>459.36138578999999</v>
      </c>
      <c r="I625" s="87">
        <v>0</v>
      </c>
      <c r="J625" s="87">
        <v>505.29752436000001</v>
      </c>
      <c r="K625" s="87">
        <v>597.16980151999996</v>
      </c>
      <c r="L625" s="87">
        <v>689.04207868000003</v>
      </c>
    </row>
    <row r="626" spans="1:12" ht="12.75" customHeight="1" x14ac:dyDescent="0.2">
      <c r="A626" s="86" t="s">
        <v>162</v>
      </c>
      <c r="B626" s="86">
        <v>17</v>
      </c>
      <c r="C626" s="87">
        <v>923.47664444999998</v>
      </c>
      <c r="D626" s="87">
        <v>918.44488408999996</v>
      </c>
      <c r="E626" s="87">
        <v>0</v>
      </c>
      <c r="F626" s="87">
        <v>91.844488409999997</v>
      </c>
      <c r="G626" s="87">
        <v>229.61122101999999</v>
      </c>
      <c r="H626" s="87">
        <v>459.22244204999998</v>
      </c>
      <c r="I626" s="87">
        <v>0</v>
      </c>
      <c r="J626" s="87">
        <v>505.14468625000001</v>
      </c>
      <c r="K626" s="87">
        <v>596.98917466</v>
      </c>
      <c r="L626" s="87">
        <v>688.83366306999994</v>
      </c>
    </row>
    <row r="627" spans="1:12" ht="12.75" customHeight="1" x14ac:dyDescent="0.2">
      <c r="A627" s="86" t="s">
        <v>162</v>
      </c>
      <c r="B627" s="86">
        <v>18</v>
      </c>
      <c r="C627" s="87">
        <v>910.86498037000001</v>
      </c>
      <c r="D627" s="87">
        <v>905.98078568000005</v>
      </c>
      <c r="E627" s="87">
        <v>0</v>
      </c>
      <c r="F627" s="87">
        <v>90.598078569999998</v>
      </c>
      <c r="G627" s="87">
        <v>226.49519642000001</v>
      </c>
      <c r="H627" s="87">
        <v>452.99039284000003</v>
      </c>
      <c r="I627" s="87">
        <v>0</v>
      </c>
      <c r="J627" s="87">
        <v>498.28943212000001</v>
      </c>
      <c r="K627" s="87">
        <v>588.88751069</v>
      </c>
      <c r="L627" s="87">
        <v>679.48558925999998</v>
      </c>
    </row>
    <row r="628" spans="1:12" ht="12.75" customHeight="1" x14ac:dyDescent="0.2">
      <c r="A628" s="86" t="s">
        <v>162</v>
      </c>
      <c r="B628" s="86">
        <v>19</v>
      </c>
      <c r="C628" s="87">
        <v>903.51882293999995</v>
      </c>
      <c r="D628" s="87">
        <v>898.67157898000005</v>
      </c>
      <c r="E628" s="87">
        <v>0</v>
      </c>
      <c r="F628" s="87">
        <v>89.867157899999995</v>
      </c>
      <c r="G628" s="87">
        <v>224.66789474999999</v>
      </c>
      <c r="H628" s="87">
        <v>449.33578949000002</v>
      </c>
      <c r="I628" s="87">
        <v>0</v>
      </c>
      <c r="J628" s="87">
        <v>494.26936843999999</v>
      </c>
      <c r="K628" s="87">
        <v>584.13652634000005</v>
      </c>
      <c r="L628" s="87">
        <v>674.00368423999998</v>
      </c>
    </row>
    <row r="629" spans="1:12" ht="12.75" customHeight="1" x14ac:dyDescent="0.2">
      <c r="A629" s="86" t="s">
        <v>162</v>
      </c>
      <c r="B629" s="86">
        <v>20</v>
      </c>
      <c r="C629" s="87">
        <v>903.0632114</v>
      </c>
      <c r="D629" s="87">
        <v>898.23547527999995</v>
      </c>
      <c r="E629" s="87">
        <v>0</v>
      </c>
      <c r="F629" s="87">
        <v>89.823547529999999</v>
      </c>
      <c r="G629" s="87">
        <v>224.55886881999999</v>
      </c>
      <c r="H629" s="87">
        <v>449.11773763999997</v>
      </c>
      <c r="I629" s="87">
        <v>0</v>
      </c>
      <c r="J629" s="87">
        <v>494.02951139999999</v>
      </c>
      <c r="K629" s="87">
        <v>583.85305892999997</v>
      </c>
      <c r="L629" s="87">
        <v>673.67660646000002</v>
      </c>
    </row>
    <row r="630" spans="1:12" ht="12.75" customHeight="1" x14ac:dyDescent="0.2">
      <c r="A630" s="86" t="s">
        <v>162</v>
      </c>
      <c r="B630" s="86">
        <v>21</v>
      </c>
      <c r="C630" s="87">
        <v>908.36627257999999</v>
      </c>
      <c r="D630" s="87">
        <v>903.60240165000005</v>
      </c>
      <c r="E630" s="87">
        <v>0</v>
      </c>
      <c r="F630" s="87">
        <v>90.360240169999997</v>
      </c>
      <c r="G630" s="87">
        <v>225.90060041000001</v>
      </c>
      <c r="H630" s="87">
        <v>451.80120083000003</v>
      </c>
      <c r="I630" s="87">
        <v>0</v>
      </c>
      <c r="J630" s="87">
        <v>496.98132091000002</v>
      </c>
      <c r="K630" s="87">
        <v>587.34156107000001</v>
      </c>
      <c r="L630" s="87">
        <v>677.70180124000001</v>
      </c>
    </row>
    <row r="631" spans="1:12" ht="12.75" customHeight="1" x14ac:dyDescent="0.2">
      <c r="A631" s="86" t="s">
        <v>162</v>
      </c>
      <c r="B631" s="86">
        <v>22</v>
      </c>
      <c r="C631" s="87">
        <v>923.32729000999996</v>
      </c>
      <c r="D631" s="87">
        <v>918.14139690000002</v>
      </c>
      <c r="E631" s="87">
        <v>0</v>
      </c>
      <c r="F631" s="87">
        <v>91.814139690000005</v>
      </c>
      <c r="G631" s="87">
        <v>229.53534923000001</v>
      </c>
      <c r="H631" s="87">
        <v>459.07069845000001</v>
      </c>
      <c r="I631" s="87">
        <v>0</v>
      </c>
      <c r="J631" s="87">
        <v>504.97776829999998</v>
      </c>
      <c r="K631" s="87">
        <v>596.79190799000003</v>
      </c>
      <c r="L631" s="87">
        <v>688.60604767999996</v>
      </c>
    </row>
    <row r="632" spans="1:12" ht="12.75" customHeight="1" x14ac:dyDescent="0.2">
      <c r="A632" s="86" t="s">
        <v>162</v>
      </c>
      <c r="B632" s="86">
        <v>23</v>
      </c>
      <c r="C632" s="87">
        <v>945.83952118000002</v>
      </c>
      <c r="D632" s="87">
        <v>940.98899057000006</v>
      </c>
      <c r="E632" s="87">
        <v>0</v>
      </c>
      <c r="F632" s="87">
        <v>94.098899059999994</v>
      </c>
      <c r="G632" s="87">
        <v>235.24724764000001</v>
      </c>
      <c r="H632" s="87">
        <v>470.49449528999997</v>
      </c>
      <c r="I632" s="87">
        <v>0</v>
      </c>
      <c r="J632" s="87">
        <v>517.54394480999997</v>
      </c>
      <c r="K632" s="87">
        <v>611.64284386999998</v>
      </c>
      <c r="L632" s="87">
        <v>705.74174292999999</v>
      </c>
    </row>
    <row r="633" spans="1:12" ht="12.75" customHeight="1" x14ac:dyDescent="0.2">
      <c r="A633" s="86" t="s">
        <v>162</v>
      </c>
      <c r="B633" s="86">
        <v>24</v>
      </c>
      <c r="C633" s="87">
        <v>975.39630580999994</v>
      </c>
      <c r="D633" s="87">
        <v>970.34850481000001</v>
      </c>
      <c r="E633" s="87">
        <v>0</v>
      </c>
      <c r="F633" s="87">
        <v>97.034850480000003</v>
      </c>
      <c r="G633" s="87">
        <v>242.5871262</v>
      </c>
      <c r="H633" s="87">
        <v>485.17425241000001</v>
      </c>
      <c r="I633" s="87">
        <v>0</v>
      </c>
      <c r="J633" s="87">
        <v>533.69167764999997</v>
      </c>
      <c r="K633" s="87">
        <v>630.72652813000002</v>
      </c>
      <c r="L633" s="87">
        <v>727.76137860999995</v>
      </c>
    </row>
    <row r="634" spans="1:12" ht="12.75" customHeight="1" x14ac:dyDescent="0.2">
      <c r="A634" s="86" t="s">
        <v>163</v>
      </c>
      <c r="B634" s="86">
        <v>1</v>
      </c>
      <c r="C634" s="87">
        <v>1008.62356469</v>
      </c>
      <c r="D634" s="87">
        <v>1003.7998016400001</v>
      </c>
      <c r="E634" s="87">
        <v>0</v>
      </c>
      <c r="F634" s="87">
        <v>100.37998016</v>
      </c>
      <c r="G634" s="87">
        <v>250.94995041000001</v>
      </c>
      <c r="H634" s="87">
        <v>501.89990082000003</v>
      </c>
      <c r="I634" s="87">
        <v>0</v>
      </c>
      <c r="J634" s="87">
        <v>552.0898909</v>
      </c>
      <c r="K634" s="87">
        <v>652.46987106999995</v>
      </c>
      <c r="L634" s="87">
        <v>752.84985123000001</v>
      </c>
    </row>
    <row r="635" spans="1:12" ht="12.75" customHeight="1" x14ac:dyDescent="0.2">
      <c r="A635" s="86" t="s">
        <v>163</v>
      </c>
      <c r="B635" s="86">
        <v>2</v>
      </c>
      <c r="C635" s="87">
        <v>1044.76819933</v>
      </c>
      <c r="D635" s="87">
        <v>1039.3881873</v>
      </c>
      <c r="E635" s="87">
        <v>0</v>
      </c>
      <c r="F635" s="87">
        <v>103.93881872999999</v>
      </c>
      <c r="G635" s="87">
        <v>259.84704683000001</v>
      </c>
      <c r="H635" s="87">
        <v>519.69409365000001</v>
      </c>
      <c r="I635" s="87">
        <v>0</v>
      </c>
      <c r="J635" s="87">
        <v>571.66350302000001</v>
      </c>
      <c r="K635" s="87">
        <v>675.60232174999999</v>
      </c>
      <c r="L635" s="87">
        <v>779.54114047999997</v>
      </c>
    </row>
    <row r="636" spans="1:12" ht="12.75" customHeight="1" x14ac:dyDescent="0.2">
      <c r="A636" s="86" t="s">
        <v>163</v>
      </c>
      <c r="B636" s="86">
        <v>3</v>
      </c>
      <c r="C636" s="87">
        <v>1070.6491573799999</v>
      </c>
      <c r="D636" s="87">
        <v>1065.1236222699999</v>
      </c>
      <c r="E636" s="87">
        <v>0</v>
      </c>
      <c r="F636" s="87">
        <v>106.51236222999999</v>
      </c>
      <c r="G636" s="87">
        <v>266.28090557000002</v>
      </c>
      <c r="H636" s="87">
        <v>532.56181114000003</v>
      </c>
      <c r="I636" s="87">
        <v>0</v>
      </c>
      <c r="J636" s="87">
        <v>585.81799224999997</v>
      </c>
      <c r="K636" s="87">
        <v>692.33035447999998</v>
      </c>
      <c r="L636" s="87">
        <v>798.84271669999998</v>
      </c>
    </row>
    <row r="637" spans="1:12" ht="12.75" customHeight="1" x14ac:dyDescent="0.2">
      <c r="A637" s="86" t="s">
        <v>163</v>
      </c>
      <c r="B637" s="86">
        <v>4</v>
      </c>
      <c r="C637" s="87">
        <v>1084.4714885400001</v>
      </c>
      <c r="D637" s="87">
        <v>1078.9040458300001</v>
      </c>
      <c r="E637" s="87">
        <v>0</v>
      </c>
      <c r="F637" s="87">
        <v>107.89040457999999</v>
      </c>
      <c r="G637" s="87">
        <v>269.72601146</v>
      </c>
      <c r="H637" s="87">
        <v>539.45202291999999</v>
      </c>
      <c r="I637" s="87">
        <v>0</v>
      </c>
      <c r="J637" s="87">
        <v>593.39722520999999</v>
      </c>
      <c r="K637" s="87">
        <v>701.28762978999998</v>
      </c>
      <c r="L637" s="87">
        <v>809.17803436999998</v>
      </c>
    </row>
    <row r="638" spans="1:12" ht="12.75" customHeight="1" x14ac:dyDescent="0.2">
      <c r="A638" s="86" t="s">
        <v>163</v>
      </c>
      <c r="B638" s="86">
        <v>5</v>
      </c>
      <c r="C638" s="87">
        <v>1079.82667887</v>
      </c>
      <c r="D638" s="87">
        <v>1074.39758265</v>
      </c>
      <c r="E638" s="87">
        <v>0</v>
      </c>
      <c r="F638" s="87">
        <v>107.43975827</v>
      </c>
      <c r="G638" s="87">
        <v>268.59939566000003</v>
      </c>
      <c r="H638" s="87">
        <v>537.19879132999995</v>
      </c>
      <c r="I638" s="87">
        <v>0</v>
      </c>
      <c r="J638" s="87">
        <v>590.91867046000004</v>
      </c>
      <c r="K638" s="87">
        <v>698.35842872000001</v>
      </c>
      <c r="L638" s="87">
        <v>805.79818698999998</v>
      </c>
    </row>
    <row r="639" spans="1:12" ht="12.75" customHeight="1" x14ac:dyDescent="0.2">
      <c r="A639" s="86" t="s">
        <v>163</v>
      </c>
      <c r="B639" s="86">
        <v>6</v>
      </c>
      <c r="C639" s="87">
        <v>1060.6435620899999</v>
      </c>
      <c r="D639" s="87">
        <v>1055.00166732</v>
      </c>
      <c r="E639" s="87">
        <v>0</v>
      </c>
      <c r="F639" s="87">
        <v>105.50016673</v>
      </c>
      <c r="G639" s="87">
        <v>263.75041683000001</v>
      </c>
      <c r="H639" s="87">
        <v>527.50083366000001</v>
      </c>
      <c r="I639" s="87">
        <v>0</v>
      </c>
      <c r="J639" s="87">
        <v>580.25091702999998</v>
      </c>
      <c r="K639" s="87">
        <v>685.75108376000003</v>
      </c>
      <c r="L639" s="87">
        <v>791.25125048999996</v>
      </c>
    </row>
    <row r="640" spans="1:12" ht="12.75" customHeight="1" x14ac:dyDescent="0.2">
      <c r="A640" s="86" t="s">
        <v>163</v>
      </c>
      <c r="B640" s="86">
        <v>7</v>
      </c>
      <c r="C640" s="87">
        <v>1008.37990203</v>
      </c>
      <c r="D640" s="87">
        <v>1002.66985142</v>
      </c>
      <c r="E640" s="87">
        <v>0</v>
      </c>
      <c r="F640" s="87">
        <v>100.26698514</v>
      </c>
      <c r="G640" s="87">
        <v>250.66746286</v>
      </c>
      <c r="H640" s="87">
        <v>501.33492570999999</v>
      </c>
      <c r="I640" s="87">
        <v>0</v>
      </c>
      <c r="J640" s="87">
        <v>551.46841828000004</v>
      </c>
      <c r="K640" s="87">
        <v>651.73540342000001</v>
      </c>
      <c r="L640" s="87">
        <v>752.00238856999999</v>
      </c>
    </row>
    <row r="641" spans="1:12" ht="12.75" customHeight="1" x14ac:dyDescent="0.2">
      <c r="A641" s="86" t="s">
        <v>163</v>
      </c>
      <c r="B641" s="86">
        <v>8</v>
      </c>
      <c r="C641" s="87">
        <v>950.42406847999996</v>
      </c>
      <c r="D641" s="87">
        <v>945.26120088000005</v>
      </c>
      <c r="E641" s="87">
        <v>0</v>
      </c>
      <c r="F641" s="87">
        <v>94.526120090000006</v>
      </c>
      <c r="G641" s="87">
        <v>236.31530022000001</v>
      </c>
      <c r="H641" s="87">
        <v>472.63060044000002</v>
      </c>
      <c r="I641" s="87">
        <v>0</v>
      </c>
      <c r="J641" s="87">
        <v>519.89366047999999</v>
      </c>
      <c r="K641" s="87">
        <v>614.41978056999994</v>
      </c>
      <c r="L641" s="87">
        <v>708.94590066000001</v>
      </c>
    </row>
    <row r="642" spans="1:12" ht="12.75" customHeight="1" x14ac:dyDescent="0.2">
      <c r="A642" s="86" t="s">
        <v>163</v>
      </c>
      <c r="B642" s="86">
        <v>9</v>
      </c>
      <c r="C642" s="87">
        <v>913.18013152000003</v>
      </c>
      <c r="D642" s="87">
        <v>908.62229087000003</v>
      </c>
      <c r="E642" s="87">
        <v>0</v>
      </c>
      <c r="F642" s="87">
        <v>90.86222909</v>
      </c>
      <c r="G642" s="87">
        <v>227.15557272000001</v>
      </c>
      <c r="H642" s="87">
        <v>454.31114544000002</v>
      </c>
      <c r="I642" s="87">
        <v>0</v>
      </c>
      <c r="J642" s="87">
        <v>499.74225997999997</v>
      </c>
      <c r="K642" s="87">
        <v>590.60448907</v>
      </c>
      <c r="L642" s="87">
        <v>681.46671815000002</v>
      </c>
    </row>
    <row r="643" spans="1:12" ht="12.75" customHeight="1" x14ac:dyDescent="0.2">
      <c r="A643" s="86" t="s">
        <v>163</v>
      </c>
      <c r="B643" s="86">
        <v>10</v>
      </c>
      <c r="C643" s="87">
        <v>890.23331873999996</v>
      </c>
      <c r="D643" s="87">
        <v>885.82904968000003</v>
      </c>
      <c r="E643" s="87">
        <v>0</v>
      </c>
      <c r="F643" s="87">
        <v>88.582904970000001</v>
      </c>
      <c r="G643" s="87">
        <v>221.45726242000001</v>
      </c>
      <c r="H643" s="87">
        <v>442.91452484000001</v>
      </c>
      <c r="I643" s="87">
        <v>0</v>
      </c>
      <c r="J643" s="87">
        <v>487.20597731999999</v>
      </c>
      <c r="K643" s="87">
        <v>575.78888228999995</v>
      </c>
      <c r="L643" s="87">
        <v>664.37178726000002</v>
      </c>
    </row>
    <row r="644" spans="1:12" ht="12.75" customHeight="1" x14ac:dyDescent="0.2">
      <c r="A644" s="86" t="s">
        <v>163</v>
      </c>
      <c r="B644" s="86">
        <v>11</v>
      </c>
      <c r="C644" s="87">
        <v>880.33472179</v>
      </c>
      <c r="D644" s="87">
        <v>875.64141749999999</v>
      </c>
      <c r="E644" s="87">
        <v>0</v>
      </c>
      <c r="F644" s="87">
        <v>87.564141750000005</v>
      </c>
      <c r="G644" s="87">
        <v>218.91035438</v>
      </c>
      <c r="H644" s="87">
        <v>437.82070874999999</v>
      </c>
      <c r="I644" s="87">
        <v>0</v>
      </c>
      <c r="J644" s="87">
        <v>481.60277962999999</v>
      </c>
      <c r="K644" s="87">
        <v>569.16692137999996</v>
      </c>
      <c r="L644" s="87">
        <v>656.73106313000005</v>
      </c>
    </row>
    <row r="645" spans="1:12" ht="12.75" customHeight="1" x14ac:dyDescent="0.2">
      <c r="A645" s="86" t="s">
        <v>163</v>
      </c>
      <c r="B645" s="86">
        <v>12</v>
      </c>
      <c r="C645" s="87">
        <v>902.55148469999995</v>
      </c>
      <c r="D645" s="87">
        <v>897.86670907999996</v>
      </c>
      <c r="E645" s="87">
        <v>0</v>
      </c>
      <c r="F645" s="87">
        <v>89.786670909999998</v>
      </c>
      <c r="G645" s="87">
        <v>224.46667726999999</v>
      </c>
      <c r="H645" s="87">
        <v>448.93335453999998</v>
      </c>
      <c r="I645" s="87">
        <v>0</v>
      </c>
      <c r="J645" s="87">
        <v>493.82668998999998</v>
      </c>
      <c r="K645" s="87">
        <v>583.61336089999998</v>
      </c>
      <c r="L645" s="87">
        <v>673.40003180999997</v>
      </c>
    </row>
    <row r="646" spans="1:12" ht="12.75" customHeight="1" x14ac:dyDescent="0.2">
      <c r="A646" s="86" t="s">
        <v>163</v>
      </c>
      <c r="B646" s="86">
        <v>13</v>
      </c>
      <c r="C646" s="87">
        <v>915.34111473999997</v>
      </c>
      <c r="D646" s="87">
        <v>910.59593326000004</v>
      </c>
      <c r="E646" s="87">
        <v>0</v>
      </c>
      <c r="F646" s="87">
        <v>91.059593329999998</v>
      </c>
      <c r="G646" s="87">
        <v>227.64898332000001</v>
      </c>
      <c r="H646" s="87">
        <v>455.29796663000002</v>
      </c>
      <c r="I646" s="87">
        <v>0</v>
      </c>
      <c r="J646" s="87">
        <v>500.82776329000001</v>
      </c>
      <c r="K646" s="87">
        <v>591.88735661999999</v>
      </c>
      <c r="L646" s="87">
        <v>682.94694994999998</v>
      </c>
    </row>
    <row r="647" spans="1:12" ht="12.75" customHeight="1" x14ac:dyDescent="0.2">
      <c r="A647" s="86" t="s">
        <v>163</v>
      </c>
      <c r="B647" s="86">
        <v>14</v>
      </c>
      <c r="C647" s="87">
        <v>957.24039436999999</v>
      </c>
      <c r="D647" s="87">
        <v>952.62813148999999</v>
      </c>
      <c r="E647" s="87">
        <v>0</v>
      </c>
      <c r="F647" s="87">
        <v>95.262813149999999</v>
      </c>
      <c r="G647" s="87">
        <v>238.15703286999999</v>
      </c>
      <c r="H647" s="87">
        <v>476.31406575</v>
      </c>
      <c r="I647" s="87">
        <v>0</v>
      </c>
      <c r="J647" s="87">
        <v>523.94547232000002</v>
      </c>
      <c r="K647" s="87">
        <v>619.20828546999996</v>
      </c>
      <c r="L647" s="87">
        <v>714.47109862000002</v>
      </c>
    </row>
    <row r="648" spans="1:12" ht="12.75" customHeight="1" x14ac:dyDescent="0.2">
      <c r="A648" s="86" t="s">
        <v>163</v>
      </c>
      <c r="B648" s="86">
        <v>15</v>
      </c>
      <c r="C648" s="87">
        <v>961.85097759999996</v>
      </c>
      <c r="D648" s="87">
        <v>956.89862256000004</v>
      </c>
      <c r="E648" s="87">
        <v>0</v>
      </c>
      <c r="F648" s="87">
        <v>95.689862259999998</v>
      </c>
      <c r="G648" s="87">
        <v>239.22465564000001</v>
      </c>
      <c r="H648" s="87">
        <v>478.44931128000002</v>
      </c>
      <c r="I648" s="87">
        <v>0</v>
      </c>
      <c r="J648" s="87">
        <v>526.29424241000004</v>
      </c>
      <c r="K648" s="87">
        <v>621.98410465999996</v>
      </c>
      <c r="L648" s="87">
        <v>717.67396692</v>
      </c>
    </row>
    <row r="649" spans="1:12" ht="12.75" customHeight="1" x14ac:dyDescent="0.2">
      <c r="A649" s="86" t="s">
        <v>163</v>
      </c>
      <c r="B649" s="86">
        <v>16</v>
      </c>
      <c r="C649" s="87">
        <v>967.47793931000001</v>
      </c>
      <c r="D649" s="87">
        <v>962.48291508</v>
      </c>
      <c r="E649" s="87">
        <v>0</v>
      </c>
      <c r="F649" s="87">
        <v>96.248291510000001</v>
      </c>
      <c r="G649" s="87">
        <v>240.62072877</v>
      </c>
      <c r="H649" s="87">
        <v>481.24145754</v>
      </c>
      <c r="I649" s="87">
        <v>0</v>
      </c>
      <c r="J649" s="87">
        <v>529.36560328999997</v>
      </c>
      <c r="K649" s="87">
        <v>625.61389480000003</v>
      </c>
      <c r="L649" s="87">
        <v>721.86218630999997</v>
      </c>
    </row>
    <row r="650" spans="1:12" ht="12.75" customHeight="1" x14ac:dyDescent="0.2">
      <c r="A650" s="86" t="s">
        <v>163</v>
      </c>
      <c r="B650" s="86">
        <v>17</v>
      </c>
      <c r="C650" s="87">
        <v>971.34083605000001</v>
      </c>
      <c r="D650" s="87">
        <v>966.06491803999995</v>
      </c>
      <c r="E650" s="87">
        <v>0</v>
      </c>
      <c r="F650" s="87">
        <v>96.606491800000001</v>
      </c>
      <c r="G650" s="87">
        <v>241.51622950999999</v>
      </c>
      <c r="H650" s="87">
        <v>483.03245901999998</v>
      </c>
      <c r="I650" s="87">
        <v>0</v>
      </c>
      <c r="J650" s="87">
        <v>531.33570492000001</v>
      </c>
      <c r="K650" s="87">
        <v>627.94219672999998</v>
      </c>
      <c r="L650" s="87">
        <v>724.54868853000005</v>
      </c>
    </row>
    <row r="651" spans="1:12" ht="12.75" customHeight="1" x14ac:dyDescent="0.2">
      <c r="A651" s="86" t="s">
        <v>163</v>
      </c>
      <c r="B651" s="86">
        <v>18</v>
      </c>
      <c r="C651" s="87">
        <v>935.03084218000004</v>
      </c>
      <c r="D651" s="87">
        <v>930.27725848</v>
      </c>
      <c r="E651" s="87">
        <v>0</v>
      </c>
      <c r="F651" s="87">
        <v>93.027725849999996</v>
      </c>
      <c r="G651" s="87">
        <v>232.56931462</v>
      </c>
      <c r="H651" s="87">
        <v>465.13862924</v>
      </c>
      <c r="I651" s="87">
        <v>0</v>
      </c>
      <c r="J651" s="87">
        <v>511.65249216000001</v>
      </c>
      <c r="K651" s="87">
        <v>604.68021800999998</v>
      </c>
      <c r="L651" s="87">
        <v>697.70794386</v>
      </c>
    </row>
    <row r="652" spans="1:12" ht="12.75" customHeight="1" x14ac:dyDescent="0.2">
      <c r="A652" s="86" t="s">
        <v>163</v>
      </c>
      <c r="B652" s="86">
        <v>19</v>
      </c>
      <c r="C652" s="87">
        <v>884.04171599999995</v>
      </c>
      <c r="D652" s="87">
        <v>879.53408684999999</v>
      </c>
      <c r="E652" s="87">
        <v>0</v>
      </c>
      <c r="F652" s="87">
        <v>87.953408690000003</v>
      </c>
      <c r="G652" s="87">
        <v>219.88352171</v>
      </c>
      <c r="H652" s="87">
        <v>439.76704343</v>
      </c>
      <c r="I652" s="87">
        <v>0</v>
      </c>
      <c r="J652" s="87">
        <v>483.74374777000003</v>
      </c>
      <c r="K652" s="87">
        <v>571.69715644999997</v>
      </c>
      <c r="L652" s="87">
        <v>659.65056514000003</v>
      </c>
    </row>
    <row r="653" spans="1:12" ht="12.75" customHeight="1" x14ac:dyDescent="0.2">
      <c r="A653" s="86" t="s">
        <v>163</v>
      </c>
      <c r="B653" s="86">
        <v>20</v>
      </c>
      <c r="C653" s="87">
        <v>874.64240451000001</v>
      </c>
      <c r="D653" s="87">
        <v>870.09034153000005</v>
      </c>
      <c r="E653" s="87">
        <v>0</v>
      </c>
      <c r="F653" s="87">
        <v>87.009034150000005</v>
      </c>
      <c r="G653" s="87">
        <v>217.52258538000001</v>
      </c>
      <c r="H653" s="87">
        <v>435.04517077000003</v>
      </c>
      <c r="I653" s="87">
        <v>0</v>
      </c>
      <c r="J653" s="87">
        <v>478.54968783999999</v>
      </c>
      <c r="K653" s="87">
        <v>565.55872198999998</v>
      </c>
      <c r="L653" s="87">
        <v>652.56775615000004</v>
      </c>
    </row>
    <row r="654" spans="1:12" ht="12.75" customHeight="1" x14ac:dyDescent="0.2">
      <c r="A654" s="86" t="s">
        <v>163</v>
      </c>
      <c r="B654" s="86">
        <v>21</v>
      </c>
      <c r="C654" s="87">
        <v>889.88298849</v>
      </c>
      <c r="D654" s="87">
        <v>885.29433849999998</v>
      </c>
      <c r="E654" s="87">
        <v>0</v>
      </c>
      <c r="F654" s="87">
        <v>88.529433850000004</v>
      </c>
      <c r="G654" s="87">
        <v>221.32358463</v>
      </c>
      <c r="H654" s="87">
        <v>442.64716924999999</v>
      </c>
      <c r="I654" s="87">
        <v>0</v>
      </c>
      <c r="J654" s="87">
        <v>486.91188618000001</v>
      </c>
      <c r="K654" s="87">
        <v>575.44132003000004</v>
      </c>
      <c r="L654" s="87">
        <v>663.97075387999996</v>
      </c>
    </row>
    <row r="655" spans="1:12" ht="12.75" customHeight="1" x14ac:dyDescent="0.2">
      <c r="A655" s="86" t="s">
        <v>163</v>
      </c>
      <c r="B655" s="86">
        <v>22</v>
      </c>
      <c r="C655" s="87">
        <v>909.35291504999998</v>
      </c>
      <c r="D655" s="87">
        <v>904.62738994999995</v>
      </c>
      <c r="E655" s="87">
        <v>0</v>
      </c>
      <c r="F655" s="87">
        <v>90.462738999999999</v>
      </c>
      <c r="G655" s="87">
        <v>226.15684748999999</v>
      </c>
      <c r="H655" s="87">
        <v>452.31369497999998</v>
      </c>
      <c r="I655" s="87">
        <v>0</v>
      </c>
      <c r="J655" s="87">
        <v>497.54506447</v>
      </c>
      <c r="K655" s="87">
        <v>588.00780347</v>
      </c>
      <c r="L655" s="87">
        <v>678.47054246000005</v>
      </c>
    </row>
    <row r="656" spans="1:12" ht="12.75" customHeight="1" x14ac:dyDescent="0.2">
      <c r="A656" s="86" t="s">
        <v>163</v>
      </c>
      <c r="B656" s="86">
        <v>23</v>
      </c>
      <c r="C656" s="87">
        <v>940.40682902000003</v>
      </c>
      <c r="D656" s="87">
        <v>935.61373885</v>
      </c>
      <c r="E656" s="87">
        <v>0</v>
      </c>
      <c r="F656" s="87">
        <v>93.561373889999999</v>
      </c>
      <c r="G656" s="87">
        <v>233.90343471</v>
      </c>
      <c r="H656" s="87">
        <v>467.80686943000001</v>
      </c>
      <c r="I656" s="87">
        <v>0</v>
      </c>
      <c r="J656" s="87">
        <v>514.58755637000002</v>
      </c>
      <c r="K656" s="87">
        <v>608.14893025000003</v>
      </c>
      <c r="L656" s="87">
        <v>701.71030413999995</v>
      </c>
    </row>
    <row r="657" spans="1:12" ht="12.75" customHeight="1" x14ac:dyDescent="0.2">
      <c r="A657" s="86" t="s">
        <v>163</v>
      </c>
      <c r="B657" s="86">
        <v>24</v>
      </c>
      <c r="C657" s="87">
        <v>975.15241115000003</v>
      </c>
      <c r="D657" s="87">
        <v>970.19763657999999</v>
      </c>
      <c r="E657" s="87">
        <v>0</v>
      </c>
      <c r="F657" s="87">
        <v>97.019763659999995</v>
      </c>
      <c r="G657" s="87">
        <v>242.54940915</v>
      </c>
      <c r="H657" s="87">
        <v>485.09881829</v>
      </c>
      <c r="I657" s="87">
        <v>0</v>
      </c>
      <c r="J657" s="87">
        <v>533.60870011999998</v>
      </c>
      <c r="K657" s="87">
        <v>630.62846377999995</v>
      </c>
      <c r="L657" s="87">
        <v>727.64822744000003</v>
      </c>
    </row>
    <row r="658" spans="1:12" ht="12.75" customHeight="1" x14ac:dyDescent="0.2">
      <c r="A658" s="86" t="s">
        <v>164</v>
      </c>
      <c r="B658" s="86">
        <v>1</v>
      </c>
      <c r="C658" s="87">
        <v>957.89568850000001</v>
      </c>
      <c r="D658" s="87">
        <v>953.28997269000001</v>
      </c>
      <c r="E658" s="87">
        <v>0</v>
      </c>
      <c r="F658" s="87">
        <v>95.328997270000002</v>
      </c>
      <c r="G658" s="87">
        <v>238.32249317</v>
      </c>
      <c r="H658" s="87">
        <v>476.64498635000001</v>
      </c>
      <c r="I658" s="87">
        <v>0</v>
      </c>
      <c r="J658" s="87">
        <v>524.30948497999998</v>
      </c>
      <c r="K658" s="87">
        <v>619.63848225000004</v>
      </c>
      <c r="L658" s="87">
        <v>714.96747951999998</v>
      </c>
    </row>
    <row r="659" spans="1:12" ht="12.75" customHeight="1" x14ac:dyDescent="0.2">
      <c r="A659" s="86" t="s">
        <v>164</v>
      </c>
      <c r="B659" s="86">
        <v>2</v>
      </c>
      <c r="C659" s="87">
        <v>992.85942222999995</v>
      </c>
      <c r="D659" s="87">
        <v>987.67847158999996</v>
      </c>
      <c r="E659" s="87">
        <v>0</v>
      </c>
      <c r="F659" s="87">
        <v>98.767847160000002</v>
      </c>
      <c r="G659" s="87">
        <v>246.91961789999999</v>
      </c>
      <c r="H659" s="87">
        <v>493.83923579999998</v>
      </c>
      <c r="I659" s="87">
        <v>0</v>
      </c>
      <c r="J659" s="87">
        <v>543.22315936999996</v>
      </c>
      <c r="K659" s="87">
        <v>641.99100653000005</v>
      </c>
      <c r="L659" s="87">
        <v>740.75885369000002</v>
      </c>
    </row>
    <row r="660" spans="1:12" ht="12.75" customHeight="1" x14ac:dyDescent="0.2">
      <c r="A660" s="86" t="s">
        <v>164</v>
      </c>
      <c r="B660" s="86">
        <v>3</v>
      </c>
      <c r="C660" s="87">
        <v>1013.0620712800001</v>
      </c>
      <c r="D660" s="87">
        <v>1007.8575887</v>
      </c>
      <c r="E660" s="87">
        <v>0</v>
      </c>
      <c r="F660" s="87">
        <v>100.78575887</v>
      </c>
      <c r="G660" s="87">
        <v>251.96439717999999</v>
      </c>
      <c r="H660" s="87">
        <v>503.92879434999998</v>
      </c>
      <c r="I660" s="87">
        <v>0</v>
      </c>
      <c r="J660" s="87">
        <v>554.32167378999998</v>
      </c>
      <c r="K660" s="87">
        <v>655.10743265999997</v>
      </c>
      <c r="L660" s="87">
        <v>755.89319152999997</v>
      </c>
    </row>
    <row r="661" spans="1:12" ht="12.75" customHeight="1" x14ac:dyDescent="0.2">
      <c r="A661" s="86" t="s">
        <v>164</v>
      </c>
      <c r="B661" s="86">
        <v>4</v>
      </c>
      <c r="C661" s="87">
        <v>1045.5003418399999</v>
      </c>
      <c r="D661" s="87">
        <v>1040.25511482</v>
      </c>
      <c r="E661" s="87">
        <v>0</v>
      </c>
      <c r="F661" s="87">
        <v>104.02551148000001</v>
      </c>
      <c r="G661" s="87">
        <v>260.06377871000001</v>
      </c>
      <c r="H661" s="87">
        <v>520.12755741000001</v>
      </c>
      <c r="I661" s="87">
        <v>0</v>
      </c>
      <c r="J661" s="87">
        <v>572.14031315</v>
      </c>
      <c r="K661" s="87">
        <v>676.16582462999997</v>
      </c>
      <c r="L661" s="87">
        <v>780.19133611999996</v>
      </c>
    </row>
    <row r="662" spans="1:12" ht="12.75" customHeight="1" x14ac:dyDescent="0.2">
      <c r="A662" s="86" t="s">
        <v>164</v>
      </c>
      <c r="B662" s="86">
        <v>5</v>
      </c>
      <c r="C662" s="87">
        <v>1057.7308202700001</v>
      </c>
      <c r="D662" s="87">
        <v>1052.3540268500001</v>
      </c>
      <c r="E662" s="87">
        <v>0</v>
      </c>
      <c r="F662" s="87">
        <v>105.23540269</v>
      </c>
      <c r="G662" s="87">
        <v>263.08850670999999</v>
      </c>
      <c r="H662" s="87">
        <v>526.17701342999999</v>
      </c>
      <c r="I662" s="87">
        <v>0</v>
      </c>
      <c r="J662" s="87">
        <v>578.79471477000004</v>
      </c>
      <c r="K662" s="87">
        <v>684.03011745000003</v>
      </c>
      <c r="L662" s="87">
        <v>789.26552014000004</v>
      </c>
    </row>
    <row r="663" spans="1:12" ht="12.75" customHeight="1" x14ac:dyDescent="0.2">
      <c r="A663" s="86" t="s">
        <v>164</v>
      </c>
      <c r="B663" s="86">
        <v>6</v>
      </c>
      <c r="C663" s="87">
        <v>1056.9081889199999</v>
      </c>
      <c r="D663" s="87">
        <v>1051.6044144</v>
      </c>
      <c r="E663" s="87">
        <v>0</v>
      </c>
      <c r="F663" s="87">
        <v>105.16044144</v>
      </c>
      <c r="G663" s="87">
        <v>262.9011036</v>
      </c>
      <c r="H663" s="87">
        <v>525.8022072</v>
      </c>
      <c r="I663" s="87">
        <v>0</v>
      </c>
      <c r="J663" s="87">
        <v>578.38242792000005</v>
      </c>
      <c r="K663" s="87">
        <v>683.54286936000005</v>
      </c>
      <c r="L663" s="87">
        <v>788.70331080000005</v>
      </c>
    </row>
    <row r="664" spans="1:12" ht="12.75" customHeight="1" x14ac:dyDescent="0.2">
      <c r="A664" s="86" t="s">
        <v>164</v>
      </c>
      <c r="B664" s="86">
        <v>7</v>
      </c>
      <c r="C664" s="87">
        <v>1019.12895042</v>
      </c>
      <c r="D664" s="87">
        <v>1014.12990532</v>
      </c>
      <c r="E664" s="87">
        <v>0</v>
      </c>
      <c r="F664" s="87">
        <v>101.41299053</v>
      </c>
      <c r="G664" s="87">
        <v>253.53247633000001</v>
      </c>
      <c r="H664" s="87">
        <v>507.06495266000002</v>
      </c>
      <c r="I664" s="87">
        <v>0</v>
      </c>
      <c r="J664" s="87">
        <v>557.77144793000002</v>
      </c>
      <c r="K664" s="87">
        <v>659.18443846000002</v>
      </c>
      <c r="L664" s="87">
        <v>760.59742899000003</v>
      </c>
    </row>
    <row r="665" spans="1:12" ht="12.75" customHeight="1" x14ac:dyDescent="0.2">
      <c r="A665" s="86" t="s">
        <v>164</v>
      </c>
      <c r="B665" s="86">
        <v>8</v>
      </c>
      <c r="C665" s="87">
        <v>966.56313497999997</v>
      </c>
      <c r="D665" s="87">
        <v>961.76386507999996</v>
      </c>
      <c r="E665" s="87">
        <v>0</v>
      </c>
      <c r="F665" s="87">
        <v>96.17638651</v>
      </c>
      <c r="G665" s="87">
        <v>240.44096626999999</v>
      </c>
      <c r="H665" s="87">
        <v>480.88193253999998</v>
      </c>
      <c r="I665" s="87">
        <v>0</v>
      </c>
      <c r="J665" s="87">
        <v>528.97012579</v>
      </c>
      <c r="K665" s="87">
        <v>625.14651230000004</v>
      </c>
      <c r="L665" s="87">
        <v>721.32289880999997</v>
      </c>
    </row>
    <row r="666" spans="1:12" ht="12.75" customHeight="1" x14ac:dyDescent="0.2">
      <c r="A666" s="86" t="s">
        <v>164</v>
      </c>
      <c r="B666" s="86">
        <v>9</v>
      </c>
      <c r="C666" s="87">
        <v>932.06556281999997</v>
      </c>
      <c r="D666" s="87">
        <v>927.40136959999995</v>
      </c>
      <c r="E666" s="87">
        <v>0</v>
      </c>
      <c r="F666" s="87">
        <v>92.740136960000001</v>
      </c>
      <c r="G666" s="87">
        <v>231.85034239999999</v>
      </c>
      <c r="H666" s="87">
        <v>463.70068479999998</v>
      </c>
      <c r="I666" s="87">
        <v>0</v>
      </c>
      <c r="J666" s="87">
        <v>510.07075328000002</v>
      </c>
      <c r="K666" s="87">
        <v>602.81089024000005</v>
      </c>
      <c r="L666" s="87">
        <v>695.55102720000002</v>
      </c>
    </row>
    <row r="667" spans="1:12" ht="12.75" customHeight="1" x14ac:dyDescent="0.2">
      <c r="A667" s="86" t="s">
        <v>164</v>
      </c>
      <c r="B667" s="86">
        <v>10</v>
      </c>
      <c r="C667" s="87">
        <v>912.70361921999995</v>
      </c>
      <c r="D667" s="87">
        <v>908.55065674000002</v>
      </c>
      <c r="E667" s="87">
        <v>0</v>
      </c>
      <c r="F667" s="87">
        <v>90.855065670000002</v>
      </c>
      <c r="G667" s="87">
        <v>227.13766419000001</v>
      </c>
      <c r="H667" s="87">
        <v>454.27532837000001</v>
      </c>
      <c r="I667" s="87">
        <v>0</v>
      </c>
      <c r="J667" s="87">
        <v>499.70286120999998</v>
      </c>
      <c r="K667" s="87">
        <v>590.55792687999997</v>
      </c>
      <c r="L667" s="87">
        <v>681.41299256000002</v>
      </c>
    </row>
    <row r="668" spans="1:12" ht="12.75" customHeight="1" x14ac:dyDescent="0.2">
      <c r="A668" s="86" t="s">
        <v>164</v>
      </c>
      <c r="B668" s="86">
        <v>11</v>
      </c>
      <c r="C668" s="87">
        <v>907.82513596000001</v>
      </c>
      <c r="D668" s="87">
        <v>900.2638829</v>
      </c>
      <c r="E668" s="87">
        <v>0</v>
      </c>
      <c r="F668" s="87">
        <v>90.02638829</v>
      </c>
      <c r="G668" s="87">
        <v>225.06597073</v>
      </c>
      <c r="H668" s="87">
        <v>450.13194145</v>
      </c>
      <c r="I668" s="87">
        <v>0</v>
      </c>
      <c r="J668" s="87">
        <v>495.1451356</v>
      </c>
      <c r="K668" s="87">
        <v>585.17152389</v>
      </c>
      <c r="L668" s="87">
        <v>675.19791218</v>
      </c>
    </row>
    <row r="669" spans="1:12" ht="12.75" customHeight="1" x14ac:dyDescent="0.2">
      <c r="A669" s="86" t="s">
        <v>164</v>
      </c>
      <c r="B669" s="86">
        <v>12</v>
      </c>
      <c r="C669" s="87">
        <v>919.18665485999998</v>
      </c>
      <c r="D669" s="87">
        <v>911.05064712000001</v>
      </c>
      <c r="E669" s="87">
        <v>0</v>
      </c>
      <c r="F669" s="87">
        <v>91.105064709999994</v>
      </c>
      <c r="G669" s="87">
        <v>227.76266178</v>
      </c>
      <c r="H669" s="87">
        <v>455.52532356</v>
      </c>
      <c r="I669" s="87">
        <v>0</v>
      </c>
      <c r="J669" s="87">
        <v>501.07785591999999</v>
      </c>
      <c r="K669" s="87">
        <v>592.18292063000001</v>
      </c>
      <c r="L669" s="87">
        <v>683.28798533999998</v>
      </c>
    </row>
    <row r="670" spans="1:12" ht="12.75" customHeight="1" x14ac:dyDescent="0.2">
      <c r="A670" s="86" t="s">
        <v>164</v>
      </c>
      <c r="B670" s="86">
        <v>13</v>
      </c>
      <c r="C670" s="87">
        <v>941.81052525999996</v>
      </c>
      <c r="D670" s="87">
        <v>935.38983027999996</v>
      </c>
      <c r="E670" s="87">
        <v>0</v>
      </c>
      <c r="F670" s="87">
        <v>93.538983029999997</v>
      </c>
      <c r="G670" s="87">
        <v>233.84745756999999</v>
      </c>
      <c r="H670" s="87">
        <v>467.69491513999998</v>
      </c>
      <c r="I670" s="87">
        <v>0</v>
      </c>
      <c r="J670" s="87">
        <v>514.46440665</v>
      </c>
      <c r="K670" s="87">
        <v>608.00338968000005</v>
      </c>
      <c r="L670" s="87">
        <v>701.54237271</v>
      </c>
    </row>
    <row r="671" spans="1:12" ht="12.75" customHeight="1" x14ac:dyDescent="0.2">
      <c r="A671" s="86" t="s">
        <v>164</v>
      </c>
      <c r="B671" s="86">
        <v>14</v>
      </c>
      <c r="C671" s="87">
        <v>955.02889639</v>
      </c>
      <c r="D671" s="87">
        <v>950.27750885</v>
      </c>
      <c r="E671" s="87">
        <v>0</v>
      </c>
      <c r="F671" s="87">
        <v>95.027750889999993</v>
      </c>
      <c r="G671" s="87">
        <v>237.56937721</v>
      </c>
      <c r="H671" s="87">
        <v>475.13875443000001</v>
      </c>
      <c r="I671" s="87">
        <v>0</v>
      </c>
      <c r="J671" s="87">
        <v>522.65262987000006</v>
      </c>
      <c r="K671" s="87">
        <v>617.68038075000004</v>
      </c>
      <c r="L671" s="87">
        <v>712.70813164000003</v>
      </c>
    </row>
    <row r="672" spans="1:12" ht="12.75" customHeight="1" x14ac:dyDescent="0.2">
      <c r="A672" s="86" t="s">
        <v>164</v>
      </c>
      <c r="B672" s="86">
        <v>15</v>
      </c>
      <c r="C672" s="87">
        <v>963.08940232999998</v>
      </c>
      <c r="D672" s="87">
        <v>958.38764939999999</v>
      </c>
      <c r="E672" s="87">
        <v>0</v>
      </c>
      <c r="F672" s="87">
        <v>95.838764940000004</v>
      </c>
      <c r="G672" s="87">
        <v>239.59691235</v>
      </c>
      <c r="H672" s="87">
        <v>479.19382469999999</v>
      </c>
      <c r="I672" s="87">
        <v>0</v>
      </c>
      <c r="J672" s="87">
        <v>527.11320717000001</v>
      </c>
      <c r="K672" s="87">
        <v>622.95197211000004</v>
      </c>
      <c r="L672" s="87">
        <v>718.79073704999996</v>
      </c>
    </row>
    <row r="673" spans="1:12" ht="12.75" customHeight="1" x14ac:dyDescent="0.2">
      <c r="A673" s="86" t="s">
        <v>164</v>
      </c>
      <c r="B673" s="86">
        <v>16</v>
      </c>
      <c r="C673" s="87">
        <v>970.69248477999997</v>
      </c>
      <c r="D673" s="87">
        <v>966.37096012999996</v>
      </c>
      <c r="E673" s="87">
        <v>0</v>
      </c>
      <c r="F673" s="87">
        <v>96.637096009999993</v>
      </c>
      <c r="G673" s="87">
        <v>241.59274002999999</v>
      </c>
      <c r="H673" s="87">
        <v>483.18548006999998</v>
      </c>
      <c r="I673" s="87">
        <v>0</v>
      </c>
      <c r="J673" s="87">
        <v>531.50402807</v>
      </c>
      <c r="K673" s="87">
        <v>628.14112408000005</v>
      </c>
      <c r="L673" s="87">
        <v>724.7782201</v>
      </c>
    </row>
    <row r="674" spans="1:12" ht="12.75" customHeight="1" x14ac:dyDescent="0.2">
      <c r="A674" s="86" t="s">
        <v>164</v>
      </c>
      <c r="B674" s="86">
        <v>17</v>
      </c>
      <c r="C674" s="87">
        <v>968.24274131000004</v>
      </c>
      <c r="D674" s="87">
        <v>963.50415640000006</v>
      </c>
      <c r="E674" s="87">
        <v>0</v>
      </c>
      <c r="F674" s="87">
        <v>96.350415639999994</v>
      </c>
      <c r="G674" s="87">
        <v>240.87603910000001</v>
      </c>
      <c r="H674" s="87">
        <v>481.75207820000003</v>
      </c>
      <c r="I674" s="87">
        <v>0</v>
      </c>
      <c r="J674" s="87">
        <v>529.92728602</v>
      </c>
      <c r="K674" s="87">
        <v>626.27770166000005</v>
      </c>
      <c r="L674" s="87">
        <v>722.62811729999999</v>
      </c>
    </row>
    <row r="675" spans="1:12" ht="12.75" customHeight="1" x14ac:dyDescent="0.2">
      <c r="A675" s="86" t="s">
        <v>164</v>
      </c>
      <c r="B675" s="86">
        <v>18</v>
      </c>
      <c r="C675" s="87">
        <v>954.99050738999995</v>
      </c>
      <c r="D675" s="87">
        <v>949.46376968000004</v>
      </c>
      <c r="E675" s="87">
        <v>0</v>
      </c>
      <c r="F675" s="87">
        <v>94.946376970000003</v>
      </c>
      <c r="G675" s="87">
        <v>237.36594242000001</v>
      </c>
      <c r="H675" s="87">
        <v>474.73188484000002</v>
      </c>
      <c r="I675" s="87">
        <v>0</v>
      </c>
      <c r="J675" s="87">
        <v>522.20507332</v>
      </c>
      <c r="K675" s="87">
        <v>617.15145028999996</v>
      </c>
      <c r="L675" s="87">
        <v>712.09782726000003</v>
      </c>
    </row>
    <row r="676" spans="1:12" ht="12.75" customHeight="1" x14ac:dyDescent="0.2">
      <c r="A676" s="86" t="s">
        <v>164</v>
      </c>
      <c r="B676" s="86">
        <v>19</v>
      </c>
      <c r="C676" s="87">
        <v>907.32879523999998</v>
      </c>
      <c r="D676" s="87">
        <v>902.68274147</v>
      </c>
      <c r="E676" s="87">
        <v>0</v>
      </c>
      <c r="F676" s="87">
        <v>90.268274149999996</v>
      </c>
      <c r="G676" s="87">
        <v>225.67068537</v>
      </c>
      <c r="H676" s="87">
        <v>451.34137074</v>
      </c>
      <c r="I676" s="87">
        <v>0</v>
      </c>
      <c r="J676" s="87">
        <v>496.47550781000001</v>
      </c>
      <c r="K676" s="87">
        <v>586.74378195999998</v>
      </c>
      <c r="L676" s="87">
        <v>677.0120561</v>
      </c>
    </row>
    <row r="677" spans="1:12" ht="12.75" customHeight="1" x14ac:dyDescent="0.2">
      <c r="A677" s="86" t="s">
        <v>164</v>
      </c>
      <c r="B677" s="86">
        <v>20</v>
      </c>
      <c r="C677" s="87">
        <v>893.96416115</v>
      </c>
      <c r="D677" s="87">
        <v>889.51102578999996</v>
      </c>
      <c r="E677" s="87">
        <v>0</v>
      </c>
      <c r="F677" s="87">
        <v>88.951102579999997</v>
      </c>
      <c r="G677" s="87">
        <v>222.37775644999999</v>
      </c>
      <c r="H677" s="87">
        <v>444.75551289999999</v>
      </c>
      <c r="I677" s="87">
        <v>0</v>
      </c>
      <c r="J677" s="87">
        <v>489.23106417999998</v>
      </c>
      <c r="K677" s="87">
        <v>578.18216675999997</v>
      </c>
      <c r="L677" s="87">
        <v>667.13326933999997</v>
      </c>
    </row>
    <row r="678" spans="1:12" ht="12.75" customHeight="1" x14ac:dyDescent="0.2">
      <c r="A678" s="86" t="s">
        <v>164</v>
      </c>
      <c r="B678" s="86">
        <v>21</v>
      </c>
      <c r="C678" s="87">
        <v>911.68323594000003</v>
      </c>
      <c r="D678" s="87">
        <v>907.08530723000001</v>
      </c>
      <c r="E678" s="87">
        <v>0</v>
      </c>
      <c r="F678" s="87">
        <v>90.708530719999999</v>
      </c>
      <c r="G678" s="87">
        <v>226.77132681000001</v>
      </c>
      <c r="H678" s="87">
        <v>453.54265362000001</v>
      </c>
      <c r="I678" s="87">
        <v>0</v>
      </c>
      <c r="J678" s="87">
        <v>498.89691898000001</v>
      </c>
      <c r="K678" s="87">
        <v>589.60544970000001</v>
      </c>
      <c r="L678" s="87">
        <v>680.31398042000001</v>
      </c>
    </row>
    <row r="679" spans="1:12" ht="12.75" customHeight="1" x14ac:dyDescent="0.2">
      <c r="A679" s="86" t="s">
        <v>164</v>
      </c>
      <c r="B679" s="86">
        <v>22</v>
      </c>
      <c r="C679" s="87">
        <v>925.53347627999995</v>
      </c>
      <c r="D679" s="87">
        <v>920.85902346</v>
      </c>
      <c r="E679" s="87">
        <v>0</v>
      </c>
      <c r="F679" s="87">
        <v>92.085902349999998</v>
      </c>
      <c r="G679" s="87">
        <v>230.21475587</v>
      </c>
      <c r="H679" s="87">
        <v>460.42951173</v>
      </c>
      <c r="I679" s="87">
        <v>0</v>
      </c>
      <c r="J679" s="87">
        <v>506.47246289999998</v>
      </c>
      <c r="K679" s="87">
        <v>598.55836524999995</v>
      </c>
      <c r="L679" s="87">
        <v>690.64426760000003</v>
      </c>
    </row>
    <row r="680" spans="1:12" ht="12.75" customHeight="1" x14ac:dyDescent="0.2">
      <c r="A680" s="86" t="s">
        <v>164</v>
      </c>
      <c r="B680" s="86">
        <v>23</v>
      </c>
      <c r="C680" s="87">
        <v>946.10465527999997</v>
      </c>
      <c r="D680" s="87">
        <v>941.37097561999997</v>
      </c>
      <c r="E680" s="87">
        <v>0</v>
      </c>
      <c r="F680" s="87">
        <v>94.137097560000001</v>
      </c>
      <c r="G680" s="87">
        <v>235.34274391</v>
      </c>
      <c r="H680" s="87">
        <v>470.68548780999998</v>
      </c>
      <c r="I680" s="87">
        <v>0</v>
      </c>
      <c r="J680" s="87">
        <v>517.75403659000006</v>
      </c>
      <c r="K680" s="87">
        <v>611.89113414999997</v>
      </c>
      <c r="L680" s="87">
        <v>706.02823172000001</v>
      </c>
    </row>
    <row r="681" spans="1:12" ht="12.75" customHeight="1" x14ac:dyDescent="0.2">
      <c r="A681" s="86" t="s">
        <v>164</v>
      </c>
      <c r="B681" s="86">
        <v>24</v>
      </c>
      <c r="C681" s="87">
        <v>983.78742638000006</v>
      </c>
      <c r="D681" s="87">
        <v>978.83869870000001</v>
      </c>
      <c r="E681" s="87">
        <v>0</v>
      </c>
      <c r="F681" s="87">
        <v>97.883869869999998</v>
      </c>
      <c r="G681" s="87">
        <v>244.70967468000001</v>
      </c>
      <c r="H681" s="87">
        <v>489.41934935</v>
      </c>
      <c r="I681" s="87">
        <v>0</v>
      </c>
      <c r="J681" s="87">
        <v>538.36128428999996</v>
      </c>
      <c r="K681" s="87">
        <v>636.24515415999997</v>
      </c>
      <c r="L681" s="87">
        <v>734.12902402999998</v>
      </c>
    </row>
    <row r="682" spans="1:12" ht="12.75" customHeight="1" x14ac:dyDescent="0.2">
      <c r="A682" s="86" t="s">
        <v>165</v>
      </c>
      <c r="B682" s="86">
        <v>1</v>
      </c>
      <c r="C682" s="87">
        <v>948.55634168999995</v>
      </c>
      <c r="D682" s="87">
        <v>944.10997409000004</v>
      </c>
      <c r="E682" s="87">
        <v>0</v>
      </c>
      <c r="F682" s="87">
        <v>94.410997409999993</v>
      </c>
      <c r="G682" s="87">
        <v>236.02749352000001</v>
      </c>
      <c r="H682" s="87">
        <v>472.05498705000002</v>
      </c>
      <c r="I682" s="87">
        <v>0</v>
      </c>
      <c r="J682" s="87">
        <v>519.26048575000004</v>
      </c>
      <c r="K682" s="87">
        <v>613.67148315999998</v>
      </c>
      <c r="L682" s="87">
        <v>708.08248057000003</v>
      </c>
    </row>
    <row r="683" spans="1:12" ht="12.75" customHeight="1" x14ac:dyDescent="0.2">
      <c r="A683" s="86" t="s">
        <v>165</v>
      </c>
      <c r="B683" s="86">
        <v>2</v>
      </c>
      <c r="C683" s="87">
        <v>975.83365687000003</v>
      </c>
      <c r="D683" s="87">
        <v>971.12704115999998</v>
      </c>
      <c r="E683" s="87">
        <v>0</v>
      </c>
      <c r="F683" s="87">
        <v>97.112704120000004</v>
      </c>
      <c r="G683" s="87">
        <v>242.78176028999999</v>
      </c>
      <c r="H683" s="87">
        <v>485.56352057999999</v>
      </c>
      <c r="I683" s="87">
        <v>0</v>
      </c>
      <c r="J683" s="87">
        <v>534.11987264000004</v>
      </c>
      <c r="K683" s="87">
        <v>631.23257675000002</v>
      </c>
      <c r="L683" s="87">
        <v>728.34528087000001</v>
      </c>
    </row>
    <row r="684" spans="1:12" ht="12.75" customHeight="1" x14ac:dyDescent="0.2">
      <c r="A684" s="86" t="s">
        <v>165</v>
      </c>
      <c r="B684" s="86">
        <v>3</v>
      </c>
      <c r="C684" s="87">
        <v>997.42041070000005</v>
      </c>
      <c r="D684" s="87">
        <v>992.68610849000004</v>
      </c>
      <c r="E684" s="87">
        <v>0</v>
      </c>
      <c r="F684" s="87">
        <v>99.268610850000002</v>
      </c>
      <c r="G684" s="87">
        <v>248.17152712000001</v>
      </c>
      <c r="H684" s="87">
        <v>496.34305425000002</v>
      </c>
      <c r="I684" s="87">
        <v>0</v>
      </c>
      <c r="J684" s="87">
        <v>545.97735967000006</v>
      </c>
      <c r="K684" s="87">
        <v>645.24597052000001</v>
      </c>
      <c r="L684" s="87">
        <v>744.51458136999997</v>
      </c>
    </row>
    <row r="685" spans="1:12" ht="12.75" customHeight="1" x14ac:dyDescent="0.2">
      <c r="A685" s="86" t="s">
        <v>165</v>
      </c>
      <c r="B685" s="86">
        <v>4</v>
      </c>
      <c r="C685" s="87">
        <v>1012.38189171</v>
      </c>
      <c r="D685" s="87">
        <v>1007.53823613</v>
      </c>
      <c r="E685" s="87">
        <v>0</v>
      </c>
      <c r="F685" s="87">
        <v>100.75382361</v>
      </c>
      <c r="G685" s="87">
        <v>251.88455902999999</v>
      </c>
      <c r="H685" s="87">
        <v>503.76911806999999</v>
      </c>
      <c r="I685" s="87">
        <v>0</v>
      </c>
      <c r="J685" s="87">
        <v>554.14602987000001</v>
      </c>
      <c r="K685" s="87">
        <v>654.89985348000005</v>
      </c>
      <c r="L685" s="87">
        <v>755.65367709999998</v>
      </c>
    </row>
    <row r="686" spans="1:12" ht="12.75" customHeight="1" x14ac:dyDescent="0.2">
      <c r="A686" s="86" t="s">
        <v>165</v>
      </c>
      <c r="B686" s="86">
        <v>5</v>
      </c>
      <c r="C686" s="87">
        <v>1011.55922852</v>
      </c>
      <c r="D686" s="87">
        <v>1006.68452731</v>
      </c>
      <c r="E686" s="87">
        <v>0</v>
      </c>
      <c r="F686" s="87">
        <v>100.66845273</v>
      </c>
      <c r="G686" s="87">
        <v>251.67113183000001</v>
      </c>
      <c r="H686" s="87">
        <v>503.34226366000001</v>
      </c>
      <c r="I686" s="87">
        <v>0</v>
      </c>
      <c r="J686" s="87">
        <v>553.67649001999996</v>
      </c>
      <c r="K686" s="87">
        <v>654.34494274999997</v>
      </c>
      <c r="L686" s="87">
        <v>755.01339547999999</v>
      </c>
    </row>
    <row r="687" spans="1:12" ht="12.75" customHeight="1" x14ac:dyDescent="0.2">
      <c r="A687" s="86" t="s">
        <v>165</v>
      </c>
      <c r="B687" s="86">
        <v>6</v>
      </c>
      <c r="C687" s="87">
        <v>1003.25946205</v>
      </c>
      <c r="D687" s="87">
        <v>998.44264849000001</v>
      </c>
      <c r="E687" s="87">
        <v>0</v>
      </c>
      <c r="F687" s="87">
        <v>99.844264850000002</v>
      </c>
      <c r="G687" s="87">
        <v>249.61066212</v>
      </c>
      <c r="H687" s="87">
        <v>499.22132425000001</v>
      </c>
      <c r="I687" s="87">
        <v>0</v>
      </c>
      <c r="J687" s="87">
        <v>549.14345666999998</v>
      </c>
      <c r="K687" s="87">
        <v>648.98772152000004</v>
      </c>
      <c r="L687" s="87">
        <v>748.83198636999998</v>
      </c>
    </row>
    <row r="688" spans="1:12" ht="12.75" customHeight="1" x14ac:dyDescent="0.2">
      <c r="A688" s="86" t="s">
        <v>165</v>
      </c>
      <c r="B688" s="86">
        <v>7</v>
      </c>
      <c r="C688" s="87">
        <v>982.64601447999996</v>
      </c>
      <c r="D688" s="87">
        <v>977.77160389000005</v>
      </c>
      <c r="E688" s="87">
        <v>0</v>
      </c>
      <c r="F688" s="87">
        <v>97.777160390000006</v>
      </c>
      <c r="G688" s="87">
        <v>244.44290097000001</v>
      </c>
      <c r="H688" s="87">
        <v>488.88580194999997</v>
      </c>
      <c r="I688" s="87">
        <v>0</v>
      </c>
      <c r="J688" s="87">
        <v>537.77438213999994</v>
      </c>
      <c r="K688" s="87">
        <v>635.55154253000001</v>
      </c>
      <c r="L688" s="87">
        <v>733.32870291999996</v>
      </c>
    </row>
    <row r="689" spans="1:12" ht="12.75" customHeight="1" x14ac:dyDescent="0.2">
      <c r="A689" s="86" t="s">
        <v>165</v>
      </c>
      <c r="B689" s="86">
        <v>8</v>
      </c>
      <c r="C689" s="87">
        <v>962.41227979999996</v>
      </c>
      <c r="D689" s="87">
        <v>957.70073683999999</v>
      </c>
      <c r="E689" s="87">
        <v>0</v>
      </c>
      <c r="F689" s="87">
        <v>95.770073679999996</v>
      </c>
      <c r="G689" s="87">
        <v>239.42518421</v>
      </c>
      <c r="H689" s="87">
        <v>478.85036842</v>
      </c>
      <c r="I689" s="87">
        <v>0</v>
      </c>
      <c r="J689" s="87">
        <v>526.73540525999999</v>
      </c>
      <c r="K689" s="87">
        <v>622.50547895</v>
      </c>
      <c r="L689" s="87">
        <v>718.27555262999999</v>
      </c>
    </row>
    <row r="690" spans="1:12" ht="12.75" customHeight="1" x14ac:dyDescent="0.2">
      <c r="A690" s="86" t="s">
        <v>165</v>
      </c>
      <c r="B690" s="86">
        <v>9</v>
      </c>
      <c r="C690" s="87">
        <v>940.19639870000003</v>
      </c>
      <c r="D690" s="87">
        <v>935.49884239999994</v>
      </c>
      <c r="E690" s="87">
        <v>0</v>
      </c>
      <c r="F690" s="87">
        <v>93.549884239999997</v>
      </c>
      <c r="G690" s="87">
        <v>233.87471059999999</v>
      </c>
      <c r="H690" s="87">
        <v>467.74942119999997</v>
      </c>
      <c r="I690" s="87">
        <v>0</v>
      </c>
      <c r="J690" s="87">
        <v>514.52436332000002</v>
      </c>
      <c r="K690" s="87">
        <v>608.07424756</v>
      </c>
      <c r="L690" s="87">
        <v>701.62413179999999</v>
      </c>
    </row>
    <row r="691" spans="1:12" ht="12.75" customHeight="1" x14ac:dyDescent="0.2">
      <c r="A691" s="86" t="s">
        <v>165</v>
      </c>
      <c r="B691" s="86">
        <v>10</v>
      </c>
      <c r="C691" s="87">
        <v>912.24542600999996</v>
      </c>
      <c r="D691" s="87">
        <v>907.76989021999998</v>
      </c>
      <c r="E691" s="87">
        <v>0</v>
      </c>
      <c r="F691" s="87">
        <v>90.776989020000002</v>
      </c>
      <c r="G691" s="87">
        <v>226.94247256</v>
      </c>
      <c r="H691" s="87">
        <v>453.88494510999999</v>
      </c>
      <c r="I691" s="87">
        <v>0</v>
      </c>
      <c r="J691" s="87">
        <v>499.27343961999998</v>
      </c>
      <c r="K691" s="87">
        <v>590.05042863999995</v>
      </c>
      <c r="L691" s="87">
        <v>680.82741767000005</v>
      </c>
    </row>
    <row r="692" spans="1:12" ht="12.75" customHeight="1" x14ac:dyDescent="0.2">
      <c r="A692" s="86" t="s">
        <v>165</v>
      </c>
      <c r="B692" s="86">
        <v>11</v>
      </c>
      <c r="C692" s="87">
        <v>888.89431356</v>
      </c>
      <c r="D692" s="87">
        <v>884.51975011000002</v>
      </c>
      <c r="E692" s="87">
        <v>0</v>
      </c>
      <c r="F692" s="87">
        <v>88.451975009999998</v>
      </c>
      <c r="G692" s="87">
        <v>221.12993753000001</v>
      </c>
      <c r="H692" s="87">
        <v>442.25987506000001</v>
      </c>
      <c r="I692" s="87">
        <v>0</v>
      </c>
      <c r="J692" s="87">
        <v>486.48586255999999</v>
      </c>
      <c r="K692" s="87">
        <v>574.93783757000006</v>
      </c>
      <c r="L692" s="87">
        <v>663.38981258000001</v>
      </c>
    </row>
    <row r="693" spans="1:12" ht="12.75" customHeight="1" x14ac:dyDescent="0.2">
      <c r="A693" s="86" t="s">
        <v>165</v>
      </c>
      <c r="B693" s="86">
        <v>12</v>
      </c>
      <c r="C693" s="87">
        <v>891.34110193000004</v>
      </c>
      <c r="D693" s="87">
        <v>886.90848377999998</v>
      </c>
      <c r="E693" s="87">
        <v>0</v>
      </c>
      <c r="F693" s="87">
        <v>88.690848380000006</v>
      </c>
      <c r="G693" s="87">
        <v>221.72712095</v>
      </c>
      <c r="H693" s="87">
        <v>443.45424188999999</v>
      </c>
      <c r="I693" s="87">
        <v>0</v>
      </c>
      <c r="J693" s="87">
        <v>487.79966608000001</v>
      </c>
      <c r="K693" s="87">
        <v>576.49051445999999</v>
      </c>
      <c r="L693" s="87">
        <v>665.18136284000002</v>
      </c>
    </row>
    <row r="694" spans="1:12" ht="12.75" customHeight="1" x14ac:dyDescent="0.2">
      <c r="A694" s="86" t="s">
        <v>165</v>
      </c>
      <c r="B694" s="86">
        <v>13</v>
      </c>
      <c r="C694" s="87">
        <v>907.68927466000002</v>
      </c>
      <c r="D694" s="87">
        <v>903.16106930000001</v>
      </c>
      <c r="E694" s="87">
        <v>0</v>
      </c>
      <c r="F694" s="87">
        <v>90.316106930000004</v>
      </c>
      <c r="G694" s="87">
        <v>225.79026733000001</v>
      </c>
      <c r="H694" s="87">
        <v>451.58053465</v>
      </c>
      <c r="I694" s="87">
        <v>0</v>
      </c>
      <c r="J694" s="87">
        <v>496.73858811999997</v>
      </c>
      <c r="K694" s="87">
        <v>587.05469504999996</v>
      </c>
      <c r="L694" s="87">
        <v>677.37080198000001</v>
      </c>
    </row>
    <row r="695" spans="1:12" ht="12.75" customHeight="1" x14ac:dyDescent="0.2">
      <c r="A695" s="86" t="s">
        <v>165</v>
      </c>
      <c r="B695" s="86">
        <v>14</v>
      </c>
      <c r="C695" s="87">
        <v>921.56523634999996</v>
      </c>
      <c r="D695" s="87">
        <v>916.99282636999999</v>
      </c>
      <c r="E695" s="87">
        <v>0</v>
      </c>
      <c r="F695" s="87">
        <v>91.699282640000007</v>
      </c>
      <c r="G695" s="87">
        <v>229.24820659</v>
      </c>
      <c r="H695" s="87">
        <v>458.49641319</v>
      </c>
      <c r="I695" s="87">
        <v>0</v>
      </c>
      <c r="J695" s="87">
        <v>504.34605449999998</v>
      </c>
      <c r="K695" s="87">
        <v>596.04533714000002</v>
      </c>
      <c r="L695" s="87">
        <v>687.74461977999999</v>
      </c>
    </row>
    <row r="696" spans="1:12" ht="12.75" customHeight="1" x14ac:dyDescent="0.2">
      <c r="A696" s="86" t="s">
        <v>165</v>
      </c>
      <c r="B696" s="86">
        <v>15</v>
      </c>
      <c r="C696" s="87">
        <v>931.25239822000003</v>
      </c>
      <c r="D696" s="87">
        <v>926.67211778000001</v>
      </c>
      <c r="E696" s="87">
        <v>0</v>
      </c>
      <c r="F696" s="87">
        <v>92.667211780000002</v>
      </c>
      <c r="G696" s="87">
        <v>231.66802945000001</v>
      </c>
      <c r="H696" s="87">
        <v>463.33605889</v>
      </c>
      <c r="I696" s="87">
        <v>0</v>
      </c>
      <c r="J696" s="87">
        <v>509.66966478000001</v>
      </c>
      <c r="K696" s="87">
        <v>602.33687655999995</v>
      </c>
      <c r="L696" s="87">
        <v>695.00408833999995</v>
      </c>
    </row>
    <row r="697" spans="1:12" ht="12.75" customHeight="1" x14ac:dyDescent="0.2">
      <c r="A697" s="86" t="s">
        <v>165</v>
      </c>
      <c r="B697" s="86">
        <v>16</v>
      </c>
      <c r="C697" s="87">
        <v>937.73296433999997</v>
      </c>
      <c r="D697" s="87">
        <v>933.00969318</v>
      </c>
      <c r="E697" s="87">
        <v>0</v>
      </c>
      <c r="F697" s="87">
        <v>93.300969319999993</v>
      </c>
      <c r="G697" s="87">
        <v>233.2524233</v>
      </c>
      <c r="H697" s="87">
        <v>466.50484659</v>
      </c>
      <c r="I697" s="87">
        <v>0</v>
      </c>
      <c r="J697" s="87">
        <v>513.15533125000002</v>
      </c>
      <c r="K697" s="87">
        <v>606.45630057000005</v>
      </c>
      <c r="L697" s="87">
        <v>699.75726988999998</v>
      </c>
    </row>
    <row r="698" spans="1:12" ht="12.75" customHeight="1" x14ac:dyDescent="0.2">
      <c r="A698" s="86" t="s">
        <v>165</v>
      </c>
      <c r="B698" s="86">
        <v>17</v>
      </c>
      <c r="C698" s="87">
        <v>938.71984205000001</v>
      </c>
      <c r="D698" s="87">
        <v>934.11404111000002</v>
      </c>
      <c r="E698" s="87">
        <v>0</v>
      </c>
      <c r="F698" s="87">
        <v>93.411404110000007</v>
      </c>
      <c r="G698" s="87">
        <v>233.52851028000001</v>
      </c>
      <c r="H698" s="87">
        <v>467.05702056000001</v>
      </c>
      <c r="I698" s="87">
        <v>0</v>
      </c>
      <c r="J698" s="87">
        <v>513.76272260999997</v>
      </c>
      <c r="K698" s="87">
        <v>607.17412672</v>
      </c>
      <c r="L698" s="87">
        <v>700.58553083000004</v>
      </c>
    </row>
    <row r="699" spans="1:12" ht="12.75" customHeight="1" x14ac:dyDescent="0.2">
      <c r="A699" s="86" t="s">
        <v>165</v>
      </c>
      <c r="B699" s="86">
        <v>18</v>
      </c>
      <c r="C699" s="87">
        <v>916.20652070000006</v>
      </c>
      <c r="D699" s="87">
        <v>911.60511486999997</v>
      </c>
      <c r="E699" s="87">
        <v>0</v>
      </c>
      <c r="F699" s="87">
        <v>91.160511490000005</v>
      </c>
      <c r="G699" s="87">
        <v>227.90127871999999</v>
      </c>
      <c r="H699" s="87">
        <v>455.80255743999999</v>
      </c>
      <c r="I699" s="87">
        <v>0</v>
      </c>
      <c r="J699" s="87">
        <v>501.38281318000003</v>
      </c>
      <c r="K699" s="87">
        <v>592.54332466999995</v>
      </c>
      <c r="L699" s="87">
        <v>683.70383615000003</v>
      </c>
    </row>
    <row r="700" spans="1:12" ht="12.75" customHeight="1" x14ac:dyDescent="0.2">
      <c r="A700" s="86" t="s">
        <v>165</v>
      </c>
      <c r="B700" s="86">
        <v>19</v>
      </c>
      <c r="C700" s="87">
        <v>883.41834581000001</v>
      </c>
      <c r="D700" s="87">
        <v>879.02108513999997</v>
      </c>
      <c r="E700" s="87">
        <v>0</v>
      </c>
      <c r="F700" s="87">
        <v>87.902108510000005</v>
      </c>
      <c r="G700" s="87">
        <v>219.75527129</v>
      </c>
      <c r="H700" s="87">
        <v>439.51054256999998</v>
      </c>
      <c r="I700" s="87">
        <v>0</v>
      </c>
      <c r="J700" s="87">
        <v>483.46159683000002</v>
      </c>
      <c r="K700" s="87">
        <v>571.36370534000002</v>
      </c>
      <c r="L700" s="87">
        <v>659.26581385999998</v>
      </c>
    </row>
    <row r="701" spans="1:12" ht="12.75" customHeight="1" x14ac:dyDescent="0.2">
      <c r="A701" s="86" t="s">
        <v>165</v>
      </c>
      <c r="B701" s="86">
        <v>20</v>
      </c>
      <c r="C701" s="87">
        <v>874.04422412999998</v>
      </c>
      <c r="D701" s="87">
        <v>869.69097614999998</v>
      </c>
      <c r="E701" s="87">
        <v>0</v>
      </c>
      <c r="F701" s="87">
        <v>86.969097619999999</v>
      </c>
      <c r="G701" s="87">
        <v>217.42274404</v>
      </c>
      <c r="H701" s="87">
        <v>434.84548808</v>
      </c>
      <c r="I701" s="87">
        <v>0</v>
      </c>
      <c r="J701" s="87">
        <v>478.33003688000002</v>
      </c>
      <c r="K701" s="87">
        <v>565.29913450000004</v>
      </c>
      <c r="L701" s="87">
        <v>652.26823210999999</v>
      </c>
    </row>
    <row r="702" spans="1:12" ht="12.75" customHeight="1" x14ac:dyDescent="0.2">
      <c r="A702" s="86" t="s">
        <v>165</v>
      </c>
      <c r="B702" s="86">
        <v>21</v>
      </c>
      <c r="C702" s="87">
        <v>880.61121169</v>
      </c>
      <c r="D702" s="87">
        <v>876.03157429999999</v>
      </c>
      <c r="E702" s="87">
        <v>0</v>
      </c>
      <c r="F702" s="87">
        <v>87.603157429999996</v>
      </c>
      <c r="G702" s="87">
        <v>219.00789358</v>
      </c>
      <c r="H702" s="87">
        <v>438.01578714999999</v>
      </c>
      <c r="I702" s="87">
        <v>0</v>
      </c>
      <c r="J702" s="87">
        <v>481.81736587</v>
      </c>
      <c r="K702" s="87">
        <v>569.42052330000001</v>
      </c>
      <c r="L702" s="87">
        <v>657.02368073000002</v>
      </c>
    </row>
    <row r="703" spans="1:12" ht="12.75" customHeight="1" x14ac:dyDescent="0.2">
      <c r="A703" s="86" t="s">
        <v>165</v>
      </c>
      <c r="B703" s="86">
        <v>22</v>
      </c>
      <c r="C703" s="87">
        <v>894.84030698000004</v>
      </c>
      <c r="D703" s="87">
        <v>890.13511397000002</v>
      </c>
      <c r="E703" s="87">
        <v>0</v>
      </c>
      <c r="F703" s="87">
        <v>89.013511399999999</v>
      </c>
      <c r="G703" s="87">
        <v>222.53377849</v>
      </c>
      <c r="H703" s="87">
        <v>445.06755699000001</v>
      </c>
      <c r="I703" s="87">
        <v>0</v>
      </c>
      <c r="J703" s="87">
        <v>489.57431267999999</v>
      </c>
      <c r="K703" s="87">
        <v>578.58782408000002</v>
      </c>
      <c r="L703" s="87">
        <v>667.60133547999999</v>
      </c>
    </row>
    <row r="704" spans="1:12" ht="12.75" customHeight="1" x14ac:dyDescent="0.2">
      <c r="A704" s="86" t="s">
        <v>165</v>
      </c>
      <c r="B704" s="86">
        <v>23</v>
      </c>
      <c r="C704" s="87">
        <v>921.59283997</v>
      </c>
      <c r="D704" s="87">
        <v>917.05135624000002</v>
      </c>
      <c r="E704" s="87">
        <v>0</v>
      </c>
      <c r="F704" s="87">
        <v>91.705135619999993</v>
      </c>
      <c r="G704" s="87">
        <v>229.26283906</v>
      </c>
      <c r="H704" s="87">
        <v>458.52567812000001</v>
      </c>
      <c r="I704" s="87">
        <v>0</v>
      </c>
      <c r="J704" s="87">
        <v>504.37824592999999</v>
      </c>
      <c r="K704" s="87">
        <v>596.08338156000002</v>
      </c>
      <c r="L704" s="87">
        <v>687.78851717999999</v>
      </c>
    </row>
    <row r="705" spans="1:12" ht="12.75" customHeight="1" x14ac:dyDescent="0.2">
      <c r="A705" s="86" t="s">
        <v>165</v>
      </c>
      <c r="B705" s="86">
        <v>24</v>
      </c>
      <c r="C705" s="87">
        <v>961.75030959000003</v>
      </c>
      <c r="D705" s="87">
        <v>957.34738727000001</v>
      </c>
      <c r="E705" s="87">
        <v>0</v>
      </c>
      <c r="F705" s="87">
        <v>95.734738730000004</v>
      </c>
      <c r="G705" s="87">
        <v>239.33684682000001</v>
      </c>
      <c r="H705" s="87">
        <v>478.67369364000001</v>
      </c>
      <c r="I705" s="87">
        <v>0</v>
      </c>
      <c r="J705" s="87">
        <v>526.54106300000001</v>
      </c>
      <c r="K705" s="87">
        <v>622.27580173000001</v>
      </c>
      <c r="L705" s="87">
        <v>718.01054045000001</v>
      </c>
    </row>
    <row r="706" spans="1:12" ht="12.75" customHeight="1" x14ac:dyDescent="0.2">
      <c r="A706" s="86" t="s">
        <v>166</v>
      </c>
      <c r="B706" s="86">
        <v>1</v>
      </c>
      <c r="C706" s="87">
        <v>1003.54211534</v>
      </c>
      <c r="D706" s="87">
        <v>998.64415011000006</v>
      </c>
      <c r="E706" s="87">
        <v>0</v>
      </c>
      <c r="F706" s="87">
        <v>99.864415010000002</v>
      </c>
      <c r="G706" s="87">
        <v>249.66103752999999</v>
      </c>
      <c r="H706" s="87">
        <v>499.32207505999997</v>
      </c>
      <c r="I706" s="87">
        <v>0</v>
      </c>
      <c r="J706" s="87">
        <v>549.25428255999998</v>
      </c>
      <c r="K706" s="87">
        <v>649.11869756999999</v>
      </c>
      <c r="L706" s="87">
        <v>748.98311258000001</v>
      </c>
    </row>
    <row r="707" spans="1:12" ht="12.75" customHeight="1" x14ac:dyDescent="0.2">
      <c r="A707" s="86" t="s">
        <v>166</v>
      </c>
      <c r="B707" s="86">
        <v>2</v>
      </c>
      <c r="C707" s="87">
        <v>1028.4861608199999</v>
      </c>
      <c r="D707" s="87">
        <v>1023.60969603</v>
      </c>
      <c r="E707" s="87">
        <v>0</v>
      </c>
      <c r="F707" s="87">
        <v>102.3609696</v>
      </c>
      <c r="G707" s="87">
        <v>255.90242401</v>
      </c>
      <c r="H707" s="87">
        <v>511.80484802000001</v>
      </c>
      <c r="I707" s="87">
        <v>0</v>
      </c>
      <c r="J707" s="87">
        <v>562.98533282000005</v>
      </c>
      <c r="K707" s="87">
        <v>665.34630242000003</v>
      </c>
      <c r="L707" s="87">
        <v>767.70727202</v>
      </c>
    </row>
    <row r="708" spans="1:12" ht="12.75" customHeight="1" x14ac:dyDescent="0.2">
      <c r="A708" s="86" t="s">
        <v>166</v>
      </c>
      <c r="B708" s="86">
        <v>3</v>
      </c>
      <c r="C708" s="87">
        <v>1038.6322915999999</v>
      </c>
      <c r="D708" s="87">
        <v>1033.6589612800001</v>
      </c>
      <c r="E708" s="87">
        <v>0</v>
      </c>
      <c r="F708" s="87">
        <v>103.36589613</v>
      </c>
      <c r="G708" s="87">
        <v>258.41474032000002</v>
      </c>
      <c r="H708" s="87">
        <v>516.82948064000004</v>
      </c>
      <c r="I708" s="87">
        <v>0</v>
      </c>
      <c r="J708" s="87">
        <v>568.51242869999999</v>
      </c>
      <c r="K708" s="87">
        <v>671.87832483</v>
      </c>
      <c r="L708" s="87">
        <v>775.24422096000001</v>
      </c>
    </row>
    <row r="709" spans="1:12" ht="12.75" customHeight="1" x14ac:dyDescent="0.2">
      <c r="A709" s="86" t="s">
        <v>166</v>
      </c>
      <c r="B709" s="86">
        <v>4</v>
      </c>
      <c r="C709" s="87">
        <v>1043.9270080900001</v>
      </c>
      <c r="D709" s="87">
        <v>1039.0272408400001</v>
      </c>
      <c r="E709" s="87">
        <v>0</v>
      </c>
      <c r="F709" s="87">
        <v>103.90272408</v>
      </c>
      <c r="G709" s="87">
        <v>259.75681021000003</v>
      </c>
      <c r="H709" s="87">
        <v>519.51362042000005</v>
      </c>
      <c r="I709" s="87">
        <v>0</v>
      </c>
      <c r="J709" s="87">
        <v>571.46498245999999</v>
      </c>
      <c r="K709" s="87">
        <v>675.36770654999998</v>
      </c>
      <c r="L709" s="87">
        <v>779.27043062999996</v>
      </c>
    </row>
    <row r="710" spans="1:12" ht="12.75" customHeight="1" x14ac:dyDescent="0.2">
      <c r="A710" s="86" t="s">
        <v>166</v>
      </c>
      <c r="B710" s="86">
        <v>5</v>
      </c>
      <c r="C710" s="87">
        <v>1044.8358023000001</v>
      </c>
      <c r="D710" s="87">
        <v>1039.88577349</v>
      </c>
      <c r="E710" s="87">
        <v>0</v>
      </c>
      <c r="F710" s="87">
        <v>103.98857735</v>
      </c>
      <c r="G710" s="87">
        <v>259.97144336999997</v>
      </c>
      <c r="H710" s="87">
        <v>519.94288674999996</v>
      </c>
      <c r="I710" s="87">
        <v>0</v>
      </c>
      <c r="J710" s="87">
        <v>571.93717542000002</v>
      </c>
      <c r="K710" s="87">
        <v>675.92575277000003</v>
      </c>
      <c r="L710" s="87">
        <v>779.91433012000005</v>
      </c>
    </row>
    <row r="711" spans="1:12" ht="12.75" customHeight="1" x14ac:dyDescent="0.2">
      <c r="A711" s="86" t="s">
        <v>166</v>
      </c>
      <c r="B711" s="86">
        <v>6</v>
      </c>
      <c r="C711" s="87">
        <v>1039.7798399000001</v>
      </c>
      <c r="D711" s="87">
        <v>1034.86924103</v>
      </c>
      <c r="E711" s="87">
        <v>0</v>
      </c>
      <c r="F711" s="87">
        <v>103.4869241</v>
      </c>
      <c r="G711" s="87">
        <v>258.71731025999998</v>
      </c>
      <c r="H711" s="87">
        <v>517.43462051999995</v>
      </c>
      <c r="I711" s="87">
        <v>0</v>
      </c>
      <c r="J711" s="87">
        <v>569.17808257000002</v>
      </c>
      <c r="K711" s="87">
        <v>672.66500667000003</v>
      </c>
      <c r="L711" s="87">
        <v>776.15193077000004</v>
      </c>
    </row>
    <row r="712" spans="1:12" ht="12.75" customHeight="1" x14ac:dyDescent="0.2">
      <c r="A712" s="86" t="s">
        <v>166</v>
      </c>
      <c r="B712" s="86">
        <v>7</v>
      </c>
      <c r="C712" s="87">
        <v>1036.82084199</v>
      </c>
      <c r="D712" s="87">
        <v>1031.87604672</v>
      </c>
      <c r="E712" s="87">
        <v>0</v>
      </c>
      <c r="F712" s="87">
        <v>103.18760467</v>
      </c>
      <c r="G712" s="87">
        <v>257.96901167999999</v>
      </c>
      <c r="H712" s="87">
        <v>515.93802335999999</v>
      </c>
      <c r="I712" s="87">
        <v>0</v>
      </c>
      <c r="J712" s="87">
        <v>567.53182570000001</v>
      </c>
      <c r="K712" s="87">
        <v>670.71943037000005</v>
      </c>
      <c r="L712" s="87">
        <v>773.90703503999998</v>
      </c>
    </row>
    <row r="713" spans="1:12" ht="12.75" customHeight="1" x14ac:dyDescent="0.2">
      <c r="A713" s="86" t="s">
        <v>166</v>
      </c>
      <c r="B713" s="86">
        <v>8</v>
      </c>
      <c r="C713" s="87">
        <v>1014.16447069</v>
      </c>
      <c r="D713" s="87">
        <v>1009.38929077</v>
      </c>
      <c r="E713" s="87">
        <v>0</v>
      </c>
      <c r="F713" s="87">
        <v>100.93892907999999</v>
      </c>
      <c r="G713" s="87">
        <v>252.34732269</v>
      </c>
      <c r="H713" s="87">
        <v>504.69464539000001</v>
      </c>
      <c r="I713" s="87">
        <v>0</v>
      </c>
      <c r="J713" s="87">
        <v>555.16410991999999</v>
      </c>
      <c r="K713" s="87">
        <v>656.10303899999997</v>
      </c>
      <c r="L713" s="87">
        <v>757.04196807999995</v>
      </c>
    </row>
    <row r="714" spans="1:12" ht="12.75" customHeight="1" x14ac:dyDescent="0.2">
      <c r="A714" s="86" t="s">
        <v>166</v>
      </c>
      <c r="B714" s="86">
        <v>9</v>
      </c>
      <c r="C714" s="87">
        <v>990.85957707</v>
      </c>
      <c r="D714" s="87">
        <v>985.92979443000002</v>
      </c>
      <c r="E714" s="87">
        <v>0</v>
      </c>
      <c r="F714" s="87">
        <v>98.592979439999993</v>
      </c>
      <c r="G714" s="87">
        <v>246.48244861000001</v>
      </c>
      <c r="H714" s="87">
        <v>492.96489722000001</v>
      </c>
      <c r="I714" s="87">
        <v>0</v>
      </c>
      <c r="J714" s="87">
        <v>542.26138693999997</v>
      </c>
      <c r="K714" s="87">
        <v>640.85436637999999</v>
      </c>
      <c r="L714" s="87">
        <v>739.44734582000001</v>
      </c>
    </row>
    <row r="715" spans="1:12" ht="12.75" customHeight="1" x14ac:dyDescent="0.2">
      <c r="A715" s="86" t="s">
        <v>166</v>
      </c>
      <c r="B715" s="86">
        <v>10</v>
      </c>
      <c r="C715" s="87">
        <v>932.72610861999999</v>
      </c>
      <c r="D715" s="87">
        <v>928.06774490999999</v>
      </c>
      <c r="E715" s="87">
        <v>0</v>
      </c>
      <c r="F715" s="87">
        <v>92.806774489999995</v>
      </c>
      <c r="G715" s="87">
        <v>232.01693623</v>
      </c>
      <c r="H715" s="87">
        <v>464.03387246</v>
      </c>
      <c r="I715" s="87">
        <v>0</v>
      </c>
      <c r="J715" s="87">
        <v>510.43725970000003</v>
      </c>
      <c r="K715" s="87">
        <v>603.24403418999998</v>
      </c>
      <c r="L715" s="87">
        <v>696.05080868000005</v>
      </c>
    </row>
    <row r="716" spans="1:12" ht="12.75" customHeight="1" x14ac:dyDescent="0.2">
      <c r="A716" s="86" t="s">
        <v>166</v>
      </c>
      <c r="B716" s="86">
        <v>11</v>
      </c>
      <c r="C716" s="87">
        <v>882.69918531999997</v>
      </c>
      <c r="D716" s="87">
        <v>878.27666549000003</v>
      </c>
      <c r="E716" s="87">
        <v>0</v>
      </c>
      <c r="F716" s="87">
        <v>87.827666550000004</v>
      </c>
      <c r="G716" s="87">
        <v>219.56916637</v>
      </c>
      <c r="H716" s="87">
        <v>439.13833275000002</v>
      </c>
      <c r="I716" s="87">
        <v>0</v>
      </c>
      <c r="J716" s="87">
        <v>483.05216602000002</v>
      </c>
      <c r="K716" s="87">
        <v>570.87983256999996</v>
      </c>
      <c r="L716" s="87">
        <v>658.70749911999997</v>
      </c>
    </row>
    <row r="717" spans="1:12" ht="12.75" customHeight="1" x14ac:dyDescent="0.2">
      <c r="A717" s="86" t="s">
        <v>166</v>
      </c>
      <c r="B717" s="86">
        <v>12</v>
      </c>
      <c r="C717" s="87">
        <v>877.46027793999997</v>
      </c>
      <c r="D717" s="87">
        <v>873.15330515000005</v>
      </c>
      <c r="E717" s="87">
        <v>0</v>
      </c>
      <c r="F717" s="87">
        <v>87.315330520000003</v>
      </c>
      <c r="G717" s="87">
        <v>218.28832628999999</v>
      </c>
      <c r="H717" s="87">
        <v>436.57665257999997</v>
      </c>
      <c r="I717" s="87">
        <v>0</v>
      </c>
      <c r="J717" s="87">
        <v>480.23431783000001</v>
      </c>
      <c r="K717" s="87">
        <v>567.54964834999998</v>
      </c>
      <c r="L717" s="87">
        <v>654.86497885999995</v>
      </c>
    </row>
    <row r="718" spans="1:12" ht="12.75" customHeight="1" x14ac:dyDescent="0.2">
      <c r="A718" s="86" t="s">
        <v>166</v>
      </c>
      <c r="B718" s="86">
        <v>13</v>
      </c>
      <c r="C718" s="87">
        <v>887.24209347999999</v>
      </c>
      <c r="D718" s="87">
        <v>882.72305616999995</v>
      </c>
      <c r="E718" s="87">
        <v>0</v>
      </c>
      <c r="F718" s="87">
        <v>88.272305619999997</v>
      </c>
      <c r="G718" s="87">
        <v>220.68076404000001</v>
      </c>
      <c r="H718" s="87">
        <v>441.36152808999998</v>
      </c>
      <c r="I718" s="87">
        <v>0</v>
      </c>
      <c r="J718" s="87">
        <v>485.49768089000003</v>
      </c>
      <c r="K718" s="87">
        <v>573.76998650999997</v>
      </c>
      <c r="L718" s="87">
        <v>662.04229212999996</v>
      </c>
    </row>
    <row r="719" spans="1:12" ht="12.75" customHeight="1" x14ac:dyDescent="0.2">
      <c r="A719" s="86" t="s">
        <v>166</v>
      </c>
      <c r="B719" s="86">
        <v>14</v>
      </c>
      <c r="C719" s="87">
        <v>902.19908769999995</v>
      </c>
      <c r="D719" s="87">
        <v>897.56905211000003</v>
      </c>
      <c r="E719" s="87">
        <v>0</v>
      </c>
      <c r="F719" s="87">
        <v>89.756905209999999</v>
      </c>
      <c r="G719" s="87">
        <v>224.39226303000001</v>
      </c>
      <c r="H719" s="87">
        <v>448.78452606000002</v>
      </c>
      <c r="I719" s="87">
        <v>0</v>
      </c>
      <c r="J719" s="87">
        <v>493.66297866000002</v>
      </c>
      <c r="K719" s="87">
        <v>583.41988387000004</v>
      </c>
      <c r="L719" s="87">
        <v>673.17678908000005</v>
      </c>
    </row>
    <row r="720" spans="1:12" ht="12.75" customHeight="1" x14ac:dyDescent="0.2">
      <c r="A720" s="86" t="s">
        <v>166</v>
      </c>
      <c r="B720" s="86">
        <v>15</v>
      </c>
      <c r="C720" s="87">
        <v>914.03263245000005</v>
      </c>
      <c r="D720" s="87">
        <v>909.18991099000004</v>
      </c>
      <c r="E720" s="87">
        <v>0</v>
      </c>
      <c r="F720" s="87">
        <v>90.9189911</v>
      </c>
      <c r="G720" s="87">
        <v>227.29747775000001</v>
      </c>
      <c r="H720" s="87">
        <v>454.59495550000003</v>
      </c>
      <c r="I720" s="87">
        <v>0</v>
      </c>
      <c r="J720" s="87">
        <v>500.05445104</v>
      </c>
      <c r="K720" s="87">
        <v>590.97344213999997</v>
      </c>
      <c r="L720" s="87">
        <v>681.89243323999995</v>
      </c>
    </row>
    <row r="721" spans="1:12" ht="12.75" customHeight="1" x14ac:dyDescent="0.2">
      <c r="A721" s="86" t="s">
        <v>166</v>
      </c>
      <c r="B721" s="86">
        <v>16</v>
      </c>
      <c r="C721" s="87">
        <v>930.87423307999995</v>
      </c>
      <c r="D721" s="87">
        <v>926.30325483000001</v>
      </c>
      <c r="E721" s="87">
        <v>0</v>
      </c>
      <c r="F721" s="87">
        <v>92.630325479999996</v>
      </c>
      <c r="G721" s="87">
        <v>231.57581371000001</v>
      </c>
      <c r="H721" s="87">
        <v>463.15162742000001</v>
      </c>
      <c r="I721" s="87">
        <v>0</v>
      </c>
      <c r="J721" s="87">
        <v>509.46679016000002</v>
      </c>
      <c r="K721" s="87">
        <v>602.09711563999997</v>
      </c>
      <c r="L721" s="87">
        <v>694.72744111999998</v>
      </c>
    </row>
    <row r="722" spans="1:12" ht="12.75" customHeight="1" x14ac:dyDescent="0.2">
      <c r="A722" s="86" t="s">
        <v>166</v>
      </c>
      <c r="B722" s="86">
        <v>17</v>
      </c>
      <c r="C722" s="87">
        <v>932.41340481999998</v>
      </c>
      <c r="D722" s="87">
        <v>927.69195553999998</v>
      </c>
      <c r="E722" s="87">
        <v>0</v>
      </c>
      <c r="F722" s="87">
        <v>92.769195550000006</v>
      </c>
      <c r="G722" s="87">
        <v>231.92298889</v>
      </c>
      <c r="H722" s="87">
        <v>463.84597776999999</v>
      </c>
      <c r="I722" s="87">
        <v>0</v>
      </c>
      <c r="J722" s="87">
        <v>510.23057555000003</v>
      </c>
      <c r="K722" s="87">
        <v>602.99977109999998</v>
      </c>
      <c r="L722" s="87">
        <v>695.76896666000005</v>
      </c>
    </row>
    <row r="723" spans="1:12" ht="12.75" customHeight="1" x14ac:dyDescent="0.2">
      <c r="A723" s="86" t="s">
        <v>166</v>
      </c>
      <c r="B723" s="86">
        <v>18</v>
      </c>
      <c r="C723" s="87">
        <v>911.31792455000004</v>
      </c>
      <c r="D723" s="87">
        <v>906.86443830999997</v>
      </c>
      <c r="E723" s="87">
        <v>0</v>
      </c>
      <c r="F723" s="87">
        <v>90.686443830000002</v>
      </c>
      <c r="G723" s="87">
        <v>226.71610957999999</v>
      </c>
      <c r="H723" s="87">
        <v>453.43221915999999</v>
      </c>
      <c r="I723" s="87">
        <v>0</v>
      </c>
      <c r="J723" s="87">
        <v>498.77544107</v>
      </c>
      <c r="K723" s="87">
        <v>589.46188489999997</v>
      </c>
      <c r="L723" s="87">
        <v>680.14832873</v>
      </c>
    </row>
    <row r="724" spans="1:12" ht="12.75" customHeight="1" x14ac:dyDescent="0.2">
      <c r="A724" s="86" t="s">
        <v>166</v>
      </c>
      <c r="B724" s="86">
        <v>19</v>
      </c>
      <c r="C724" s="87">
        <v>877.73603453999999</v>
      </c>
      <c r="D724" s="87">
        <v>873.55023187999996</v>
      </c>
      <c r="E724" s="87">
        <v>0</v>
      </c>
      <c r="F724" s="87">
        <v>87.355023189999997</v>
      </c>
      <c r="G724" s="87">
        <v>218.38755796999999</v>
      </c>
      <c r="H724" s="87">
        <v>436.77511593999998</v>
      </c>
      <c r="I724" s="87">
        <v>0</v>
      </c>
      <c r="J724" s="87">
        <v>480.45262752999997</v>
      </c>
      <c r="K724" s="87">
        <v>567.80765071999997</v>
      </c>
      <c r="L724" s="87">
        <v>655.16267390999997</v>
      </c>
    </row>
    <row r="725" spans="1:12" ht="12.75" customHeight="1" x14ac:dyDescent="0.2">
      <c r="A725" s="86" t="s">
        <v>166</v>
      </c>
      <c r="B725" s="86">
        <v>20</v>
      </c>
      <c r="C725" s="87">
        <v>870.59490266</v>
      </c>
      <c r="D725" s="87">
        <v>866.39357354000003</v>
      </c>
      <c r="E725" s="87">
        <v>0</v>
      </c>
      <c r="F725" s="87">
        <v>86.639357349999997</v>
      </c>
      <c r="G725" s="87">
        <v>216.59839339000001</v>
      </c>
      <c r="H725" s="87">
        <v>433.19678677000002</v>
      </c>
      <c r="I725" s="87">
        <v>0</v>
      </c>
      <c r="J725" s="87">
        <v>476.51646545</v>
      </c>
      <c r="K725" s="87">
        <v>563.15582280000001</v>
      </c>
      <c r="L725" s="87">
        <v>649.79518015999997</v>
      </c>
    </row>
    <row r="726" spans="1:12" ht="12.75" customHeight="1" x14ac:dyDescent="0.2">
      <c r="A726" s="86" t="s">
        <v>166</v>
      </c>
      <c r="B726" s="86">
        <v>21</v>
      </c>
      <c r="C726" s="87">
        <v>874.48993399999995</v>
      </c>
      <c r="D726" s="87">
        <v>870.24388858999998</v>
      </c>
      <c r="E726" s="87">
        <v>0</v>
      </c>
      <c r="F726" s="87">
        <v>87.024388860000002</v>
      </c>
      <c r="G726" s="87">
        <v>217.56097215</v>
      </c>
      <c r="H726" s="87">
        <v>435.1219443</v>
      </c>
      <c r="I726" s="87">
        <v>0</v>
      </c>
      <c r="J726" s="87">
        <v>478.63413872000001</v>
      </c>
      <c r="K726" s="87">
        <v>565.65852758000005</v>
      </c>
      <c r="L726" s="87">
        <v>652.68291643999999</v>
      </c>
    </row>
    <row r="727" spans="1:12" ht="12.75" customHeight="1" x14ac:dyDescent="0.2">
      <c r="A727" s="86" t="s">
        <v>166</v>
      </c>
      <c r="B727" s="86">
        <v>22</v>
      </c>
      <c r="C727" s="87">
        <v>883.67521679000004</v>
      </c>
      <c r="D727" s="87">
        <v>879.40315919</v>
      </c>
      <c r="E727" s="87">
        <v>0</v>
      </c>
      <c r="F727" s="87">
        <v>87.940315920000003</v>
      </c>
      <c r="G727" s="87">
        <v>219.8507898</v>
      </c>
      <c r="H727" s="87">
        <v>439.7015796</v>
      </c>
      <c r="I727" s="87">
        <v>0</v>
      </c>
      <c r="J727" s="87">
        <v>483.67173754999999</v>
      </c>
      <c r="K727" s="87">
        <v>571.61205346999998</v>
      </c>
      <c r="L727" s="87">
        <v>659.55236938999997</v>
      </c>
    </row>
    <row r="728" spans="1:12" ht="12.75" customHeight="1" x14ac:dyDescent="0.2">
      <c r="A728" s="86" t="s">
        <v>166</v>
      </c>
      <c r="B728" s="86">
        <v>23</v>
      </c>
      <c r="C728" s="87">
        <v>907.28107643999999</v>
      </c>
      <c r="D728" s="87">
        <v>902.82694660000004</v>
      </c>
      <c r="E728" s="87">
        <v>0</v>
      </c>
      <c r="F728" s="87">
        <v>90.282694660000004</v>
      </c>
      <c r="G728" s="87">
        <v>225.70673665000001</v>
      </c>
      <c r="H728" s="87">
        <v>451.41347330000002</v>
      </c>
      <c r="I728" s="87">
        <v>0</v>
      </c>
      <c r="J728" s="87">
        <v>496.55482062999999</v>
      </c>
      <c r="K728" s="87">
        <v>586.83751529000006</v>
      </c>
      <c r="L728" s="87">
        <v>677.12020995</v>
      </c>
    </row>
    <row r="729" spans="1:12" ht="12.75" customHeight="1" x14ac:dyDescent="0.2">
      <c r="A729" s="86" t="s">
        <v>166</v>
      </c>
      <c r="B729" s="86">
        <v>24</v>
      </c>
      <c r="C729" s="87">
        <v>950.41109807999999</v>
      </c>
      <c r="D729" s="87">
        <v>945.80658239000002</v>
      </c>
      <c r="E729" s="87">
        <v>0</v>
      </c>
      <c r="F729" s="87">
        <v>94.580658240000005</v>
      </c>
      <c r="G729" s="87">
        <v>236.45164560000001</v>
      </c>
      <c r="H729" s="87">
        <v>472.90329120000001</v>
      </c>
      <c r="I729" s="87">
        <v>0</v>
      </c>
      <c r="J729" s="87">
        <v>520.19362031000003</v>
      </c>
      <c r="K729" s="87">
        <v>614.77427854999996</v>
      </c>
      <c r="L729" s="87">
        <v>709.35493679000001</v>
      </c>
    </row>
    <row r="730" spans="1:12" ht="12.75" customHeight="1" x14ac:dyDescent="0.2">
      <c r="A730" s="86" t="s">
        <v>167</v>
      </c>
      <c r="B730" s="86">
        <v>1</v>
      </c>
      <c r="C730" s="87">
        <v>1020.00233497</v>
      </c>
      <c r="D730" s="87">
        <v>1015.31262959</v>
      </c>
      <c r="E730" s="87">
        <v>0</v>
      </c>
      <c r="F730" s="87">
        <v>101.53126296000001</v>
      </c>
      <c r="G730" s="87">
        <v>253.82815740000001</v>
      </c>
      <c r="H730" s="87">
        <v>507.65631480000002</v>
      </c>
      <c r="I730" s="87">
        <v>0</v>
      </c>
      <c r="J730" s="87">
        <v>558.42194627000003</v>
      </c>
      <c r="K730" s="87">
        <v>659.95320922999997</v>
      </c>
      <c r="L730" s="87">
        <v>761.48447219000002</v>
      </c>
    </row>
    <row r="731" spans="1:12" ht="12.75" customHeight="1" x14ac:dyDescent="0.2">
      <c r="A731" s="86" t="s">
        <v>167</v>
      </c>
      <c r="B731" s="86">
        <v>2</v>
      </c>
      <c r="C731" s="87">
        <v>1057.1442357799999</v>
      </c>
      <c r="D731" s="87">
        <v>1051.85102239</v>
      </c>
      <c r="E731" s="87">
        <v>0</v>
      </c>
      <c r="F731" s="87">
        <v>105.18510224000001</v>
      </c>
      <c r="G731" s="87">
        <v>262.96275559999998</v>
      </c>
      <c r="H731" s="87">
        <v>525.92551119999996</v>
      </c>
      <c r="I731" s="87">
        <v>0</v>
      </c>
      <c r="J731" s="87">
        <v>578.51806231</v>
      </c>
      <c r="K731" s="87">
        <v>683.70316455</v>
      </c>
      <c r="L731" s="87">
        <v>788.88826678999999</v>
      </c>
    </row>
    <row r="732" spans="1:12" ht="12.75" customHeight="1" x14ac:dyDescent="0.2">
      <c r="A732" s="86" t="s">
        <v>167</v>
      </c>
      <c r="B732" s="86">
        <v>3</v>
      </c>
      <c r="C732" s="87">
        <v>1074.88570218</v>
      </c>
      <c r="D732" s="87">
        <v>1069.43711646</v>
      </c>
      <c r="E732" s="87">
        <v>0</v>
      </c>
      <c r="F732" s="87">
        <v>106.94371165</v>
      </c>
      <c r="G732" s="87">
        <v>267.35927912</v>
      </c>
      <c r="H732" s="87">
        <v>534.71855822999999</v>
      </c>
      <c r="I732" s="87">
        <v>0</v>
      </c>
      <c r="J732" s="87">
        <v>588.19041404999996</v>
      </c>
      <c r="K732" s="87">
        <v>695.13412570000003</v>
      </c>
      <c r="L732" s="87">
        <v>802.07783734999998</v>
      </c>
    </row>
    <row r="733" spans="1:12" ht="12.75" customHeight="1" x14ac:dyDescent="0.2">
      <c r="A733" s="86" t="s">
        <v>167</v>
      </c>
      <c r="B733" s="86">
        <v>4</v>
      </c>
      <c r="C733" s="87">
        <v>1086.3929570099999</v>
      </c>
      <c r="D733" s="87">
        <v>1080.26783961</v>
      </c>
      <c r="E733" s="87">
        <v>0</v>
      </c>
      <c r="F733" s="87">
        <v>108.02678396</v>
      </c>
      <c r="G733" s="87">
        <v>270.06695989999997</v>
      </c>
      <c r="H733" s="87">
        <v>540.13391980999995</v>
      </c>
      <c r="I733" s="87">
        <v>0</v>
      </c>
      <c r="J733" s="87">
        <v>594.14731179</v>
      </c>
      <c r="K733" s="87">
        <v>702.17409574999999</v>
      </c>
      <c r="L733" s="87">
        <v>810.20087970999998</v>
      </c>
    </row>
    <row r="734" spans="1:12" ht="12.75" customHeight="1" x14ac:dyDescent="0.2">
      <c r="A734" s="86" t="s">
        <v>167</v>
      </c>
      <c r="B734" s="86">
        <v>5</v>
      </c>
      <c r="C734" s="87">
        <v>1086.4955890000001</v>
      </c>
      <c r="D734" s="87">
        <v>1080.2499071100001</v>
      </c>
      <c r="E734" s="87">
        <v>0</v>
      </c>
      <c r="F734" s="87">
        <v>108.02499071</v>
      </c>
      <c r="G734" s="87">
        <v>270.06247678</v>
      </c>
      <c r="H734" s="87">
        <v>540.12495355999999</v>
      </c>
      <c r="I734" s="87">
        <v>0</v>
      </c>
      <c r="J734" s="87">
        <v>594.13744890999999</v>
      </c>
      <c r="K734" s="87">
        <v>702.16243961999999</v>
      </c>
      <c r="L734" s="87">
        <v>810.18743032999998</v>
      </c>
    </row>
    <row r="735" spans="1:12" ht="12.75" customHeight="1" x14ac:dyDescent="0.2">
      <c r="A735" s="86" t="s">
        <v>167</v>
      </c>
      <c r="B735" s="86">
        <v>6</v>
      </c>
      <c r="C735" s="87">
        <v>1073.21301623</v>
      </c>
      <c r="D735" s="87">
        <v>1067.1795913200001</v>
      </c>
      <c r="E735" s="87">
        <v>0</v>
      </c>
      <c r="F735" s="87">
        <v>106.71795913</v>
      </c>
      <c r="G735" s="87">
        <v>266.79489783000002</v>
      </c>
      <c r="H735" s="87">
        <v>533.58979566000005</v>
      </c>
      <c r="I735" s="87">
        <v>0</v>
      </c>
      <c r="J735" s="87">
        <v>586.94877523000002</v>
      </c>
      <c r="K735" s="87">
        <v>693.66673435999996</v>
      </c>
      <c r="L735" s="87">
        <v>800.38469349000002</v>
      </c>
    </row>
    <row r="736" spans="1:12" ht="12.75" customHeight="1" x14ac:dyDescent="0.2">
      <c r="A736" s="86" t="s">
        <v>167</v>
      </c>
      <c r="B736" s="86">
        <v>7</v>
      </c>
      <c r="C736" s="87">
        <v>1012.91630155</v>
      </c>
      <c r="D736" s="87">
        <v>1007.8112926</v>
      </c>
      <c r="E736" s="87">
        <v>0</v>
      </c>
      <c r="F736" s="87">
        <v>100.78112926</v>
      </c>
      <c r="G736" s="87">
        <v>251.95282315</v>
      </c>
      <c r="H736" s="87">
        <v>503.9056463</v>
      </c>
      <c r="I736" s="87">
        <v>0</v>
      </c>
      <c r="J736" s="87">
        <v>554.29621093000003</v>
      </c>
      <c r="K736" s="87">
        <v>655.07734018999997</v>
      </c>
      <c r="L736" s="87">
        <v>755.85846945000003</v>
      </c>
    </row>
    <row r="737" spans="1:12" ht="12.75" customHeight="1" x14ac:dyDescent="0.2">
      <c r="A737" s="86" t="s">
        <v>167</v>
      </c>
      <c r="B737" s="86">
        <v>8</v>
      </c>
      <c r="C737" s="87">
        <v>950.96101016</v>
      </c>
      <c r="D737" s="87">
        <v>946.23727994000001</v>
      </c>
      <c r="E737" s="87">
        <v>0</v>
      </c>
      <c r="F737" s="87">
        <v>94.623727990000006</v>
      </c>
      <c r="G737" s="87">
        <v>236.55931999000001</v>
      </c>
      <c r="H737" s="87">
        <v>473.11863997</v>
      </c>
      <c r="I737" s="87">
        <v>0</v>
      </c>
      <c r="J737" s="87">
        <v>520.43050397000002</v>
      </c>
      <c r="K737" s="87">
        <v>615.05423196000004</v>
      </c>
      <c r="L737" s="87">
        <v>709.67795995999995</v>
      </c>
    </row>
    <row r="738" spans="1:12" ht="12.75" customHeight="1" x14ac:dyDescent="0.2">
      <c r="A738" s="86" t="s">
        <v>167</v>
      </c>
      <c r="B738" s="86">
        <v>9</v>
      </c>
      <c r="C738" s="87">
        <v>917.02367721999997</v>
      </c>
      <c r="D738" s="87">
        <v>912.44003409000004</v>
      </c>
      <c r="E738" s="87">
        <v>0</v>
      </c>
      <c r="F738" s="87">
        <v>91.244003410000005</v>
      </c>
      <c r="G738" s="87">
        <v>228.11000852000001</v>
      </c>
      <c r="H738" s="87">
        <v>456.22001705000002</v>
      </c>
      <c r="I738" s="87">
        <v>0</v>
      </c>
      <c r="J738" s="87">
        <v>501.84201875000002</v>
      </c>
      <c r="K738" s="87">
        <v>593.08602215999997</v>
      </c>
      <c r="L738" s="87">
        <v>684.33002556999998</v>
      </c>
    </row>
    <row r="739" spans="1:12" ht="12.75" customHeight="1" x14ac:dyDescent="0.2">
      <c r="A739" s="86" t="s">
        <v>167</v>
      </c>
      <c r="B739" s="86">
        <v>10</v>
      </c>
      <c r="C739" s="87">
        <v>889.81190500000002</v>
      </c>
      <c r="D739" s="87">
        <v>885.77125196999998</v>
      </c>
      <c r="E739" s="87">
        <v>0</v>
      </c>
      <c r="F739" s="87">
        <v>88.577125199999998</v>
      </c>
      <c r="G739" s="87">
        <v>221.44281298999999</v>
      </c>
      <c r="H739" s="87">
        <v>442.88562598999999</v>
      </c>
      <c r="I739" s="87">
        <v>0</v>
      </c>
      <c r="J739" s="87">
        <v>487.17418858000002</v>
      </c>
      <c r="K739" s="87">
        <v>575.75131378000003</v>
      </c>
      <c r="L739" s="87">
        <v>664.32843897999999</v>
      </c>
    </row>
    <row r="740" spans="1:12" ht="12.75" customHeight="1" x14ac:dyDescent="0.2">
      <c r="A740" s="86" t="s">
        <v>167</v>
      </c>
      <c r="B740" s="86">
        <v>11</v>
      </c>
      <c r="C740" s="87">
        <v>880.13565499000003</v>
      </c>
      <c r="D740" s="87">
        <v>876.01835000000005</v>
      </c>
      <c r="E740" s="87">
        <v>0</v>
      </c>
      <c r="F740" s="87">
        <v>87.601834999999994</v>
      </c>
      <c r="G740" s="87">
        <v>219.00458750000001</v>
      </c>
      <c r="H740" s="87">
        <v>438.00917500000003</v>
      </c>
      <c r="I740" s="87">
        <v>0</v>
      </c>
      <c r="J740" s="87">
        <v>481.8100925</v>
      </c>
      <c r="K740" s="87">
        <v>569.41192750000005</v>
      </c>
      <c r="L740" s="87">
        <v>657.01376249999998</v>
      </c>
    </row>
    <row r="741" spans="1:12" ht="12.75" customHeight="1" x14ac:dyDescent="0.2">
      <c r="A741" s="86" t="s">
        <v>167</v>
      </c>
      <c r="B741" s="86">
        <v>12</v>
      </c>
      <c r="C741" s="87">
        <v>893.06544394000002</v>
      </c>
      <c r="D741" s="87">
        <v>888.90981897999995</v>
      </c>
      <c r="E741" s="87">
        <v>0</v>
      </c>
      <c r="F741" s="87">
        <v>88.8909819</v>
      </c>
      <c r="G741" s="87">
        <v>222.22745474999999</v>
      </c>
      <c r="H741" s="87">
        <v>444.45490948999998</v>
      </c>
      <c r="I741" s="87">
        <v>0</v>
      </c>
      <c r="J741" s="87">
        <v>488.90040044</v>
      </c>
      <c r="K741" s="87">
        <v>577.79138234000004</v>
      </c>
      <c r="L741" s="87">
        <v>666.68236423999997</v>
      </c>
    </row>
    <row r="742" spans="1:12" ht="12.75" customHeight="1" x14ac:dyDescent="0.2">
      <c r="A742" s="86" t="s">
        <v>167</v>
      </c>
      <c r="B742" s="86">
        <v>13</v>
      </c>
      <c r="C742" s="87">
        <v>913.82378720999998</v>
      </c>
      <c r="D742" s="87">
        <v>909.66890923999995</v>
      </c>
      <c r="E742" s="87">
        <v>0</v>
      </c>
      <c r="F742" s="87">
        <v>90.966890919999997</v>
      </c>
      <c r="G742" s="87">
        <v>227.41722730999999</v>
      </c>
      <c r="H742" s="87">
        <v>454.83445461999997</v>
      </c>
      <c r="I742" s="87">
        <v>0</v>
      </c>
      <c r="J742" s="87">
        <v>500.31790008000002</v>
      </c>
      <c r="K742" s="87">
        <v>591.28479101000005</v>
      </c>
      <c r="L742" s="87">
        <v>682.25168193000002</v>
      </c>
    </row>
    <row r="743" spans="1:12" ht="12.75" customHeight="1" x14ac:dyDescent="0.2">
      <c r="A743" s="86" t="s">
        <v>167</v>
      </c>
      <c r="B743" s="86">
        <v>14</v>
      </c>
      <c r="C743" s="87">
        <v>923.39894895999998</v>
      </c>
      <c r="D743" s="87">
        <v>918.91665323999996</v>
      </c>
      <c r="E743" s="87">
        <v>0</v>
      </c>
      <c r="F743" s="87">
        <v>91.891665320000001</v>
      </c>
      <c r="G743" s="87">
        <v>229.72916330999999</v>
      </c>
      <c r="H743" s="87">
        <v>459.45832661999998</v>
      </c>
      <c r="I743" s="87">
        <v>0</v>
      </c>
      <c r="J743" s="87">
        <v>505.40415927999999</v>
      </c>
      <c r="K743" s="87">
        <v>597.29582460999995</v>
      </c>
      <c r="L743" s="87">
        <v>689.18748992999997</v>
      </c>
    </row>
    <row r="744" spans="1:12" ht="12.75" customHeight="1" x14ac:dyDescent="0.2">
      <c r="A744" s="86" t="s">
        <v>167</v>
      </c>
      <c r="B744" s="86">
        <v>15</v>
      </c>
      <c r="C744" s="87">
        <v>937.71678752000003</v>
      </c>
      <c r="D744" s="87">
        <v>932.90448275999995</v>
      </c>
      <c r="E744" s="87">
        <v>0</v>
      </c>
      <c r="F744" s="87">
        <v>93.290448280000007</v>
      </c>
      <c r="G744" s="87">
        <v>233.22612068999999</v>
      </c>
      <c r="H744" s="87">
        <v>466.45224137999998</v>
      </c>
      <c r="I744" s="87">
        <v>0</v>
      </c>
      <c r="J744" s="87">
        <v>513.09746552000001</v>
      </c>
      <c r="K744" s="87">
        <v>606.38791378999997</v>
      </c>
      <c r="L744" s="87">
        <v>699.67836207000005</v>
      </c>
    </row>
    <row r="745" spans="1:12" ht="12.75" customHeight="1" x14ac:dyDescent="0.2">
      <c r="A745" s="86" t="s">
        <v>167</v>
      </c>
      <c r="B745" s="86">
        <v>16</v>
      </c>
      <c r="C745" s="87">
        <v>944.99935831000005</v>
      </c>
      <c r="D745" s="87">
        <v>939.96108862000006</v>
      </c>
      <c r="E745" s="87">
        <v>0</v>
      </c>
      <c r="F745" s="87">
        <v>93.996108860000007</v>
      </c>
      <c r="G745" s="87">
        <v>234.99027215999999</v>
      </c>
      <c r="H745" s="87">
        <v>469.98054431000003</v>
      </c>
      <c r="I745" s="87">
        <v>0</v>
      </c>
      <c r="J745" s="87">
        <v>516.97859874000005</v>
      </c>
      <c r="K745" s="87">
        <v>610.97470759999999</v>
      </c>
      <c r="L745" s="87">
        <v>704.97081647000005</v>
      </c>
    </row>
    <row r="746" spans="1:12" ht="12.75" customHeight="1" x14ac:dyDescent="0.2">
      <c r="A746" s="86" t="s">
        <v>167</v>
      </c>
      <c r="B746" s="86">
        <v>17</v>
      </c>
      <c r="C746" s="87">
        <v>943.51636355000005</v>
      </c>
      <c r="D746" s="87">
        <v>938.09164052999995</v>
      </c>
      <c r="E746" s="87">
        <v>0</v>
      </c>
      <c r="F746" s="87">
        <v>93.809164050000007</v>
      </c>
      <c r="G746" s="87">
        <v>234.52291013000001</v>
      </c>
      <c r="H746" s="87">
        <v>469.04582026999998</v>
      </c>
      <c r="I746" s="87">
        <v>0</v>
      </c>
      <c r="J746" s="87">
        <v>515.95040229000006</v>
      </c>
      <c r="K746" s="87">
        <v>609.75956633999999</v>
      </c>
      <c r="L746" s="87">
        <v>703.56873040000005</v>
      </c>
    </row>
    <row r="747" spans="1:12" ht="12.75" customHeight="1" x14ac:dyDescent="0.2">
      <c r="A747" s="86" t="s">
        <v>167</v>
      </c>
      <c r="B747" s="86">
        <v>18</v>
      </c>
      <c r="C747" s="87">
        <v>923.98207669999999</v>
      </c>
      <c r="D747" s="87">
        <v>919.20546220999995</v>
      </c>
      <c r="E747" s="87">
        <v>0</v>
      </c>
      <c r="F747" s="87">
        <v>91.920546220000006</v>
      </c>
      <c r="G747" s="87">
        <v>229.80136555000001</v>
      </c>
      <c r="H747" s="87">
        <v>459.60273110999998</v>
      </c>
      <c r="I747" s="87">
        <v>0</v>
      </c>
      <c r="J747" s="87">
        <v>505.56300421999998</v>
      </c>
      <c r="K747" s="87">
        <v>597.48355044000004</v>
      </c>
      <c r="L747" s="87">
        <v>689.40409666000005</v>
      </c>
    </row>
    <row r="748" spans="1:12" ht="12.75" customHeight="1" x14ac:dyDescent="0.2">
      <c r="A748" s="86" t="s">
        <v>167</v>
      </c>
      <c r="B748" s="86">
        <v>19</v>
      </c>
      <c r="C748" s="87">
        <v>885.47963354000001</v>
      </c>
      <c r="D748" s="87">
        <v>880.92828924000003</v>
      </c>
      <c r="E748" s="87">
        <v>0</v>
      </c>
      <c r="F748" s="87">
        <v>88.092828920000002</v>
      </c>
      <c r="G748" s="87">
        <v>220.23207231000001</v>
      </c>
      <c r="H748" s="87">
        <v>440.46414462000001</v>
      </c>
      <c r="I748" s="87">
        <v>0</v>
      </c>
      <c r="J748" s="87">
        <v>484.51055908000001</v>
      </c>
      <c r="K748" s="87">
        <v>572.60338801</v>
      </c>
      <c r="L748" s="87">
        <v>660.69621692999999</v>
      </c>
    </row>
    <row r="749" spans="1:12" ht="12.75" customHeight="1" x14ac:dyDescent="0.2">
      <c r="A749" s="86" t="s">
        <v>167</v>
      </c>
      <c r="B749" s="86">
        <v>20</v>
      </c>
      <c r="C749" s="87">
        <v>873.91989632000002</v>
      </c>
      <c r="D749" s="87">
        <v>869.41693157999998</v>
      </c>
      <c r="E749" s="87">
        <v>0</v>
      </c>
      <c r="F749" s="87">
        <v>86.94169316</v>
      </c>
      <c r="G749" s="87">
        <v>217.3542329</v>
      </c>
      <c r="H749" s="87">
        <v>434.70846578999999</v>
      </c>
      <c r="I749" s="87">
        <v>0</v>
      </c>
      <c r="J749" s="87">
        <v>478.17931236999999</v>
      </c>
      <c r="K749" s="87">
        <v>565.12100553000005</v>
      </c>
      <c r="L749" s="87">
        <v>652.06269869000005</v>
      </c>
    </row>
    <row r="750" spans="1:12" ht="12.75" customHeight="1" x14ac:dyDescent="0.2">
      <c r="A750" s="86" t="s">
        <v>167</v>
      </c>
      <c r="B750" s="86">
        <v>21</v>
      </c>
      <c r="C750" s="87">
        <v>888.69372538000005</v>
      </c>
      <c r="D750" s="87">
        <v>884.13418022999997</v>
      </c>
      <c r="E750" s="87">
        <v>0</v>
      </c>
      <c r="F750" s="87">
        <v>88.413418019999995</v>
      </c>
      <c r="G750" s="87">
        <v>221.03354505999999</v>
      </c>
      <c r="H750" s="87">
        <v>442.06709011999999</v>
      </c>
      <c r="I750" s="87">
        <v>0</v>
      </c>
      <c r="J750" s="87">
        <v>486.27379912999999</v>
      </c>
      <c r="K750" s="87">
        <v>574.68721715000004</v>
      </c>
      <c r="L750" s="87">
        <v>663.10063517000003</v>
      </c>
    </row>
    <row r="751" spans="1:12" ht="12.75" customHeight="1" x14ac:dyDescent="0.2">
      <c r="A751" s="86" t="s">
        <v>167</v>
      </c>
      <c r="B751" s="86">
        <v>22</v>
      </c>
      <c r="C751" s="87">
        <v>908.59538010999995</v>
      </c>
      <c r="D751" s="87">
        <v>903.91818233000004</v>
      </c>
      <c r="E751" s="87">
        <v>0</v>
      </c>
      <c r="F751" s="87">
        <v>90.391818229999998</v>
      </c>
      <c r="G751" s="87">
        <v>225.97954558000001</v>
      </c>
      <c r="H751" s="87">
        <v>451.95909117000002</v>
      </c>
      <c r="I751" s="87">
        <v>0</v>
      </c>
      <c r="J751" s="87">
        <v>497.15500028000002</v>
      </c>
      <c r="K751" s="87">
        <v>587.54681850999998</v>
      </c>
      <c r="L751" s="87">
        <v>677.93863675</v>
      </c>
    </row>
    <row r="752" spans="1:12" ht="12.75" customHeight="1" x14ac:dyDescent="0.2">
      <c r="A752" s="86" t="s">
        <v>167</v>
      </c>
      <c r="B752" s="86">
        <v>23</v>
      </c>
      <c r="C752" s="87">
        <v>930.06577347999996</v>
      </c>
      <c r="D752" s="87">
        <v>925.34560407000004</v>
      </c>
      <c r="E752" s="87">
        <v>0</v>
      </c>
      <c r="F752" s="87">
        <v>92.534560409999997</v>
      </c>
      <c r="G752" s="87">
        <v>231.33640102000001</v>
      </c>
      <c r="H752" s="87">
        <v>462.67280204000002</v>
      </c>
      <c r="I752" s="87">
        <v>0</v>
      </c>
      <c r="J752" s="87">
        <v>508.94008223999998</v>
      </c>
      <c r="K752" s="87">
        <v>601.47464264999996</v>
      </c>
      <c r="L752" s="87">
        <v>694.00920305</v>
      </c>
    </row>
    <row r="753" spans="1:12" ht="12.75" customHeight="1" x14ac:dyDescent="0.2">
      <c r="A753" s="86" t="s">
        <v>167</v>
      </c>
      <c r="B753" s="86">
        <v>24</v>
      </c>
      <c r="C753" s="87">
        <v>975.57740738999996</v>
      </c>
      <c r="D753" s="87">
        <v>970.74353876999999</v>
      </c>
      <c r="E753" s="87">
        <v>0</v>
      </c>
      <c r="F753" s="87">
        <v>97.074353880000004</v>
      </c>
      <c r="G753" s="87">
        <v>242.68588468999999</v>
      </c>
      <c r="H753" s="87">
        <v>485.37176939</v>
      </c>
      <c r="I753" s="87">
        <v>0</v>
      </c>
      <c r="J753" s="87">
        <v>533.90894632000004</v>
      </c>
      <c r="K753" s="87">
        <v>630.98330020000003</v>
      </c>
      <c r="L753" s="87">
        <v>728.05765408000002</v>
      </c>
    </row>
    <row r="754" spans="1:12" ht="12.75" customHeight="1" x14ac:dyDescent="0.2">
      <c r="A754" s="86" t="s">
        <v>168</v>
      </c>
      <c r="B754" s="86">
        <v>1</v>
      </c>
      <c r="C754" s="87">
        <v>1017.8515264</v>
      </c>
      <c r="D754" s="87">
        <v>1013.05184863</v>
      </c>
      <c r="E754" s="87">
        <v>0</v>
      </c>
      <c r="F754" s="87">
        <v>101.30518486</v>
      </c>
      <c r="G754" s="87">
        <v>253.26296216</v>
      </c>
      <c r="H754" s="87">
        <v>506.52592432</v>
      </c>
      <c r="I754" s="87">
        <v>0</v>
      </c>
      <c r="J754" s="87">
        <v>557.17851674999997</v>
      </c>
      <c r="K754" s="87">
        <v>658.48370161000003</v>
      </c>
      <c r="L754" s="87">
        <v>759.78888646999997</v>
      </c>
    </row>
    <row r="755" spans="1:12" ht="12.75" customHeight="1" x14ac:dyDescent="0.2">
      <c r="A755" s="86" t="s">
        <v>168</v>
      </c>
      <c r="B755" s="86">
        <v>2</v>
      </c>
      <c r="C755" s="87">
        <v>1058.23683624</v>
      </c>
      <c r="D755" s="87">
        <v>1052.6887799000001</v>
      </c>
      <c r="E755" s="87">
        <v>0</v>
      </c>
      <c r="F755" s="87">
        <v>105.26887798999999</v>
      </c>
      <c r="G755" s="87">
        <v>263.17219497999997</v>
      </c>
      <c r="H755" s="87">
        <v>526.34438995000005</v>
      </c>
      <c r="I755" s="87">
        <v>0</v>
      </c>
      <c r="J755" s="87">
        <v>578.97882894999998</v>
      </c>
      <c r="K755" s="87">
        <v>684.24770693999994</v>
      </c>
      <c r="L755" s="87">
        <v>789.51658493000002</v>
      </c>
    </row>
    <row r="756" spans="1:12" ht="12.75" customHeight="1" x14ac:dyDescent="0.2">
      <c r="A756" s="86" t="s">
        <v>168</v>
      </c>
      <c r="B756" s="86">
        <v>3</v>
      </c>
      <c r="C756" s="87">
        <v>1079.2506322300001</v>
      </c>
      <c r="D756" s="87">
        <v>1073.7998721599999</v>
      </c>
      <c r="E756" s="87">
        <v>0</v>
      </c>
      <c r="F756" s="87">
        <v>107.37998722</v>
      </c>
      <c r="G756" s="87">
        <v>268.44996803999999</v>
      </c>
      <c r="H756" s="87">
        <v>536.89993607999997</v>
      </c>
      <c r="I756" s="87">
        <v>0</v>
      </c>
      <c r="J756" s="87">
        <v>590.58992968999996</v>
      </c>
      <c r="K756" s="87">
        <v>697.96991690000004</v>
      </c>
      <c r="L756" s="87">
        <v>805.34990412000002</v>
      </c>
    </row>
    <row r="757" spans="1:12" ht="12.75" customHeight="1" x14ac:dyDescent="0.2">
      <c r="A757" s="86" t="s">
        <v>168</v>
      </c>
      <c r="B757" s="86">
        <v>4</v>
      </c>
      <c r="C757" s="87">
        <v>1086.8667781900001</v>
      </c>
      <c r="D757" s="87">
        <v>1081.15558422</v>
      </c>
      <c r="E757" s="87">
        <v>0</v>
      </c>
      <c r="F757" s="87">
        <v>108.11555842</v>
      </c>
      <c r="G757" s="87">
        <v>270.28889606000001</v>
      </c>
      <c r="H757" s="87">
        <v>540.57779211000002</v>
      </c>
      <c r="I757" s="87">
        <v>0</v>
      </c>
      <c r="J757" s="87">
        <v>594.63557132000005</v>
      </c>
      <c r="K757" s="87">
        <v>702.75112974000001</v>
      </c>
      <c r="L757" s="87">
        <v>810.86668816999997</v>
      </c>
    </row>
    <row r="758" spans="1:12" ht="12.75" customHeight="1" x14ac:dyDescent="0.2">
      <c r="A758" s="86" t="s">
        <v>168</v>
      </c>
      <c r="B758" s="86">
        <v>5</v>
      </c>
      <c r="C758" s="87">
        <v>1084.7180456399999</v>
      </c>
      <c r="D758" s="87">
        <v>1078.0599101</v>
      </c>
      <c r="E758" s="87">
        <v>0</v>
      </c>
      <c r="F758" s="87">
        <v>107.80599101</v>
      </c>
      <c r="G758" s="87">
        <v>269.51497753000001</v>
      </c>
      <c r="H758" s="87">
        <v>539.02995505000001</v>
      </c>
      <c r="I758" s="87">
        <v>0</v>
      </c>
      <c r="J758" s="87">
        <v>592.93295055999999</v>
      </c>
      <c r="K758" s="87">
        <v>700.73894156999995</v>
      </c>
      <c r="L758" s="87">
        <v>808.54493258000002</v>
      </c>
    </row>
    <row r="759" spans="1:12" ht="12.75" customHeight="1" x14ac:dyDescent="0.2">
      <c r="A759" s="86" t="s">
        <v>168</v>
      </c>
      <c r="B759" s="86">
        <v>6</v>
      </c>
      <c r="C759" s="87">
        <v>1069.3593196500001</v>
      </c>
      <c r="D759" s="87">
        <v>1063.7199197299999</v>
      </c>
      <c r="E759" s="87">
        <v>0</v>
      </c>
      <c r="F759" s="87">
        <v>106.37199197</v>
      </c>
      <c r="G759" s="87">
        <v>265.92997993</v>
      </c>
      <c r="H759" s="87">
        <v>531.85995987000001</v>
      </c>
      <c r="I759" s="87">
        <v>0</v>
      </c>
      <c r="J759" s="87">
        <v>585.04595585000004</v>
      </c>
      <c r="K759" s="87">
        <v>691.41794781999999</v>
      </c>
      <c r="L759" s="87">
        <v>797.78993979999996</v>
      </c>
    </row>
    <row r="760" spans="1:12" ht="12.75" customHeight="1" x14ac:dyDescent="0.2">
      <c r="A760" s="86" t="s">
        <v>168</v>
      </c>
      <c r="B760" s="86">
        <v>7</v>
      </c>
      <c r="C760" s="87">
        <v>1011.17786453</v>
      </c>
      <c r="D760" s="87">
        <v>1006.0419478699999</v>
      </c>
      <c r="E760" s="87">
        <v>0</v>
      </c>
      <c r="F760" s="87">
        <v>100.60419478999999</v>
      </c>
      <c r="G760" s="87">
        <v>251.51048696999999</v>
      </c>
      <c r="H760" s="87">
        <v>503.02097393999998</v>
      </c>
      <c r="I760" s="87">
        <v>0</v>
      </c>
      <c r="J760" s="87">
        <v>553.32307132999995</v>
      </c>
      <c r="K760" s="87">
        <v>653.92726612000001</v>
      </c>
      <c r="L760" s="87">
        <v>754.53146089999996</v>
      </c>
    </row>
    <row r="761" spans="1:12" ht="12.75" customHeight="1" x14ac:dyDescent="0.2">
      <c r="A761" s="86" t="s">
        <v>168</v>
      </c>
      <c r="B761" s="86">
        <v>8</v>
      </c>
      <c r="C761" s="87">
        <v>955.66169793999995</v>
      </c>
      <c r="D761" s="87">
        <v>950.77884203999997</v>
      </c>
      <c r="E761" s="87">
        <v>0</v>
      </c>
      <c r="F761" s="87">
        <v>95.0778842</v>
      </c>
      <c r="G761" s="87">
        <v>237.69471050999999</v>
      </c>
      <c r="H761" s="87">
        <v>475.38942101999999</v>
      </c>
      <c r="I761" s="87">
        <v>0</v>
      </c>
      <c r="J761" s="87">
        <v>522.92836311999997</v>
      </c>
      <c r="K761" s="87">
        <v>618.00624732999995</v>
      </c>
      <c r="L761" s="87">
        <v>713.08413153000004</v>
      </c>
    </row>
    <row r="762" spans="1:12" ht="12.75" customHeight="1" x14ac:dyDescent="0.2">
      <c r="A762" s="86" t="s">
        <v>168</v>
      </c>
      <c r="B762" s="86">
        <v>9</v>
      </c>
      <c r="C762" s="87">
        <v>922.23250394000002</v>
      </c>
      <c r="D762" s="87">
        <v>917.34044334999999</v>
      </c>
      <c r="E762" s="87">
        <v>0</v>
      </c>
      <c r="F762" s="87">
        <v>91.734044339999997</v>
      </c>
      <c r="G762" s="87">
        <v>229.33511084</v>
      </c>
      <c r="H762" s="87">
        <v>458.67022168</v>
      </c>
      <c r="I762" s="87">
        <v>0</v>
      </c>
      <c r="J762" s="87">
        <v>504.53724383999997</v>
      </c>
      <c r="K762" s="87">
        <v>596.27128818000006</v>
      </c>
      <c r="L762" s="87">
        <v>688.00533251000002</v>
      </c>
    </row>
    <row r="763" spans="1:12" ht="12.75" customHeight="1" x14ac:dyDescent="0.2">
      <c r="A763" s="86" t="s">
        <v>168</v>
      </c>
      <c r="B763" s="86">
        <v>10</v>
      </c>
      <c r="C763" s="87">
        <v>895.25537691</v>
      </c>
      <c r="D763" s="87">
        <v>891.42928856000003</v>
      </c>
      <c r="E763" s="87">
        <v>0</v>
      </c>
      <c r="F763" s="87">
        <v>89.142928859999998</v>
      </c>
      <c r="G763" s="87">
        <v>222.85732214000001</v>
      </c>
      <c r="H763" s="87">
        <v>445.71464428000002</v>
      </c>
      <c r="I763" s="87">
        <v>0</v>
      </c>
      <c r="J763" s="87">
        <v>490.28610871000001</v>
      </c>
      <c r="K763" s="87">
        <v>579.42903755999998</v>
      </c>
      <c r="L763" s="87">
        <v>668.57196641999997</v>
      </c>
    </row>
    <row r="764" spans="1:12" ht="12.75" customHeight="1" x14ac:dyDescent="0.2">
      <c r="A764" s="86" t="s">
        <v>168</v>
      </c>
      <c r="B764" s="86">
        <v>11</v>
      </c>
      <c r="C764" s="87">
        <v>891.89849709999999</v>
      </c>
      <c r="D764" s="87">
        <v>887.96578905000001</v>
      </c>
      <c r="E764" s="87">
        <v>0</v>
      </c>
      <c r="F764" s="87">
        <v>88.796578909999994</v>
      </c>
      <c r="G764" s="87">
        <v>221.99144726</v>
      </c>
      <c r="H764" s="87">
        <v>443.98289453000001</v>
      </c>
      <c r="I764" s="87">
        <v>0</v>
      </c>
      <c r="J764" s="87">
        <v>488.38118398</v>
      </c>
      <c r="K764" s="87">
        <v>577.17776288000005</v>
      </c>
      <c r="L764" s="87">
        <v>665.97434179000004</v>
      </c>
    </row>
    <row r="765" spans="1:12" ht="12.75" customHeight="1" x14ac:dyDescent="0.2">
      <c r="A765" s="86" t="s">
        <v>168</v>
      </c>
      <c r="B765" s="86">
        <v>12</v>
      </c>
      <c r="C765" s="87">
        <v>898.00438700999996</v>
      </c>
      <c r="D765" s="87">
        <v>893.10690337999995</v>
      </c>
      <c r="E765" s="87">
        <v>0</v>
      </c>
      <c r="F765" s="87">
        <v>89.310690339999994</v>
      </c>
      <c r="G765" s="87">
        <v>223.27672584999999</v>
      </c>
      <c r="H765" s="87">
        <v>446.55345168999997</v>
      </c>
      <c r="I765" s="87">
        <v>0</v>
      </c>
      <c r="J765" s="87">
        <v>491.20879686000001</v>
      </c>
      <c r="K765" s="87">
        <v>580.51948719999996</v>
      </c>
      <c r="L765" s="87">
        <v>669.83017754000002</v>
      </c>
    </row>
    <row r="766" spans="1:12" ht="12.75" customHeight="1" x14ac:dyDescent="0.2">
      <c r="A766" s="86" t="s">
        <v>168</v>
      </c>
      <c r="B766" s="86">
        <v>13</v>
      </c>
      <c r="C766" s="87">
        <v>919.73834577000002</v>
      </c>
      <c r="D766" s="87">
        <v>915.19149861999995</v>
      </c>
      <c r="E766" s="87">
        <v>0</v>
      </c>
      <c r="F766" s="87">
        <v>91.519149859999999</v>
      </c>
      <c r="G766" s="87">
        <v>228.79787465999999</v>
      </c>
      <c r="H766" s="87">
        <v>457.59574930999997</v>
      </c>
      <c r="I766" s="87">
        <v>0</v>
      </c>
      <c r="J766" s="87">
        <v>503.35532424000002</v>
      </c>
      <c r="K766" s="87">
        <v>594.87447410000004</v>
      </c>
      <c r="L766" s="87">
        <v>686.39362397000002</v>
      </c>
    </row>
    <row r="767" spans="1:12" ht="12.75" customHeight="1" x14ac:dyDescent="0.2">
      <c r="A767" s="86" t="s">
        <v>168</v>
      </c>
      <c r="B767" s="86">
        <v>14</v>
      </c>
      <c r="C767" s="87">
        <v>923.92924469000002</v>
      </c>
      <c r="D767" s="87">
        <v>919.41649158999996</v>
      </c>
      <c r="E767" s="87">
        <v>0</v>
      </c>
      <c r="F767" s="87">
        <v>91.941649159999997</v>
      </c>
      <c r="G767" s="87">
        <v>229.85412289999999</v>
      </c>
      <c r="H767" s="87">
        <v>459.70824579999999</v>
      </c>
      <c r="I767" s="87">
        <v>0</v>
      </c>
      <c r="J767" s="87">
        <v>505.67907036999998</v>
      </c>
      <c r="K767" s="87">
        <v>597.62071952999997</v>
      </c>
      <c r="L767" s="87">
        <v>689.56236868999997</v>
      </c>
    </row>
    <row r="768" spans="1:12" ht="12.75" customHeight="1" x14ac:dyDescent="0.2">
      <c r="A768" s="86" t="s">
        <v>168</v>
      </c>
      <c r="B768" s="86">
        <v>15</v>
      </c>
      <c r="C768" s="87">
        <v>938.11585963000005</v>
      </c>
      <c r="D768" s="87">
        <v>933.23603433999995</v>
      </c>
      <c r="E768" s="87">
        <v>0</v>
      </c>
      <c r="F768" s="87">
        <v>93.323603430000006</v>
      </c>
      <c r="G768" s="87">
        <v>233.30900858999999</v>
      </c>
      <c r="H768" s="87">
        <v>466.61801716999997</v>
      </c>
      <c r="I768" s="87">
        <v>0</v>
      </c>
      <c r="J768" s="87">
        <v>513.27981889</v>
      </c>
      <c r="K768" s="87">
        <v>606.60342232000005</v>
      </c>
      <c r="L768" s="87">
        <v>699.92702575999999</v>
      </c>
    </row>
    <row r="769" spans="1:12" ht="12.75" customHeight="1" x14ac:dyDescent="0.2">
      <c r="A769" s="86" t="s">
        <v>168</v>
      </c>
      <c r="B769" s="86">
        <v>16</v>
      </c>
      <c r="C769" s="87">
        <v>949.94592725999996</v>
      </c>
      <c r="D769" s="87">
        <v>942.80546977999995</v>
      </c>
      <c r="E769" s="87">
        <v>0</v>
      </c>
      <c r="F769" s="87">
        <v>94.280546979999997</v>
      </c>
      <c r="G769" s="87">
        <v>235.70136744999999</v>
      </c>
      <c r="H769" s="87">
        <v>471.40273488999998</v>
      </c>
      <c r="I769" s="87">
        <v>0</v>
      </c>
      <c r="J769" s="87">
        <v>518.54300837999995</v>
      </c>
      <c r="K769" s="87">
        <v>612.82355536</v>
      </c>
      <c r="L769" s="87">
        <v>707.10410234000005</v>
      </c>
    </row>
    <row r="770" spans="1:12" ht="12.75" customHeight="1" x14ac:dyDescent="0.2">
      <c r="A770" s="86" t="s">
        <v>168</v>
      </c>
      <c r="B770" s="86">
        <v>17</v>
      </c>
      <c r="C770" s="87">
        <v>955.80104817999995</v>
      </c>
      <c r="D770" s="87">
        <v>946.51171382999996</v>
      </c>
      <c r="E770" s="87">
        <v>0</v>
      </c>
      <c r="F770" s="87">
        <v>94.651171379999994</v>
      </c>
      <c r="G770" s="87">
        <v>236.62792845999999</v>
      </c>
      <c r="H770" s="87">
        <v>473.25585691999999</v>
      </c>
      <c r="I770" s="87">
        <v>0</v>
      </c>
      <c r="J770" s="87">
        <v>520.58144260999995</v>
      </c>
      <c r="K770" s="87">
        <v>615.23261399</v>
      </c>
      <c r="L770" s="87">
        <v>709.88378537000006</v>
      </c>
    </row>
    <row r="771" spans="1:12" ht="12.75" customHeight="1" x14ac:dyDescent="0.2">
      <c r="A771" s="86" t="s">
        <v>168</v>
      </c>
      <c r="B771" s="86">
        <v>18</v>
      </c>
      <c r="C771" s="87">
        <v>934.58448435000003</v>
      </c>
      <c r="D771" s="87">
        <v>928.24816181999995</v>
      </c>
      <c r="E771" s="87">
        <v>0</v>
      </c>
      <c r="F771" s="87">
        <v>92.824816179999999</v>
      </c>
      <c r="G771" s="87">
        <v>232.06204045999999</v>
      </c>
      <c r="H771" s="87">
        <v>464.12408090999998</v>
      </c>
      <c r="I771" s="87">
        <v>0</v>
      </c>
      <c r="J771" s="87">
        <v>510.53648900000002</v>
      </c>
      <c r="K771" s="87">
        <v>603.36130518000004</v>
      </c>
      <c r="L771" s="87">
        <v>696.18612137000002</v>
      </c>
    </row>
    <row r="772" spans="1:12" ht="12.75" customHeight="1" x14ac:dyDescent="0.2">
      <c r="A772" s="86" t="s">
        <v>168</v>
      </c>
      <c r="B772" s="86">
        <v>19</v>
      </c>
      <c r="C772" s="87">
        <v>884.75956284999995</v>
      </c>
      <c r="D772" s="87">
        <v>880.21833064999998</v>
      </c>
      <c r="E772" s="87">
        <v>0</v>
      </c>
      <c r="F772" s="87">
        <v>88.02183307</v>
      </c>
      <c r="G772" s="87">
        <v>220.05458265999999</v>
      </c>
      <c r="H772" s="87">
        <v>440.10916533</v>
      </c>
      <c r="I772" s="87">
        <v>0</v>
      </c>
      <c r="J772" s="87">
        <v>484.12008186000003</v>
      </c>
      <c r="K772" s="87">
        <v>572.14191491999998</v>
      </c>
      <c r="L772" s="87">
        <v>660.16374799000005</v>
      </c>
    </row>
    <row r="773" spans="1:12" ht="12.75" customHeight="1" x14ac:dyDescent="0.2">
      <c r="A773" s="86" t="s">
        <v>168</v>
      </c>
      <c r="B773" s="86">
        <v>20</v>
      </c>
      <c r="C773" s="87">
        <v>871.39778088000003</v>
      </c>
      <c r="D773" s="87">
        <v>867.02859024999998</v>
      </c>
      <c r="E773" s="87">
        <v>0</v>
      </c>
      <c r="F773" s="87">
        <v>86.702859029999999</v>
      </c>
      <c r="G773" s="87">
        <v>216.75714755999999</v>
      </c>
      <c r="H773" s="87">
        <v>433.51429512999999</v>
      </c>
      <c r="I773" s="87">
        <v>0</v>
      </c>
      <c r="J773" s="87">
        <v>476.86572464</v>
      </c>
      <c r="K773" s="87">
        <v>563.56858365999994</v>
      </c>
      <c r="L773" s="87">
        <v>650.27144268999996</v>
      </c>
    </row>
    <row r="774" spans="1:12" ht="12.75" customHeight="1" x14ac:dyDescent="0.2">
      <c r="A774" s="86" t="s">
        <v>168</v>
      </c>
      <c r="B774" s="86">
        <v>21</v>
      </c>
      <c r="C774" s="87">
        <v>887.82425920000003</v>
      </c>
      <c r="D774" s="87">
        <v>883.23926052000002</v>
      </c>
      <c r="E774" s="87">
        <v>0</v>
      </c>
      <c r="F774" s="87">
        <v>88.323926049999997</v>
      </c>
      <c r="G774" s="87">
        <v>220.80981513</v>
      </c>
      <c r="H774" s="87">
        <v>441.61963026000001</v>
      </c>
      <c r="I774" s="87">
        <v>0</v>
      </c>
      <c r="J774" s="87">
        <v>485.78159328999999</v>
      </c>
      <c r="K774" s="87">
        <v>574.10551934</v>
      </c>
      <c r="L774" s="87">
        <v>662.42944538999996</v>
      </c>
    </row>
    <row r="775" spans="1:12" ht="12.75" customHeight="1" x14ac:dyDescent="0.2">
      <c r="A775" s="86" t="s">
        <v>168</v>
      </c>
      <c r="B775" s="86">
        <v>22</v>
      </c>
      <c r="C775" s="87">
        <v>904.32851592999998</v>
      </c>
      <c r="D775" s="87">
        <v>899.78717302999996</v>
      </c>
      <c r="E775" s="87">
        <v>0</v>
      </c>
      <c r="F775" s="87">
        <v>89.9787173</v>
      </c>
      <c r="G775" s="87">
        <v>224.94679325999999</v>
      </c>
      <c r="H775" s="87">
        <v>449.89358651999999</v>
      </c>
      <c r="I775" s="87">
        <v>0</v>
      </c>
      <c r="J775" s="87">
        <v>494.88294517000003</v>
      </c>
      <c r="K775" s="87">
        <v>584.86166247000006</v>
      </c>
      <c r="L775" s="87">
        <v>674.84037977000003</v>
      </c>
    </row>
    <row r="776" spans="1:12" ht="12.75" customHeight="1" x14ac:dyDescent="0.2">
      <c r="A776" s="86" t="s">
        <v>168</v>
      </c>
      <c r="B776" s="86">
        <v>23</v>
      </c>
      <c r="C776" s="87">
        <v>931.45399443999997</v>
      </c>
      <c r="D776" s="87">
        <v>926.90853597</v>
      </c>
      <c r="E776" s="87">
        <v>0</v>
      </c>
      <c r="F776" s="87">
        <v>92.690853599999997</v>
      </c>
      <c r="G776" s="87">
        <v>231.72713399</v>
      </c>
      <c r="H776" s="87">
        <v>463.45426799000001</v>
      </c>
      <c r="I776" s="87">
        <v>0</v>
      </c>
      <c r="J776" s="87">
        <v>509.79969477999998</v>
      </c>
      <c r="K776" s="87">
        <v>602.49054837999995</v>
      </c>
      <c r="L776" s="87">
        <v>695.18140198000003</v>
      </c>
    </row>
    <row r="777" spans="1:12" ht="12.75" customHeight="1" x14ac:dyDescent="0.2">
      <c r="A777" s="86" t="s">
        <v>168</v>
      </c>
      <c r="B777" s="86">
        <v>24</v>
      </c>
      <c r="C777" s="87">
        <v>975.63459560000001</v>
      </c>
      <c r="D777" s="87">
        <v>970.97106092000001</v>
      </c>
      <c r="E777" s="87">
        <v>0</v>
      </c>
      <c r="F777" s="87">
        <v>97.097106089999997</v>
      </c>
      <c r="G777" s="87">
        <v>242.74276523</v>
      </c>
      <c r="H777" s="87">
        <v>485.48553046000001</v>
      </c>
      <c r="I777" s="87">
        <v>0</v>
      </c>
      <c r="J777" s="87">
        <v>534.03408350999996</v>
      </c>
      <c r="K777" s="87">
        <v>631.13118959999997</v>
      </c>
      <c r="L777" s="87">
        <v>728.22829568999998</v>
      </c>
    </row>
    <row r="778" spans="1:12" ht="12.75" customHeight="1" x14ac:dyDescent="0.2"/>
  </sheetData>
  <sheetProtection algorithmName="SHA-512" hashValue="lEEwO1Ck1p1NUCBrRZIPV/U+E5lBR8ZOl0evWOfJykYgq6hRKJWJzRJbkBOx9/pgvCnrTSCEMjra10N1m97EYA==" saltValue="ekJ7s3dYEEsgk2BIkaYMFw==" spinCount="100000"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2017-08-24T11:38:38Z</dcterms:modified>
</cp:coreProperties>
</file>